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1"/>
  </bookViews>
  <sheets>
    <sheet name="Rekapitulace" sheetId="3" r:id="rId1"/>
    <sheet name="Stavební náklady" sheetId="1" r:id="rId2"/>
    <sheet name="ON+VN" sheetId="2" r:id="rId3"/>
  </sheets>
  <externalReferences>
    <externalReference r:id="rId6"/>
  </externalReferences>
  <definedNames>
    <definedName name="_xlnm.Print_Area" localSheetId="2">'ON+VN'!$B$2:$H$25</definedName>
    <definedName name="_xlnm.Print_Area" localSheetId="1">'Stavební náklady'!$B$2:$H$78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<sst xmlns="http://schemas.openxmlformats.org/spreadsheetml/2006/main" count="125" uniqueCount="75">
  <si>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</si>
  <si>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</si>
  <si>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</si>
  <si>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</si>
  <si>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</si>
  <si>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</si>
  <si>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</si>
  <si>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</si>
  <si>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</si>
  <si>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</si>
  <si>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</si>
  <si>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</si>
  <si>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</si>
  <si>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</si>
  <si>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</si>
  <si>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</si>
  <si>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</si>
  <si>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</si>
  <si>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</si>
  <si>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</si>
  <si>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</si>
  <si>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</si>
  <si>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</si>
  <si>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</si>
  <si>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</si>
  <si>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</si>
  <si>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</si>
  <si>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</si>
  <si>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</si>
  <si>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</si>
  <si>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</si>
  <si>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</si>
  <si>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</si>
  <si>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</si>
  <si>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</si>
  <si>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</si>
  <si>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</si>
  <si>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</si>
  <si>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</si>
  <si>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</si>
  <si>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</si>
  <si>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</si>
  <si>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</si>
  <si>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</si>
  <si>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</si>
  <si>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</si>
  <si>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</si>
  <si>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</si>
  <si>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</si>
  <si>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</si>
  <si>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VODOROVNÉ DOPRAVNÍ ZNAČENÍ BARVOU HLADKÉ - DODÁVKA A POKLÁDKA</t>
  </si>
  <si>
    <t xml:space="preserve">Stavební náklady  </t>
  </si>
  <si>
    <t>položka zahrnuje:</t>
  </si>
  <si>
    <t>- dodání a pokládku nátěrového materiálu (měří se pouze natíraná plocha)</t>
  </si>
  <si>
    <t>- předznačení a reflexní úpravu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</si>
  <si>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</si>
  <si>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Položka zahrnuje veškerou manipulaci s vybouranou sutí a s vybouranými hmotami vč. uložení na skládku. Nezahrnuje</t>
  </si>
  <si>
    <t>poplatek za skládku</t>
  </si>
  <si>
    <t>VÝŠKOVÁ ÚPRAVA MŘÍŽÍ</t>
  </si>
  <si>
    <t>- položka výškové úpravy zahrnuje všechny nutné práce a materiály pro zvýšení nebo snížení zařízení (včetně nutné úpravy stávajícího povrchu vozovky nebo chodníku).</t>
  </si>
  <si>
    <t>ks</t>
  </si>
  <si>
    <t>ALTOVÝ BETON PRO OBRUSNÉ VRSTVY ACO 11 tl. 40 mm</t>
  </si>
  <si>
    <t>574A33</t>
  </si>
  <si>
    <t xml:space="preserve">II/377 Vysočany </t>
  </si>
  <si>
    <t>FRÉZOVÁNÍ ZPEVNĚNÝCH PLOCH ASFALTOVÝCH, ODVOZ DO 16 KM</t>
  </si>
  <si>
    <t>574A43</t>
  </si>
  <si>
    <t>sanace trhlin v ložné vrstvě - rozsah stanoven po odfrézování obrusné vrstvy</t>
  </si>
  <si>
    <t>ošetření pracovních spár - ZÚ, KÚ, napojení MK</t>
  </si>
  <si>
    <t>MŘÍŽE OCELOVÉ SAMOSTATNÉ</t>
  </si>
  <si>
    <t>Položka zahrnuje dodávku a osazení předepsané mříže včetně rámu</t>
  </si>
  <si>
    <t>ALTOVÝ BETON PRO OBRUSNÉ VRSTVY ACO 11 tl. 50 mm</t>
  </si>
  <si>
    <t>úsek 1</t>
  </si>
  <si>
    <t>úsek 2</t>
  </si>
  <si>
    <t>5774AE</t>
  </si>
  <si>
    <t>VRSTVY PRO OBNOVU A OPRAVY Z ASF BETONU ACO 11+, 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</si>
</sst>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3" fontId="9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3" fontId="10" fillId="0" borderId="14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6" xfId="0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4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4" fontId="11" fillId="3" borderId="18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0" fontId="2" fillId="4" borderId="2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4" fontId="2" fillId="4" borderId="17" xfId="0" applyNumberFormat="1" applyFont="1" applyFill="1" applyBorder="1"/>
    <xf numFmtId="4" fontId="2" fillId="4" borderId="18" xfId="0" applyNumberFormat="1" applyFont="1" applyFill="1" applyBorder="1"/>
    <xf numFmtId="0" fontId="0" fillId="0" borderId="7" xfId="0" applyFont="1" applyBorder="1" applyAlignment="1">
      <alignment horizontal="center"/>
    </xf>
    <xf numFmtId="0" fontId="0" fillId="0" borderId="2" xfId="0" applyFont="1" applyBorder="1"/>
    <xf numFmtId="0" fontId="2" fillId="0" borderId="1" xfId="0" applyFont="1" applyFill="1" applyBorder="1" applyAlignment="1">
      <alignment horizontal="center"/>
    </xf>
    <xf numFmtId="0" fontId="0" fillId="0" borderId="2" xfId="0" applyFont="1" applyBorder="1" quotePrefix="1"/>
    <xf numFmtId="3" fontId="10" fillId="0" borderId="22" xfId="0" applyNumberFormat="1" applyFont="1" applyBorder="1" applyAlignment="1">
      <alignment/>
    </xf>
    <xf numFmtId="0" fontId="2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12" fillId="0" borderId="2" xfId="0" applyFont="1" applyBorder="1"/>
    <xf numFmtId="0" fontId="13" fillId="0" borderId="2" xfId="0" applyFont="1" applyBorder="1"/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/>
    <xf numFmtId="0" fontId="4" fillId="5" borderId="26" xfId="0" applyFont="1" applyFill="1" applyBorder="1" applyAlignment="1">
      <alignment horizontal="center"/>
    </xf>
    <xf numFmtId="4" fontId="4" fillId="5" borderId="27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2" fontId="2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zant.milos\Documents\2020\Stavby%20MR2%202020\377_Vyso&#269;any\377_Vyso&#269;any_V&#253;kaz%20v&#253;m&#28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88">
          <cell r="F88">
            <v>12122</v>
          </cell>
        </row>
        <row r="90">
          <cell r="F90">
            <v>484.88</v>
          </cell>
        </row>
        <row r="93">
          <cell r="F93">
            <v>12122</v>
          </cell>
        </row>
        <row r="96">
          <cell r="F96">
            <v>368</v>
          </cell>
        </row>
        <row r="99">
          <cell r="F99">
            <v>323</v>
          </cell>
        </row>
        <row r="102">
          <cell r="F102">
            <v>488.5</v>
          </cell>
        </row>
        <row r="108">
          <cell r="F108">
            <v>17</v>
          </cell>
        </row>
        <row r="110">
          <cell r="F110">
            <v>1</v>
          </cell>
        </row>
        <row r="165">
          <cell r="F165">
            <v>5559</v>
          </cell>
        </row>
        <row r="167">
          <cell r="F167">
            <v>5559</v>
          </cell>
        </row>
        <row r="169">
          <cell r="F169">
            <v>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workbookViewId="0" topLeftCell="A1">
      <selection activeCell="B3" sqref="B3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63</v>
      </c>
    </row>
    <row r="4" ht="15.75" thickBot="1"/>
    <row r="5" spans="2:5" ht="27" customHeight="1" thickTop="1">
      <c r="B5" s="99" t="s">
        <v>46</v>
      </c>
      <c r="C5" s="100" t="s">
        <v>47</v>
      </c>
      <c r="D5" s="100" t="s">
        <v>48</v>
      </c>
      <c r="E5" s="101" t="s">
        <v>49</v>
      </c>
    </row>
    <row r="6" spans="2:5" ht="15">
      <c r="B6" s="61"/>
      <c r="C6" s="62"/>
      <c r="D6" s="62"/>
      <c r="E6" s="63"/>
    </row>
    <row r="7" spans="2:5" ht="15">
      <c r="B7" s="61" t="s">
        <v>51</v>
      </c>
      <c r="C7" s="64">
        <f>'Stavební náklady'!H74</f>
        <v>0</v>
      </c>
      <c r="D7" s="64">
        <f>C7*0.21</f>
        <v>0</v>
      </c>
      <c r="E7" s="65">
        <f>SUM(C7:D7)</f>
        <v>0</v>
      </c>
    </row>
    <row r="8" spans="2:5" ht="15">
      <c r="B8" s="61"/>
      <c r="C8" s="64"/>
      <c r="D8" s="64"/>
      <c r="E8" s="65"/>
    </row>
    <row r="9" spans="2:5" ht="15">
      <c r="B9" s="61" t="s">
        <v>25</v>
      </c>
      <c r="C9" s="64">
        <f>'ON+VN'!H15</f>
        <v>0</v>
      </c>
      <c r="D9" s="64">
        <f>'ON+VN'!H17</f>
        <v>0</v>
      </c>
      <c r="E9" s="65">
        <f>SUM(C9:D9)</f>
        <v>0</v>
      </c>
    </row>
    <row r="10" spans="2:5" ht="15">
      <c r="B10" s="61"/>
      <c r="C10" s="64"/>
      <c r="D10" s="64"/>
      <c r="E10" s="65" t="s">
        <v>1</v>
      </c>
    </row>
    <row r="11" spans="2:5" ht="15.75" thickBot="1">
      <c r="B11" s="66" t="s">
        <v>7</v>
      </c>
      <c r="C11" s="67">
        <f>SUM(C7:C10)</f>
        <v>0</v>
      </c>
      <c r="D11" s="67">
        <f>SUM(D7:D10)</f>
        <v>0</v>
      </c>
      <c r="E11" s="68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&amp;L&amp;"-,Kurzíva"&amp;14II/385 Olší&amp;C&amp;"-,Kurzíva"&amp;14Rekapitulace&amp;R&amp;"-,Kurzíva"&amp;14Kontrolní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80"/>
  <sheetViews>
    <sheetView tabSelected="1" zoomScale="130" zoomScaleNormal="130" workbookViewId="0" topLeftCell="A47">
      <selection activeCell="H61" sqref="H61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63</v>
      </c>
    </row>
    <row r="3" ht="21">
      <c r="D3" s="3" t="s">
        <v>1</v>
      </c>
    </row>
    <row r="4" ht="15.75" thickBot="1"/>
    <row r="5" spans="2:8" ht="28.5" customHeight="1" thickBot="1" thickTop="1">
      <c r="B5" s="94" t="s">
        <v>24</v>
      </c>
      <c r="C5" s="95" t="s">
        <v>8</v>
      </c>
      <c r="D5" s="96" t="s">
        <v>9</v>
      </c>
      <c r="E5" s="97" t="s">
        <v>10</v>
      </c>
      <c r="F5" s="97" t="s">
        <v>11</v>
      </c>
      <c r="G5" s="97" t="s">
        <v>12</v>
      </c>
      <c r="H5" s="98" t="s">
        <v>13</v>
      </c>
    </row>
    <row r="6" spans="2:8" ht="13.5" customHeight="1" thickTop="1">
      <c r="B6" s="20"/>
      <c r="C6" s="5"/>
      <c r="D6" s="6"/>
      <c r="E6" s="7"/>
      <c r="F6" s="8"/>
      <c r="G6" s="8"/>
      <c r="H6" s="9"/>
    </row>
    <row r="7" spans="2:8" ht="17.25" customHeight="1">
      <c r="B7" s="20">
        <v>1</v>
      </c>
      <c r="C7" s="87">
        <v>113727</v>
      </c>
      <c r="D7" s="16" t="s">
        <v>64</v>
      </c>
      <c r="E7" s="90" t="s">
        <v>55</v>
      </c>
      <c r="F7" s="18">
        <f>'[1]List1'!$F$90</f>
        <v>484.88</v>
      </c>
      <c r="G7" s="18"/>
      <c r="H7" s="19">
        <f>ROUND(F7*G7,2)</f>
        <v>0</v>
      </c>
    </row>
    <row r="8" spans="2:8" ht="13.5" customHeight="1">
      <c r="B8" s="20" t="s">
        <v>71</v>
      </c>
      <c r="C8" s="5"/>
      <c r="D8" s="91" t="s">
        <v>56</v>
      </c>
      <c r="E8" s="17"/>
      <c r="F8" s="18"/>
      <c r="G8" s="18"/>
      <c r="H8" s="9"/>
    </row>
    <row r="9" spans="2:8" ht="13.5" customHeight="1">
      <c r="B9" s="20"/>
      <c r="C9" s="5"/>
      <c r="D9" s="92" t="s">
        <v>57</v>
      </c>
      <c r="E9" s="17"/>
      <c r="F9" s="18"/>
      <c r="G9" s="18"/>
      <c r="H9" s="9"/>
    </row>
    <row r="10" spans="2:8" ht="13.5" customHeight="1">
      <c r="B10" s="20"/>
      <c r="C10" s="5"/>
      <c r="D10" s="92"/>
      <c r="E10" s="17"/>
      <c r="F10" s="18"/>
      <c r="G10" s="18"/>
      <c r="H10" s="9"/>
    </row>
    <row r="11" spans="2:8" ht="17.25">
      <c r="B11" s="20">
        <v>2</v>
      </c>
      <c r="C11" s="15">
        <v>572213</v>
      </c>
      <c r="D11" s="16" t="s">
        <v>17</v>
      </c>
      <c r="E11" s="17" t="s">
        <v>14</v>
      </c>
      <c r="F11" s="18">
        <f>'[1]List1'!$F$93</f>
        <v>12122</v>
      </c>
      <c r="G11" s="18"/>
      <c r="H11" s="19">
        <f>ROUND(F11*G11,2)</f>
        <v>0</v>
      </c>
    </row>
    <row r="12" spans="2:8" ht="15">
      <c r="B12" s="20" t="s">
        <v>71</v>
      </c>
      <c r="C12" s="5"/>
      <c r="D12" s="6" t="s">
        <v>15</v>
      </c>
      <c r="E12" s="6"/>
      <c r="F12" s="6"/>
      <c r="G12" s="6"/>
      <c r="H12" s="22"/>
    </row>
    <row r="13" spans="2:8" ht="15">
      <c r="B13" s="20"/>
      <c r="C13" s="5"/>
      <c r="D13" s="6" t="s">
        <v>16</v>
      </c>
      <c r="E13" s="6"/>
      <c r="F13" s="6"/>
      <c r="G13" s="6"/>
      <c r="H13" s="22"/>
    </row>
    <row r="14" spans="2:8" ht="15">
      <c r="B14" s="20"/>
      <c r="C14" s="5"/>
      <c r="D14" s="6"/>
      <c r="E14" s="6"/>
      <c r="F14" s="6"/>
      <c r="G14" s="6"/>
      <c r="H14" s="22"/>
    </row>
    <row r="15" spans="2:9" ht="17.25">
      <c r="B15" s="20">
        <v>3</v>
      </c>
      <c r="C15" s="87" t="s">
        <v>65</v>
      </c>
      <c r="D15" s="16" t="s">
        <v>70</v>
      </c>
      <c r="E15" s="17" t="s">
        <v>14</v>
      </c>
      <c r="F15" s="18">
        <f>'[1]List1'!$F$88</f>
        <v>12122</v>
      </c>
      <c r="G15" s="18"/>
      <c r="H15" s="19">
        <f>ROUND(F15*G15,2)</f>
        <v>0</v>
      </c>
      <c r="I15" t="s">
        <v>1</v>
      </c>
    </row>
    <row r="16" spans="2:8" ht="30">
      <c r="B16" s="20" t="s">
        <v>71</v>
      </c>
      <c r="C16" s="5"/>
      <c r="D16" s="10" t="s">
        <v>2</v>
      </c>
      <c r="E16" s="7"/>
      <c r="F16" s="8"/>
      <c r="G16" s="8"/>
      <c r="H16" s="9"/>
    </row>
    <row r="17" spans="2:8" ht="30">
      <c r="B17" s="20"/>
      <c r="C17" s="5"/>
      <c r="D17" s="10" t="s">
        <v>3</v>
      </c>
      <c r="E17" s="7"/>
      <c r="F17" s="8"/>
      <c r="G17" s="8"/>
      <c r="H17" s="9"/>
    </row>
    <row r="18" spans="2:8" ht="30">
      <c r="B18" s="20"/>
      <c r="C18" s="5"/>
      <c r="D18" s="10" t="s">
        <v>4</v>
      </c>
      <c r="E18" s="7"/>
      <c r="F18" s="8"/>
      <c r="G18" s="8"/>
      <c r="H18" s="9"/>
    </row>
    <row r="19" spans="2:8" ht="15">
      <c r="B19" s="20"/>
      <c r="C19" s="5"/>
      <c r="D19" s="10" t="s">
        <v>5</v>
      </c>
      <c r="E19" s="7"/>
      <c r="F19" s="8"/>
      <c r="G19" s="8"/>
      <c r="H19" s="9"/>
    </row>
    <row r="20" spans="2:8" ht="30">
      <c r="B20" s="20"/>
      <c r="C20" s="5"/>
      <c r="D20" s="10" t="s">
        <v>6</v>
      </c>
      <c r="E20" s="7"/>
      <c r="F20" s="8"/>
      <c r="G20" s="8"/>
      <c r="H20" s="9"/>
    </row>
    <row r="21" spans="2:8" ht="15">
      <c r="B21" s="20"/>
      <c r="C21" s="5"/>
      <c r="D21" s="6"/>
      <c r="E21" s="7"/>
      <c r="F21" s="8"/>
      <c r="G21" s="8"/>
      <c r="H21" s="9"/>
    </row>
    <row r="22" spans="2:8" ht="15">
      <c r="B22" s="20">
        <v>4</v>
      </c>
      <c r="C22" s="15" t="s">
        <v>18</v>
      </c>
      <c r="D22" s="16" t="s">
        <v>19</v>
      </c>
      <c r="E22" s="17" t="s">
        <v>0</v>
      </c>
      <c r="F22" s="18">
        <f>'[1]List1'!$F$96</f>
        <v>368</v>
      </c>
      <c r="G22" s="18"/>
      <c r="H22" s="19">
        <f>ROUND(F22*G22,2)</f>
        <v>0</v>
      </c>
    </row>
    <row r="23" spans="2:8" ht="15">
      <c r="B23" s="20" t="s">
        <v>71</v>
      </c>
      <c r="C23" s="15"/>
      <c r="D23" s="16" t="s">
        <v>66</v>
      </c>
      <c r="E23" s="17"/>
      <c r="F23" s="18"/>
      <c r="G23" s="18"/>
      <c r="H23" s="19"/>
    </row>
    <row r="24" spans="2:8" ht="15">
      <c r="B24" s="20"/>
      <c r="C24" s="5"/>
      <c r="D24" s="6" t="s">
        <v>20</v>
      </c>
      <c r="E24" s="7"/>
      <c r="F24" s="8"/>
      <c r="G24" s="8"/>
      <c r="H24" s="9"/>
    </row>
    <row r="25" spans="2:8" ht="15">
      <c r="B25" s="20"/>
      <c r="C25" s="5"/>
      <c r="D25" s="6" t="s">
        <v>21</v>
      </c>
      <c r="E25" s="7"/>
      <c r="F25" s="8"/>
      <c r="G25" s="8"/>
      <c r="H25" s="9"/>
    </row>
    <row r="26" spans="2:8" ht="15">
      <c r="B26" s="20"/>
      <c r="C26" s="5"/>
      <c r="D26" s="6" t="s">
        <v>22</v>
      </c>
      <c r="E26" s="7"/>
      <c r="F26" s="8"/>
      <c r="G26" s="8"/>
      <c r="H26" s="9"/>
    </row>
    <row r="27" spans="2:8" ht="15">
      <c r="B27" s="20"/>
      <c r="C27" s="5"/>
      <c r="D27" s="6" t="s">
        <v>23</v>
      </c>
      <c r="E27" s="7"/>
      <c r="F27" s="8"/>
      <c r="G27" s="8"/>
      <c r="H27" s="9"/>
    </row>
    <row r="28" spans="2:8" ht="15">
      <c r="B28" s="20"/>
      <c r="C28" s="5"/>
      <c r="D28" s="6"/>
      <c r="E28" s="7"/>
      <c r="F28" s="8"/>
      <c r="G28" s="8"/>
      <c r="H28" s="9"/>
    </row>
    <row r="29" spans="2:8" ht="15">
      <c r="B29" s="20">
        <v>5</v>
      </c>
      <c r="C29" s="15" t="s">
        <v>18</v>
      </c>
      <c r="D29" s="16" t="s">
        <v>19</v>
      </c>
      <c r="E29" s="17" t="s">
        <v>0</v>
      </c>
      <c r="F29" s="18">
        <f>'[1]List1'!$F$99</f>
        <v>323</v>
      </c>
      <c r="G29" s="18"/>
      <c r="H29" s="19">
        <f>ROUND(F29*G29,2)</f>
        <v>0</v>
      </c>
    </row>
    <row r="30" spans="2:8" ht="15">
      <c r="B30" s="20" t="s">
        <v>71</v>
      </c>
      <c r="C30" s="15"/>
      <c r="D30" s="16" t="s">
        <v>67</v>
      </c>
      <c r="E30" s="17"/>
      <c r="F30" s="18"/>
      <c r="G30" s="18"/>
      <c r="H30" s="19"/>
    </row>
    <row r="31" spans="2:8" ht="15">
      <c r="B31" s="20"/>
      <c r="C31" s="5"/>
      <c r="D31" s="6" t="s">
        <v>20</v>
      </c>
      <c r="E31" s="7"/>
      <c r="F31" s="8"/>
      <c r="G31" s="8"/>
      <c r="H31" s="9"/>
    </row>
    <row r="32" spans="2:8" ht="15">
      <c r="B32" s="20"/>
      <c r="C32" s="5"/>
      <c r="D32" s="6" t="s">
        <v>21</v>
      </c>
      <c r="E32" s="7"/>
      <c r="F32" s="8"/>
      <c r="G32" s="8"/>
      <c r="H32" s="9"/>
    </row>
    <row r="33" spans="2:8" ht="15">
      <c r="B33" s="20"/>
      <c r="C33" s="5"/>
      <c r="D33" s="6" t="s">
        <v>22</v>
      </c>
      <c r="E33" s="7"/>
      <c r="F33" s="8"/>
      <c r="G33" s="8"/>
      <c r="H33" s="9"/>
    </row>
    <row r="34" spans="2:8" ht="15">
      <c r="B34" s="20"/>
      <c r="C34" s="5"/>
      <c r="D34" s="6" t="s">
        <v>23</v>
      </c>
      <c r="E34" s="7"/>
      <c r="F34" s="8"/>
      <c r="G34" s="8"/>
      <c r="H34" s="9"/>
    </row>
    <row r="35" spans="2:8" ht="15">
      <c r="B35" s="20"/>
      <c r="C35" s="5"/>
      <c r="D35" s="6"/>
      <c r="E35" s="7"/>
      <c r="F35" s="8"/>
      <c r="G35" s="8"/>
      <c r="H35" s="9"/>
    </row>
    <row r="36" spans="2:8" ht="15">
      <c r="B36" s="20">
        <v>6</v>
      </c>
      <c r="C36" s="15">
        <v>89922</v>
      </c>
      <c r="D36" s="16" t="s">
        <v>58</v>
      </c>
      <c r="E36" s="17" t="s">
        <v>60</v>
      </c>
      <c r="F36" s="18">
        <f>'[1]List1'!$F$108</f>
        <v>17</v>
      </c>
      <c r="G36" s="18"/>
      <c r="H36" s="19">
        <f>ROUND(F36*G36,2)</f>
        <v>0</v>
      </c>
    </row>
    <row r="37" spans="2:8" ht="30">
      <c r="B37" s="20" t="s">
        <v>71</v>
      </c>
      <c r="C37" s="5"/>
      <c r="D37" s="10" t="s">
        <v>59</v>
      </c>
      <c r="E37" s="7"/>
      <c r="F37" s="8"/>
      <c r="G37" s="8"/>
      <c r="H37" s="9"/>
    </row>
    <row r="38" spans="2:8" ht="15">
      <c r="B38" s="20"/>
      <c r="C38" s="5"/>
      <c r="D38" s="10"/>
      <c r="E38" s="7"/>
      <c r="F38" s="8"/>
      <c r="G38" s="8"/>
      <c r="H38" s="9"/>
    </row>
    <row r="39" spans="2:8" ht="15">
      <c r="B39" s="20">
        <v>7</v>
      </c>
      <c r="C39" s="15">
        <v>899121</v>
      </c>
      <c r="D39" s="70" t="s">
        <v>68</v>
      </c>
      <c r="E39" s="17" t="s">
        <v>60</v>
      </c>
      <c r="F39" s="18">
        <f>'[1]List1'!$F$110</f>
        <v>1</v>
      </c>
      <c r="G39" s="18"/>
      <c r="H39" s="19">
        <f>ROUND(F39*G39,2)</f>
        <v>0</v>
      </c>
    </row>
    <row r="40" spans="2:8" ht="15">
      <c r="B40" s="20" t="s">
        <v>71</v>
      </c>
      <c r="C40" s="5"/>
      <c r="D40" s="10" t="s">
        <v>69</v>
      </c>
      <c r="E40" s="7"/>
      <c r="F40" s="8"/>
      <c r="G40" s="8"/>
      <c r="H40" s="9"/>
    </row>
    <row r="41" spans="2:8" ht="15">
      <c r="B41" s="20"/>
      <c r="C41" s="5"/>
      <c r="D41" s="10"/>
      <c r="E41" s="7"/>
      <c r="F41" s="8"/>
      <c r="G41" s="8"/>
      <c r="H41" s="9"/>
    </row>
    <row r="42" spans="2:8" ht="15">
      <c r="B42" s="20"/>
      <c r="C42" s="5"/>
      <c r="D42" s="93"/>
      <c r="E42" s="7"/>
      <c r="F42" s="8"/>
      <c r="G42" s="8"/>
      <c r="H42" s="9"/>
    </row>
    <row r="43" spans="2:8" s="4" customFormat="1" ht="17.25" customHeight="1">
      <c r="B43" s="85">
        <v>8</v>
      </c>
      <c r="C43" s="15">
        <v>915111</v>
      </c>
      <c r="D43" s="16" t="s">
        <v>50</v>
      </c>
      <c r="E43" s="17" t="s">
        <v>14</v>
      </c>
      <c r="F43" s="18">
        <f>'[1]List1'!$F$102</f>
        <v>488.5</v>
      </c>
      <c r="G43" s="18"/>
      <c r="H43" s="19">
        <f>ROUND(F43*G43,2)</f>
        <v>0</v>
      </c>
    </row>
    <row r="44" spans="2:8" ht="15">
      <c r="B44" s="20" t="s">
        <v>71</v>
      </c>
      <c r="C44" s="15"/>
      <c r="D44" s="86" t="s">
        <v>52</v>
      </c>
      <c r="E44" s="17"/>
      <c r="F44" s="18"/>
      <c r="G44" s="18"/>
      <c r="H44" s="19"/>
    </row>
    <row r="45" spans="2:8" ht="15">
      <c r="B45" s="85"/>
      <c r="C45" s="15"/>
      <c r="D45" s="88" t="s">
        <v>53</v>
      </c>
      <c r="E45" s="17"/>
      <c r="F45" s="18"/>
      <c r="G45" s="18"/>
      <c r="H45" s="19"/>
    </row>
    <row r="46" spans="2:8" ht="15">
      <c r="B46" s="85"/>
      <c r="C46" s="15"/>
      <c r="D46" s="88" t="s">
        <v>54</v>
      </c>
      <c r="E46" s="17"/>
      <c r="F46" s="18"/>
      <c r="G46" s="18"/>
      <c r="H46" s="19"/>
    </row>
    <row r="47" spans="2:8" ht="15">
      <c r="B47" s="85"/>
      <c r="C47" s="15"/>
      <c r="D47" s="88"/>
      <c r="E47" s="17"/>
      <c r="F47" s="18"/>
      <c r="G47" s="18"/>
      <c r="H47" s="19"/>
    </row>
    <row r="48" spans="2:8" ht="17.25">
      <c r="B48" s="20">
        <v>9</v>
      </c>
      <c r="C48" s="15">
        <v>572213</v>
      </c>
      <c r="D48" s="16" t="s">
        <v>17</v>
      </c>
      <c r="E48" s="17" t="s">
        <v>14</v>
      </c>
      <c r="F48" s="18">
        <f>'[1]List1'!$F$167</f>
        <v>5559</v>
      </c>
      <c r="G48" s="18"/>
      <c r="H48" s="19">
        <f>ROUND(F48*G48,2)</f>
        <v>0</v>
      </c>
    </row>
    <row r="49" spans="2:8" ht="15">
      <c r="B49" s="20" t="s">
        <v>72</v>
      </c>
      <c r="C49" s="5"/>
      <c r="D49" s="6" t="s">
        <v>15</v>
      </c>
      <c r="E49" s="6"/>
      <c r="F49" s="6"/>
      <c r="G49" s="6"/>
      <c r="H49" s="22"/>
    </row>
    <row r="50" spans="2:8" ht="15">
      <c r="B50" s="20"/>
      <c r="C50" s="5"/>
      <c r="D50" s="6" t="s">
        <v>16</v>
      </c>
      <c r="E50" s="6"/>
      <c r="F50" s="6"/>
      <c r="G50" s="6"/>
      <c r="H50" s="22"/>
    </row>
    <row r="51" spans="2:8" ht="15">
      <c r="B51" s="20"/>
      <c r="C51" s="5"/>
      <c r="D51" s="6"/>
      <c r="E51" s="6"/>
      <c r="F51" s="6"/>
      <c r="G51" s="6"/>
      <c r="H51" s="22"/>
    </row>
    <row r="52" spans="2:8" ht="17.25">
      <c r="B52" s="20">
        <v>10</v>
      </c>
      <c r="C52" s="15" t="s">
        <v>73</v>
      </c>
      <c r="D52" s="16" t="s">
        <v>74</v>
      </c>
      <c r="E52" s="90" t="s">
        <v>55</v>
      </c>
      <c r="F52" s="102">
        <f>'[1]List1'!$F$169</f>
        <v>25</v>
      </c>
      <c r="G52" s="102"/>
      <c r="H52" s="19">
        <f>ROUND(F52*G52,2)</f>
        <v>0</v>
      </c>
    </row>
    <row r="53" spans="2:8" ht="15">
      <c r="B53" s="20" t="s">
        <v>72</v>
      </c>
      <c r="C53" s="15"/>
      <c r="D53" s="88"/>
      <c r="E53" s="17"/>
      <c r="F53" s="18"/>
      <c r="G53" s="18"/>
      <c r="H53" s="19"/>
    </row>
    <row r="54" spans="2:8" ht="17.25">
      <c r="B54" s="20">
        <v>11</v>
      </c>
      <c r="C54" s="87" t="s">
        <v>62</v>
      </c>
      <c r="D54" s="16" t="s">
        <v>61</v>
      </c>
      <c r="E54" s="17" t="s">
        <v>14</v>
      </c>
      <c r="F54" s="18">
        <f>'[1]List1'!$F$165</f>
        <v>5559</v>
      </c>
      <c r="G54" s="18"/>
      <c r="H54" s="19">
        <f>ROUND(F54*G54,2)</f>
        <v>0</v>
      </c>
    </row>
    <row r="55" spans="2:8" ht="30">
      <c r="B55" s="20" t="s">
        <v>72</v>
      </c>
      <c r="C55" s="5"/>
      <c r="D55" s="10" t="s">
        <v>2</v>
      </c>
      <c r="E55" s="7"/>
      <c r="F55" s="18"/>
      <c r="G55" s="18"/>
      <c r="H55" s="19"/>
    </row>
    <row r="56" spans="2:8" ht="30">
      <c r="B56" s="20"/>
      <c r="C56" s="5"/>
      <c r="D56" s="10" t="s">
        <v>3</v>
      </c>
      <c r="E56" s="7"/>
      <c r="F56" s="18"/>
      <c r="G56" s="18"/>
      <c r="H56" s="19"/>
    </row>
    <row r="57" spans="2:8" ht="30">
      <c r="B57" s="20"/>
      <c r="C57" s="5"/>
      <c r="D57" s="10" t="s">
        <v>4</v>
      </c>
      <c r="E57" s="7"/>
      <c r="F57" s="18"/>
      <c r="G57" s="18"/>
      <c r="H57" s="19"/>
    </row>
    <row r="58" spans="2:8" ht="15">
      <c r="B58" s="20"/>
      <c r="C58" s="5"/>
      <c r="D58" s="10" t="s">
        <v>5</v>
      </c>
      <c r="E58" s="7"/>
      <c r="F58" s="18"/>
      <c r="G58" s="18"/>
      <c r="H58" s="19"/>
    </row>
    <row r="59" spans="2:8" ht="30">
      <c r="B59" s="20"/>
      <c r="C59" s="5"/>
      <c r="D59" s="10" t="s">
        <v>6</v>
      </c>
      <c r="E59" s="7"/>
      <c r="F59" s="18"/>
      <c r="G59" s="18"/>
      <c r="H59" s="19"/>
    </row>
    <row r="60" spans="2:8" ht="15">
      <c r="B60" s="85"/>
      <c r="C60" s="15"/>
      <c r="D60" s="88"/>
      <c r="E60" s="17"/>
      <c r="F60" s="18"/>
      <c r="G60" s="18"/>
      <c r="H60" s="19"/>
    </row>
    <row r="61" spans="2:8" ht="17.25">
      <c r="B61" s="85">
        <v>12</v>
      </c>
      <c r="C61" s="15">
        <v>915111</v>
      </c>
      <c r="D61" s="16" t="s">
        <v>50</v>
      </c>
      <c r="E61" s="17" t="s">
        <v>14</v>
      </c>
      <c r="F61" s="18">
        <v>248.75</v>
      </c>
      <c r="G61" s="18"/>
      <c r="H61" s="19">
        <f>ROUND(F61*G61,2)</f>
        <v>0</v>
      </c>
    </row>
    <row r="62" spans="2:8" ht="15">
      <c r="B62" s="20" t="s">
        <v>72</v>
      </c>
      <c r="C62" s="15"/>
      <c r="D62" s="86" t="s">
        <v>52</v>
      </c>
      <c r="E62" s="17"/>
      <c r="F62" s="18"/>
      <c r="G62" s="18"/>
      <c r="H62" s="19"/>
    </row>
    <row r="63" spans="2:8" ht="15">
      <c r="B63" s="85"/>
      <c r="C63" s="15"/>
      <c r="D63" s="88" t="s">
        <v>53</v>
      </c>
      <c r="E63" s="17"/>
      <c r="F63" s="18"/>
      <c r="G63" s="18"/>
      <c r="H63" s="19"/>
    </row>
    <row r="64" spans="2:8" ht="15">
      <c r="B64" s="85"/>
      <c r="C64" s="15"/>
      <c r="D64" s="88" t="s">
        <v>54</v>
      </c>
      <c r="E64" s="17"/>
      <c r="F64" s="18"/>
      <c r="G64" s="18"/>
      <c r="H64" s="19"/>
    </row>
    <row r="65" spans="2:8" ht="15">
      <c r="B65" s="20"/>
      <c r="C65" s="5"/>
      <c r="D65" s="6"/>
      <c r="E65" s="7"/>
      <c r="F65" s="8"/>
      <c r="G65" s="8"/>
      <c r="H65" s="9"/>
    </row>
    <row r="66" spans="2:8" ht="15">
      <c r="B66" s="85">
        <v>13</v>
      </c>
      <c r="C66" s="71" t="s">
        <v>43</v>
      </c>
      <c r="D66" s="70" t="s">
        <v>40</v>
      </c>
      <c r="E66" s="17" t="s">
        <v>33</v>
      </c>
      <c r="F66" s="18">
        <v>1</v>
      </c>
      <c r="G66" s="18"/>
      <c r="H66" s="19">
        <f>ROUND(F66*G66,2)</f>
        <v>0</v>
      </c>
    </row>
    <row r="67" spans="2:8" ht="45">
      <c r="B67" s="73"/>
      <c r="C67" s="74"/>
      <c r="D67" s="75" t="s">
        <v>41</v>
      </c>
      <c r="E67" s="76"/>
      <c r="F67" s="77"/>
      <c r="G67" s="77"/>
      <c r="H67" s="78"/>
    </row>
    <row r="68" spans="2:8" ht="60">
      <c r="B68" s="21"/>
      <c r="C68" s="11"/>
      <c r="D68" s="72" t="s">
        <v>42</v>
      </c>
      <c r="E68" s="12"/>
      <c r="F68" s="13"/>
      <c r="G68" s="13"/>
      <c r="H68" s="14"/>
    </row>
    <row r="69" spans="2:8" ht="15">
      <c r="B69" s="20"/>
      <c r="C69" s="5"/>
      <c r="D69" s="10"/>
      <c r="E69" s="7"/>
      <c r="F69" s="8"/>
      <c r="G69" s="8"/>
      <c r="H69" s="9"/>
    </row>
    <row r="70" spans="2:8" ht="15">
      <c r="B70" s="20"/>
      <c r="C70" s="5"/>
      <c r="D70" s="6"/>
      <c r="E70" s="7"/>
      <c r="F70" s="8"/>
      <c r="G70" s="8"/>
      <c r="H70" s="9"/>
    </row>
    <row r="71" spans="2:8" ht="15.75" thickBot="1">
      <c r="B71" s="79"/>
      <c r="C71" s="80"/>
      <c r="D71" s="81" t="s">
        <v>7</v>
      </c>
      <c r="E71" s="82"/>
      <c r="F71" s="83"/>
      <c r="G71" s="83"/>
      <c r="H71" s="84">
        <f>SUM(H6:H70)</f>
        <v>0</v>
      </c>
    </row>
    <row r="72" ht="15.75" thickTop="1"/>
    <row r="74" spans="4:8" ht="15">
      <c r="D74" s="58" t="s">
        <v>45</v>
      </c>
      <c r="E74" s="59"/>
      <c r="F74" s="59"/>
      <c r="G74" s="59"/>
      <c r="H74" s="69">
        <f>SUM(H68:H73)</f>
        <v>0</v>
      </c>
    </row>
    <row r="75" spans="2:8" ht="15">
      <c r="B75" s="1"/>
      <c r="C75"/>
      <c r="D75" s="59"/>
      <c r="E75" s="59"/>
      <c r="F75" s="59"/>
      <c r="G75" s="59"/>
      <c r="H75" s="69"/>
    </row>
    <row r="76" spans="2:8" ht="15">
      <c r="B76" s="1"/>
      <c r="C76"/>
      <c r="D76" s="59" t="s">
        <v>38</v>
      </c>
      <c r="E76" s="59"/>
      <c r="F76" s="59"/>
      <c r="G76" s="59"/>
      <c r="H76" s="69">
        <f>H74*0.21</f>
        <v>0</v>
      </c>
    </row>
    <row r="77" spans="2:8" ht="15">
      <c r="B77" s="1"/>
      <c r="C77"/>
      <c r="D77" s="59"/>
      <c r="E77" s="59"/>
      <c r="F77" s="59"/>
      <c r="G77" s="59"/>
      <c r="H77" s="69"/>
    </row>
    <row r="78" spans="2:8" ht="15">
      <c r="B78" s="1"/>
      <c r="C78"/>
      <c r="D78" s="58" t="s">
        <v>44</v>
      </c>
      <c r="E78" s="59"/>
      <c r="F78" s="59"/>
      <c r="G78" s="59"/>
      <c r="H78" s="69">
        <f>SUM(H74:H77)</f>
        <v>0</v>
      </c>
    </row>
    <row r="79" spans="2:8" ht="15">
      <c r="B79" s="1"/>
      <c r="C79"/>
      <c r="E79"/>
      <c r="H79"/>
    </row>
    <row r="80" spans="2:8" ht="15">
      <c r="B80" s="1"/>
      <c r="C80"/>
      <c r="E80"/>
      <c r="H80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&amp;L&amp;"-,Kurzíva"&amp;14II/385 Olší&amp;C&amp;"-,Kurzíva"&amp;14Stavební náklady&amp;R&amp;"-,Kurzíva"&amp;14Kontrolní 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B2:H21"/>
  <sheetViews>
    <sheetView workbookViewId="0" topLeftCell="A1">
      <selection activeCell="F19" sqref="F19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63</v>
      </c>
    </row>
    <row r="6" spans="2:8" ht="15">
      <c r="B6" s="2"/>
      <c r="C6" s="2"/>
      <c r="E6" s="2"/>
      <c r="H6" s="1"/>
    </row>
    <row r="7" spans="2:8" ht="16.5" thickBot="1">
      <c r="B7" s="23"/>
      <c r="C7" s="24" t="s">
        <v>1</v>
      </c>
      <c r="D7" s="25" t="s">
        <v>25</v>
      </c>
      <c r="E7" s="26"/>
      <c r="F7" s="27"/>
      <c r="G7" s="28"/>
      <c r="H7" s="26"/>
    </row>
    <row r="8" spans="2:8" ht="16.5" thickBot="1" thickTop="1">
      <c r="B8" s="30" t="s">
        <v>26</v>
      </c>
      <c r="C8" s="31" t="s">
        <v>1</v>
      </c>
      <c r="D8" s="32" t="s">
        <v>27</v>
      </c>
      <c r="E8" s="33" t="s">
        <v>28</v>
      </c>
      <c r="F8" s="31" t="s">
        <v>29</v>
      </c>
      <c r="G8" s="34" t="s">
        <v>30</v>
      </c>
      <c r="H8" s="35" t="s">
        <v>31</v>
      </c>
    </row>
    <row r="9" spans="2:8" ht="15.75" thickTop="1">
      <c r="B9" s="36">
        <v>1</v>
      </c>
      <c r="C9" s="37" t="s">
        <v>1</v>
      </c>
      <c r="D9" s="38" t="s">
        <v>32</v>
      </c>
      <c r="E9" s="39" t="s">
        <v>33</v>
      </c>
      <c r="F9" s="40">
        <v>1</v>
      </c>
      <c r="G9" s="41"/>
      <c r="H9" s="42">
        <f>F9*G9</f>
        <v>0</v>
      </c>
    </row>
    <row r="10" spans="2:8" ht="15">
      <c r="B10" s="43"/>
      <c r="C10" s="44"/>
      <c r="D10" s="45" t="s">
        <v>34</v>
      </c>
      <c r="E10" s="46"/>
      <c r="F10" s="47"/>
      <c r="G10" s="48"/>
      <c r="H10" s="89"/>
    </row>
    <row r="11" spans="2:8" ht="15">
      <c r="B11" s="43">
        <v>2</v>
      </c>
      <c r="C11" s="44"/>
      <c r="D11" s="50" t="s">
        <v>35</v>
      </c>
      <c r="E11" s="46" t="s">
        <v>33</v>
      </c>
      <c r="F11" s="47">
        <v>1</v>
      </c>
      <c r="G11" s="48"/>
      <c r="H11" s="49">
        <f>F11*G11</f>
        <v>0</v>
      </c>
    </row>
    <row r="12" spans="2:8" ht="15.75" thickBot="1">
      <c r="B12" s="51"/>
      <c r="C12" s="52" t="s">
        <v>1</v>
      </c>
      <c r="D12" s="53" t="s">
        <v>36</v>
      </c>
      <c r="E12" s="54"/>
      <c r="F12" s="55"/>
      <c r="G12" s="56"/>
      <c r="H12" s="57"/>
    </row>
    <row r="13" spans="2:8" ht="15.75" thickTop="1">
      <c r="B13" s="29"/>
      <c r="C13" s="29"/>
      <c r="D13" s="29"/>
      <c r="E13" s="29"/>
      <c r="F13" s="29"/>
      <c r="G13" s="29"/>
      <c r="H13" s="29"/>
    </row>
    <row r="14" spans="2:8" ht="15">
      <c r="B14" s="29"/>
      <c r="C14" s="29"/>
      <c r="D14" s="29"/>
      <c r="E14" s="29"/>
      <c r="F14" s="29"/>
      <c r="G14" s="29"/>
      <c r="H14" s="29"/>
    </row>
    <row r="15" spans="2:8" ht="15">
      <c r="B15" s="29"/>
      <c r="C15" s="29"/>
      <c r="D15" s="58" t="s">
        <v>37</v>
      </c>
      <c r="E15" s="59"/>
      <c r="F15" s="59"/>
      <c r="G15" s="59"/>
      <c r="H15" s="60">
        <f>SUM(H9:H14)</f>
        <v>0</v>
      </c>
    </row>
    <row r="16" spans="2:8" ht="15">
      <c r="B16" s="29"/>
      <c r="C16" s="29"/>
      <c r="D16" s="59"/>
      <c r="E16" s="59"/>
      <c r="F16" s="59"/>
      <c r="G16" s="59"/>
      <c r="H16" s="59"/>
    </row>
    <row r="17" spans="2:8" ht="15">
      <c r="B17" s="29"/>
      <c r="C17" s="29"/>
      <c r="D17" s="59" t="s">
        <v>38</v>
      </c>
      <c r="E17" s="59"/>
      <c r="F17" s="59"/>
      <c r="G17" s="59"/>
      <c r="H17" s="60">
        <f>H15*0.21</f>
        <v>0</v>
      </c>
    </row>
    <row r="18" spans="2:8" ht="15">
      <c r="B18" s="29"/>
      <c r="C18" s="29"/>
      <c r="D18" s="59"/>
      <c r="E18" s="59"/>
      <c r="F18" s="59"/>
      <c r="G18" s="59"/>
      <c r="H18" s="59"/>
    </row>
    <row r="19" spans="2:8" ht="15">
      <c r="B19" s="29"/>
      <c r="C19" s="29"/>
      <c r="D19" s="58" t="s">
        <v>39</v>
      </c>
      <c r="E19" s="59"/>
      <c r="F19" s="59"/>
      <c r="G19" s="59"/>
      <c r="H19" s="60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&amp;L&amp;"-,Kurzíva"&amp;14II/385 Olší&amp;C&amp;"-,Kurzíva"&amp;14Ostatní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Petr</cp:lastModifiedBy>
  <cp:lastPrinted>2020-05-11T11:59:51Z</cp:lastPrinted>
  <dcterms:created xsi:type="dcterms:W3CDTF">2018-05-28T10:42:46Z</dcterms:created>
  <dcterms:modified xsi:type="dcterms:W3CDTF">2020-09-21T11:14:21Z</dcterms:modified>
  <cp:category/>
  <cp:version/>
  <cp:contentType/>
  <cp:contentStatus/>
</cp:coreProperties>
</file>