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1915" windowHeight="12525" activeTab="0"/>
  </bookViews>
  <sheets>
    <sheet name="předávací protokol" sheetId="1" r:id="rId1"/>
  </sheets>
  <definedNames/>
  <calcPr fullCalcOnLoad="1"/>
</workbook>
</file>

<file path=xl/sharedStrings.xml><?xml version="1.0" encoding="utf-8"?>
<sst xmlns="http://schemas.openxmlformats.org/spreadsheetml/2006/main" count="107" uniqueCount="78">
  <si>
    <t>1/3</t>
  </si>
  <si>
    <t>1,5/1,5</t>
  </si>
  <si>
    <t>0,25</t>
  </si>
  <si>
    <t>3/1,5</t>
  </si>
  <si>
    <t xml:space="preserve">podélná čára souvislá </t>
  </si>
  <si>
    <t>0,5</t>
  </si>
  <si>
    <t>šířka čáry</t>
  </si>
  <si>
    <t>název</t>
  </si>
  <si>
    <t>kadence</t>
  </si>
  <si>
    <t>přepočet</t>
  </si>
  <si>
    <t>jednoduchá 5 (4) m</t>
  </si>
  <si>
    <t>dvojitá 5 (4) m</t>
  </si>
  <si>
    <t xml:space="preserve">trojitá 5 (4) m </t>
  </si>
  <si>
    <r>
      <t>m</t>
    </r>
    <r>
      <rPr>
        <vertAlign val="superscript"/>
        <sz val="9"/>
        <rFont val="Arial"/>
        <family val="0"/>
      </rPr>
      <t>2</t>
    </r>
  </si>
  <si>
    <r>
      <t>1 šipka = 1 m</t>
    </r>
    <r>
      <rPr>
        <vertAlign val="superscript"/>
        <sz val="9"/>
        <rFont val="Arial"/>
        <family val="0"/>
      </rPr>
      <t>2</t>
    </r>
  </si>
  <si>
    <r>
      <t>1 šipka = 1,5 m</t>
    </r>
    <r>
      <rPr>
        <vertAlign val="superscript"/>
        <sz val="9"/>
        <rFont val="Arial"/>
        <family val="0"/>
      </rPr>
      <t>2</t>
    </r>
  </si>
  <si>
    <r>
      <t>1 šipka = 2 m</t>
    </r>
    <r>
      <rPr>
        <vertAlign val="superscript"/>
        <sz val="9"/>
        <rFont val="Arial"/>
        <family val="0"/>
      </rPr>
      <t>2</t>
    </r>
  </si>
  <si>
    <r>
      <t>1 bm = 1 m</t>
    </r>
    <r>
      <rPr>
        <vertAlign val="superscript"/>
        <sz val="9"/>
        <rFont val="Arial"/>
        <family val="0"/>
      </rPr>
      <t>2</t>
    </r>
  </si>
  <si>
    <t xml:space="preserve">podélná čára přerušovaná  </t>
  </si>
  <si>
    <t>V 1a</t>
  </si>
  <si>
    <t>0,125</t>
  </si>
  <si>
    <t>V 2a</t>
  </si>
  <si>
    <t>6/12</t>
  </si>
  <si>
    <t>3/6</t>
  </si>
  <si>
    <t>podélná čára přerušovaná</t>
  </si>
  <si>
    <t>V 2b</t>
  </si>
  <si>
    <t>6/3</t>
  </si>
  <si>
    <t>3/3</t>
  </si>
  <si>
    <t>vodící čára</t>
  </si>
  <si>
    <t>V 4</t>
  </si>
  <si>
    <t>0,5/0,5</t>
  </si>
  <si>
    <t>oddělení parkovacích pruhů</t>
  </si>
  <si>
    <t>přejezd pro cyklisty</t>
  </si>
  <si>
    <t xml:space="preserve">V 10d </t>
  </si>
  <si>
    <t>V 8</t>
  </si>
  <si>
    <t>oddělení zastávkového pruhu</t>
  </si>
  <si>
    <t xml:space="preserve">příčná čára souvislá  V 5  </t>
  </si>
  <si>
    <t>přechod pro chodce V 7</t>
  </si>
  <si>
    <t>šikmé rovnoběžné čáry V 13</t>
  </si>
  <si>
    <t>V 5</t>
  </si>
  <si>
    <t>V 7</t>
  </si>
  <si>
    <t>V 13</t>
  </si>
  <si>
    <t>písmo vysoké 4 m</t>
  </si>
  <si>
    <r>
      <t>1 kus = 2 m</t>
    </r>
    <r>
      <rPr>
        <vertAlign val="superscript"/>
        <sz val="9"/>
        <rFont val="Arial"/>
        <family val="0"/>
      </rPr>
      <t>2</t>
    </r>
  </si>
  <si>
    <t>barva</t>
  </si>
  <si>
    <t>plast</t>
  </si>
  <si>
    <t xml:space="preserve">směrové šipky </t>
  </si>
  <si>
    <t xml:space="preserve">m </t>
  </si>
  <si>
    <t xml:space="preserve"> m</t>
  </si>
  <si>
    <t>VDZ z krátkoživotného materiálu (barvou-přechody,šipky,stíny atd.)</t>
  </si>
  <si>
    <t>VDZ z dlouhoživotného materiálu (plastem-přechody,šipky,stíny atd.)</t>
  </si>
  <si>
    <t>VDZ z krátkoživotného materiálu (barvou-čáry šířky 12,5cm a 25cm)</t>
  </si>
  <si>
    <t>VDZ z dlouhoživotného materiálu (plastem-čáry šířky 12,5cm a 25cm)</t>
  </si>
  <si>
    <t>DOPRAVNÍ ZNAČENÍ</t>
  </si>
  <si>
    <t xml:space="preserve">dvojité čary V 1b a V 3 se rozepisují na dvě čáry z kterých se skládají </t>
  </si>
  <si>
    <t>bm</t>
  </si>
  <si>
    <t>V 15</t>
  </si>
  <si>
    <t>Zastávka</t>
  </si>
  <si>
    <t>V 11a, b</t>
  </si>
  <si>
    <t>Stání podélné, kolmé, šikmé, vyhrazené parkoviště</t>
  </si>
  <si>
    <t>V 10a,b,c,e,g</t>
  </si>
  <si>
    <t>symbol invalidy a cyklisty</t>
  </si>
  <si>
    <t>V 10f,14</t>
  </si>
  <si>
    <t>Žluté zkřížené čáry</t>
  </si>
  <si>
    <t>V 12b</t>
  </si>
  <si>
    <t>V 9a,b</t>
  </si>
  <si>
    <t>celkem</t>
  </si>
  <si>
    <t>bm/počet</t>
  </si>
  <si>
    <r>
      <t>1 kus = 1 m</t>
    </r>
    <r>
      <rPr>
        <vertAlign val="superscript"/>
        <sz val="9"/>
        <rFont val="Arial"/>
        <family val="0"/>
      </rPr>
      <t>2</t>
    </r>
  </si>
  <si>
    <t>m - metr nanesené čáry</t>
  </si>
  <si>
    <t>bm - běžný metr (provedené VDZ včetně mezer)</t>
  </si>
  <si>
    <t>V 9a,b,c</t>
  </si>
  <si>
    <t>V 12a,c,d,e</t>
  </si>
  <si>
    <t>žlutá a bílá klikatá čára,   zákaz zastavení, zákaz stání</t>
  </si>
  <si>
    <t>SILNICE</t>
  </si>
  <si>
    <t>KM (OD - DO)</t>
  </si>
  <si>
    <t>POPIS ÚSEKU</t>
  </si>
  <si>
    <t>Obnova VDZ v roce 2021 - oblast …………… výkaz výměr (skutečně provedený rozsah)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</si>
</sst>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0.000"/>
  </numFmts>
  <fonts count="43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vertAlign val="superscript"/>
      <sz val="9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b/>
      <sz val="9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/>
    </xf>
    <xf numFmtId="0" fontId="5" fillId="0" borderId="0" xfId="0" applyFont="1" applyAlignment="1">
      <alignment horizontal="left"/>
    </xf>
    <xf numFmtId="0" fontId="6" fillId="33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wrapText="1"/>
    </xf>
    <xf numFmtId="0" fontId="0" fillId="0" borderId="20" xfId="0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2" fillId="0" borderId="23" xfId="0" applyFont="1" applyFill="1" applyBorder="1" applyAlignment="1" applyProtection="1">
      <alignment/>
      <protection locked="0"/>
    </xf>
    <xf numFmtId="0" fontId="8" fillId="0" borderId="24" xfId="0" applyFont="1" applyFill="1" applyBorder="1" applyAlignment="1">
      <alignment vertical="center" wrapText="1"/>
    </xf>
    <xf numFmtId="0" fontId="8" fillId="0" borderId="24" xfId="0" applyFont="1" applyFill="1" applyBorder="1" applyAlignment="1" applyProtection="1">
      <alignment horizontal="center"/>
      <protection locked="0"/>
    </xf>
    <xf numFmtId="0" fontId="8" fillId="0" borderId="23" xfId="0" applyFont="1" applyFill="1" applyBorder="1" applyAlignment="1" applyProtection="1">
      <alignment horizontal="center"/>
      <protection locked="0"/>
    </xf>
    <xf numFmtId="0" fontId="8" fillId="0" borderId="25" xfId="0" applyFont="1" applyFill="1" applyBorder="1" applyAlignment="1">
      <alignment vertical="center" wrapText="1"/>
    </xf>
    <xf numFmtId="0" fontId="0" fillId="0" borderId="21" xfId="0" applyFill="1" applyBorder="1" applyAlignment="1">
      <alignment horizontal="center" vertical="center"/>
    </xf>
    <xf numFmtId="0" fontId="8" fillId="0" borderId="25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/>
      <protection locked="0"/>
    </xf>
    <xf numFmtId="0" fontId="2" fillId="34" borderId="23" xfId="0" applyFont="1" applyFill="1" applyBorder="1" applyAlignment="1">
      <alignment vertical="center" wrapText="1"/>
    </xf>
    <xf numFmtId="0" fontId="0" fillId="34" borderId="23" xfId="0" applyFill="1" applyBorder="1" applyAlignment="1">
      <alignment horizontal="center" vertical="center"/>
    </xf>
    <xf numFmtId="0" fontId="2" fillId="34" borderId="23" xfId="0" applyFont="1" applyFill="1" applyBorder="1" applyAlignment="1" applyProtection="1">
      <alignment/>
      <protection locked="0"/>
    </xf>
    <xf numFmtId="0" fontId="2" fillId="34" borderId="23" xfId="0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vertical="center" wrapText="1"/>
    </xf>
    <xf numFmtId="0" fontId="2" fillId="0" borderId="28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31" xfId="0" applyFont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35" xfId="0" applyFill="1" applyBorder="1" applyAlignment="1" applyProtection="1">
      <alignment/>
      <protection locked="0"/>
    </xf>
    <xf numFmtId="0" fontId="0" fillId="34" borderId="35" xfId="0" applyFill="1" applyBorder="1" applyAlignment="1" applyProtection="1">
      <alignment vertical="center"/>
      <protection locked="0"/>
    </xf>
    <xf numFmtId="0" fontId="0" fillId="34" borderId="36" xfId="0" applyFill="1" applyBorder="1" applyAlignment="1" applyProtection="1">
      <alignment/>
      <protection locked="0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horizontal="center"/>
    </xf>
    <xf numFmtId="3" fontId="2" fillId="35" borderId="10" xfId="0" applyNumberFormat="1" applyFont="1" applyFill="1" applyBorder="1" applyAlignment="1" applyProtection="1">
      <alignment/>
      <protection locked="0"/>
    </xf>
    <xf numFmtId="3" fontId="2" fillId="0" borderId="10" xfId="0" applyNumberFormat="1" applyFont="1" applyFill="1" applyBorder="1" applyAlignment="1" applyProtection="1">
      <alignment/>
      <protection locked="0"/>
    </xf>
    <xf numFmtId="3" fontId="2" fillId="0" borderId="39" xfId="0" applyNumberFormat="1" applyFont="1" applyBorder="1" applyAlignment="1">
      <alignment/>
    </xf>
    <xf numFmtId="3" fontId="2" fillId="35" borderId="11" xfId="0" applyNumberFormat="1" applyFont="1" applyFill="1" applyBorder="1" applyAlignment="1" applyProtection="1">
      <alignment/>
      <protection locked="0"/>
    </xf>
    <xf numFmtId="3" fontId="2" fillId="0" borderId="11" xfId="0" applyNumberFormat="1" applyFont="1" applyFill="1" applyBorder="1" applyAlignment="1" applyProtection="1">
      <alignment/>
      <protection locked="0"/>
    </xf>
    <xf numFmtId="3" fontId="2" fillId="0" borderId="30" xfId="0" applyNumberFormat="1" applyFont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 horizontal="center" vertical="center"/>
    </xf>
    <xf numFmtId="3" fontId="6" fillId="33" borderId="2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/>
    </xf>
    <xf numFmtId="0" fontId="4" fillId="0" borderId="40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6" fillId="0" borderId="11" xfId="0" applyFont="1" applyBorder="1" applyAlignment="1">
      <alignment horizontal="justify" vertical="center" wrapText="1"/>
    </xf>
    <xf numFmtId="0" fontId="0" fillId="0" borderId="11" xfId="0" applyBorder="1" applyAlignment="1">
      <alignment vertical="center" wrapText="1"/>
    </xf>
    <xf numFmtId="0" fontId="6" fillId="0" borderId="20" xfId="0" applyFont="1" applyBorder="1" applyAlignment="1">
      <alignment horizontal="justify" vertical="center" wrapText="1"/>
    </xf>
    <xf numFmtId="0" fontId="0" fillId="0" borderId="20" xfId="0" applyBorder="1" applyAlignment="1">
      <alignment vertic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/>
    </xf>
    <xf numFmtId="0" fontId="0" fillId="0" borderId="42" xfId="0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18" xfId="0" applyFont="1" applyBorder="1" applyAlignment="1">
      <alignment vertical="center"/>
    </xf>
    <xf numFmtId="0" fontId="0" fillId="0" borderId="4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35" borderId="30" xfId="0" applyFont="1" applyFill="1" applyBorder="1" applyAlignment="1" applyProtection="1">
      <alignment horizontal="center" vertical="center"/>
      <protection locked="0"/>
    </xf>
    <xf numFmtId="0" fontId="0" fillId="0" borderId="52" xfId="0" applyBorder="1" applyAlignment="1">
      <alignment horizontal="center" vertical="center"/>
    </xf>
    <xf numFmtId="0" fontId="2" fillId="35" borderId="53" xfId="0" applyFont="1" applyFill="1" applyBorder="1" applyAlignment="1" applyProtection="1">
      <alignment horizontal="center"/>
      <protection locked="0"/>
    </xf>
    <xf numFmtId="0" fontId="0" fillId="0" borderId="52" xfId="0" applyBorder="1" applyAlignment="1">
      <alignment horizontal="center"/>
    </xf>
    <xf numFmtId="0" fontId="2" fillId="35" borderId="52" xfId="0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2" fillId="35" borderId="54" xfId="0" applyFont="1" applyFill="1" applyBorder="1" applyAlignment="1" applyProtection="1">
      <alignment horizontal="center"/>
      <protection locked="0"/>
    </xf>
    <xf numFmtId="0" fontId="0" fillId="0" borderId="55" xfId="0" applyBorder="1" applyAlignment="1">
      <alignment horizontal="center"/>
    </xf>
    <xf numFmtId="0" fontId="2" fillId="35" borderId="53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horizontal="center" vertical="center"/>
      <protection locked="0"/>
    </xf>
    <xf numFmtId="0" fontId="0" fillId="0" borderId="56" xfId="0" applyBorder="1" applyAlignment="1">
      <alignment horizontal="center" vertical="center"/>
    </xf>
    <xf numFmtId="0" fontId="2" fillId="0" borderId="32" xfId="0" applyFont="1" applyFill="1" applyBorder="1" applyAlignment="1" applyProtection="1">
      <alignment horizontal="center"/>
      <protection locked="0"/>
    </xf>
    <xf numFmtId="0" fontId="2" fillId="0" borderId="57" xfId="0" applyFont="1" applyFill="1" applyBorder="1" applyAlignment="1" applyProtection="1">
      <alignment horizontal="center"/>
      <protection locked="0"/>
    </xf>
    <xf numFmtId="0" fontId="2" fillId="35" borderId="33" xfId="0" applyFont="1" applyFill="1" applyBorder="1" applyAlignment="1" applyProtection="1">
      <alignment horizontal="center"/>
      <protection locked="0"/>
    </xf>
    <xf numFmtId="0" fontId="0" fillId="0" borderId="58" xfId="0" applyBorder="1" applyAlignment="1">
      <alignment horizontal="center"/>
    </xf>
    <xf numFmtId="0" fontId="2" fillId="35" borderId="30" xfId="0" applyFont="1" applyFill="1" applyBorder="1" applyAlignment="1" applyProtection="1">
      <alignment horizontal="center"/>
      <protection locked="0"/>
    </xf>
    <xf numFmtId="0" fontId="2" fillId="35" borderId="31" xfId="0" applyFont="1" applyFill="1" applyBorder="1" applyAlignment="1" applyProtection="1">
      <alignment horizontal="center"/>
      <protection locked="0"/>
    </xf>
    <xf numFmtId="0" fontId="2" fillId="35" borderId="11" xfId="0" applyFont="1" applyFill="1" applyBorder="1" applyAlignment="1" applyProtection="1">
      <alignment horizontal="center"/>
      <protection locked="0"/>
    </xf>
    <xf numFmtId="0" fontId="2" fillId="35" borderId="59" xfId="0" applyFont="1" applyFill="1" applyBorder="1" applyAlignment="1" applyProtection="1">
      <alignment horizontal="center"/>
      <protection locked="0"/>
    </xf>
    <xf numFmtId="0" fontId="0" fillId="0" borderId="60" xfId="0" applyBorder="1" applyAlignment="1">
      <alignment horizontal="center"/>
    </xf>
    <xf numFmtId="0" fontId="2" fillId="0" borderId="61" xfId="0" applyFont="1" applyFill="1" applyBorder="1" applyAlignment="1" applyProtection="1">
      <alignment horizontal="center"/>
      <protection locked="0"/>
    </xf>
    <xf numFmtId="0" fontId="2" fillId="35" borderId="62" xfId="0" applyFont="1" applyFill="1" applyBorder="1" applyAlignment="1" applyProtection="1">
      <alignment horizontal="center"/>
      <protection locked="0"/>
    </xf>
    <xf numFmtId="0" fontId="4" fillId="0" borderId="39" xfId="0" applyFont="1" applyBorder="1" applyAlignment="1">
      <alignment horizontal="left"/>
    </xf>
    <xf numFmtId="0" fontId="4" fillId="0" borderId="63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2" fillId="35" borderId="64" xfId="0" applyFont="1" applyFill="1" applyBorder="1" applyAlignment="1" applyProtection="1">
      <alignment horizontal="center" vertical="center"/>
      <protection locked="0"/>
    </xf>
    <xf numFmtId="0" fontId="2" fillId="35" borderId="66" xfId="0" applyFont="1" applyFill="1" applyBorder="1" applyAlignment="1" applyProtection="1">
      <alignment horizontal="center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1323975</xdr:colOff>
      <xdr:row>34</xdr:row>
      <xdr:rowOff>19050</xdr:rowOff>
    </xdr:from>
    <xdr:to>
      <xdr:col>1</xdr:col>
      <xdr:colOff>1381125</xdr:colOff>
      <xdr:row>34</xdr:row>
      <xdr:rowOff>171450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6229350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1304925</xdr:colOff>
      <xdr:row>35</xdr:row>
      <xdr:rowOff>19050</xdr:rowOff>
    </xdr:from>
    <xdr:to>
      <xdr:col>1</xdr:col>
      <xdr:colOff>1428750</xdr:colOff>
      <xdr:row>35</xdr:row>
      <xdr:rowOff>171450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9725" y="6400800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1028700</xdr:colOff>
      <xdr:row>36</xdr:row>
      <xdr:rowOff>19050</xdr:rowOff>
    </xdr:from>
    <xdr:to>
      <xdr:col>1</xdr:col>
      <xdr:colOff>1190625</xdr:colOff>
      <xdr:row>36</xdr:row>
      <xdr:rowOff>152400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0" y="65722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1552575</xdr:colOff>
      <xdr:row>34</xdr:row>
      <xdr:rowOff>19050</xdr:rowOff>
    </xdr:from>
    <xdr:to>
      <xdr:col>1</xdr:col>
      <xdr:colOff>1666875</xdr:colOff>
      <xdr:row>34</xdr:row>
      <xdr:rowOff>171450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rcRect l="63153" t="3321" r="33152"/>
        <a:stretch>
          <a:fillRect/>
        </a:stretch>
      </xdr:blipFill>
      <xdr:spPr>
        <a:xfrm>
          <a:off x="1857375" y="6229350"/>
          <a:ext cx="1143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1266825</xdr:colOff>
      <xdr:row>36</xdr:row>
      <xdr:rowOff>19050</xdr:rowOff>
    </xdr:from>
    <xdr:to>
      <xdr:col>1</xdr:col>
      <xdr:colOff>1400175</xdr:colOff>
      <xdr:row>36</xdr:row>
      <xdr:rowOff>161925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4"/>
        <a:srcRect l="30450" r="61080"/>
        <a:stretch>
          <a:fillRect/>
        </a:stretch>
      </xdr:blipFill>
      <xdr:spPr>
        <a:xfrm>
          <a:off x="1571625" y="6572250"/>
          <a:ext cx="13335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1562100</xdr:colOff>
      <xdr:row>35</xdr:row>
      <xdr:rowOff>19050</xdr:rowOff>
    </xdr:from>
    <xdr:to>
      <xdr:col>1</xdr:col>
      <xdr:colOff>1714500</xdr:colOff>
      <xdr:row>35</xdr:row>
      <xdr:rowOff>171450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4"/>
        <a:srcRect l="78558" r="15405"/>
        <a:stretch>
          <a:fillRect/>
        </a:stretch>
      </xdr:blipFill>
      <xdr:spPr>
        <a:xfrm>
          <a:off x="1866900" y="640080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457200</xdr:colOff>
      <xdr:row>42</xdr:row>
      <xdr:rowOff>114300</xdr:rowOff>
    </xdr:from>
    <xdr:to>
      <xdr:col>3</xdr:col>
      <xdr:colOff>352425</xdr:colOff>
      <xdr:row>47</xdr:row>
      <xdr:rowOff>114300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7715250"/>
          <a:ext cx="25050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1571625</xdr:colOff>
      <xdr:row>36</xdr:row>
      <xdr:rowOff>28575</xdr:rowOff>
    </xdr:from>
    <xdr:to>
      <xdr:col>1</xdr:col>
      <xdr:colOff>1666875</xdr:colOff>
      <xdr:row>36</xdr:row>
      <xdr:rowOff>161925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76425" y="6581775"/>
          <a:ext cx="952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1"/>
  <sheetViews>
    <sheetView tabSelected="1" zoomScale="120" zoomScaleNormal="120" zoomScalePageLayoutView="0" workbookViewId="0" topLeftCell="A1">
      <selection activeCell="B2" sqref="B2"/>
    </sheetView>
  </sheetViews>
  <sheetFormatPr defaultColWidth="9.140625" defaultRowHeight="12.75"/>
  <cols>
    <col min="1" max="1" width="4.57421875" style="0" customWidth="1"/>
    <col min="2" max="2" width="27.140625" style="0" customWidth="1"/>
    <col min="3" max="3" width="12.00390625" style="0" customWidth="1"/>
    <col min="4" max="4" width="11.00390625" style="0" customWidth="1"/>
    <col min="5" max="5" width="7.140625" style="0" customWidth="1"/>
    <col min="6" max="8" width="7.7109375" style="0" customWidth="1"/>
    <col min="9" max="9" width="1.1484375" style="0" customWidth="1"/>
    <col min="10" max="12" width="7.7109375" style="0" customWidth="1"/>
    <col min="13" max="13" width="1.1484375" style="0" customWidth="1"/>
  </cols>
  <sheetData>
    <row r="2" ht="20.25">
      <c r="B2" s="74" t="s">
        <v>77</v>
      </c>
    </row>
    <row r="3" ht="13.5" thickBot="1"/>
    <row r="4" spans="2:14" ht="15.75">
      <c r="B4" s="75" t="s">
        <v>74</v>
      </c>
      <c r="C4" s="132" t="s">
        <v>75</v>
      </c>
      <c r="D4" s="133"/>
      <c r="E4" s="132" t="s">
        <v>76</v>
      </c>
      <c r="F4" s="134"/>
      <c r="G4" s="134"/>
      <c r="H4" s="134"/>
      <c r="I4" s="134"/>
      <c r="J4" s="134"/>
      <c r="K4" s="134"/>
      <c r="L4" s="134"/>
      <c r="M4" s="134"/>
      <c r="N4" s="135"/>
    </row>
    <row r="5" spans="2:14" ht="16.5" thickBot="1">
      <c r="B5" s="76"/>
      <c r="C5" s="136"/>
      <c r="D5" s="137"/>
      <c r="E5" s="138"/>
      <c r="F5" s="139"/>
      <c r="G5" s="139"/>
      <c r="H5" s="139"/>
      <c r="I5" s="140"/>
      <c r="J5" s="140"/>
      <c r="K5" s="140"/>
      <c r="L5" s="140"/>
      <c r="M5" s="140"/>
      <c r="N5" s="141"/>
    </row>
    <row r="6" spans="2:13" ht="16.5" thickBot="1">
      <c r="B6" s="3"/>
      <c r="C6" s="3"/>
      <c r="D6" s="3"/>
      <c r="E6" s="3"/>
      <c r="F6" s="3"/>
      <c r="G6" s="3"/>
      <c r="H6" s="3"/>
      <c r="I6" s="3"/>
      <c r="M6" s="3"/>
    </row>
    <row r="7" spans="2:13" ht="14.25" customHeight="1" thickBot="1" thickTop="1">
      <c r="B7" s="93" t="s">
        <v>7</v>
      </c>
      <c r="C7" s="94"/>
      <c r="D7" s="96" t="s">
        <v>6</v>
      </c>
      <c r="E7" s="96" t="s">
        <v>8</v>
      </c>
      <c r="F7" s="90" t="s">
        <v>44</v>
      </c>
      <c r="G7" s="90"/>
      <c r="H7" s="91"/>
      <c r="I7" s="56"/>
      <c r="J7" s="104" t="s">
        <v>45</v>
      </c>
      <c r="K7" s="105"/>
      <c r="L7" s="106"/>
      <c r="M7" s="56"/>
    </row>
    <row r="8" spans="2:13" ht="15" thickBot="1" thickTop="1">
      <c r="B8" s="95"/>
      <c r="C8" s="95"/>
      <c r="D8" s="95"/>
      <c r="E8" s="95"/>
      <c r="F8" s="26" t="s">
        <v>47</v>
      </c>
      <c r="G8" s="26" t="s">
        <v>55</v>
      </c>
      <c r="H8" s="41" t="s">
        <v>13</v>
      </c>
      <c r="I8" s="57"/>
      <c r="J8" s="62" t="s">
        <v>48</v>
      </c>
      <c r="K8" s="22" t="s">
        <v>55</v>
      </c>
      <c r="L8" s="46" t="s">
        <v>13</v>
      </c>
      <c r="M8" s="57"/>
    </row>
    <row r="9" spans="2:13" ht="12.75" customHeight="1">
      <c r="B9" s="98" t="s">
        <v>4</v>
      </c>
      <c r="C9" s="97" t="s">
        <v>19</v>
      </c>
      <c r="D9" s="1" t="s">
        <v>20</v>
      </c>
      <c r="E9" s="1"/>
      <c r="F9" s="63"/>
      <c r="G9" s="64">
        <f>+F9*1</f>
        <v>0</v>
      </c>
      <c r="H9" s="65">
        <f>+F9/8</f>
        <v>0</v>
      </c>
      <c r="I9" s="58"/>
      <c r="J9" s="63"/>
      <c r="K9" s="64">
        <f>+J9*1</f>
        <v>0</v>
      </c>
      <c r="L9" s="65">
        <f>+J9/8</f>
        <v>0</v>
      </c>
      <c r="M9" s="58"/>
    </row>
    <row r="10" spans="2:13" ht="12.75">
      <c r="B10" s="99"/>
      <c r="C10" s="84"/>
      <c r="D10" s="2" t="s">
        <v>2</v>
      </c>
      <c r="E10" s="2"/>
      <c r="F10" s="66"/>
      <c r="G10" s="67">
        <f>+F10*1</f>
        <v>0</v>
      </c>
      <c r="H10" s="68">
        <f>+F10/4</f>
        <v>0</v>
      </c>
      <c r="I10" s="58"/>
      <c r="J10" s="66"/>
      <c r="K10" s="67">
        <f>+J10*1</f>
        <v>0</v>
      </c>
      <c r="L10" s="68">
        <f>+J10/4</f>
        <v>0</v>
      </c>
      <c r="M10" s="58"/>
    </row>
    <row r="11" spans="2:13" ht="12.75">
      <c r="B11" s="103" t="s">
        <v>18</v>
      </c>
      <c r="C11" s="84" t="s">
        <v>21</v>
      </c>
      <c r="D11" s="85">
        <v>0.125</v>
      </c>
      <c r="E11" s="2" t="s">
        <v>0</v>
      </c>
      <c r="F11" s="66"/>
      <c r="G11" s="67">
        <f>+F11*4</f>
        <v>0</v>
      </c>
      <c r="H11" s="68">
        <f aca="true" t="shared" si="0" ref="H11:H17">+F11/8</f>
        <v>0</v>
      </c>
      <c r="I11" s="58"/>
      <c r="J11" s="66"/>
      <c r="K11" s="67">
        <f>+J11*4</f>
        <v>0</v>
      </c>
      <c r="L11" s="68">
        <f aca="true" t="shared" si="1" ref="L11:L17">+J11/8</f>
        <v>0</v>
      </c>
      <c r="M11" s="58"/>
    </row>
    <row r="12" spans="2:13" ht="12.75">
      <c r="B12" s="99"/>
      <c r="C12" s="84"/>
      <c r="D12" s="84"/>
      <c r="E12" s="2" t="s">
        <v>23</v>
      </c>
      <c r="F12" s="66"/>
      <c r="G12" s="67">
        <f>+F12*3</f>
        <v>0</v>
      </c>
      <c r="H12" s="68">
        <f t="shared" si="0"/>
        <v>0</v>
      </c>
      <c r="I12" s="58"/>
      <c r="J12" s="66"/>
      <c r="K12" s="67">
        <f>+J12*3</f>
        <v>0</v>
      </c>
      <c r="L12" s="68">
        <f t="shared" si="1"/>
        <v>0</v>
      </c>
      <c r="M12" s="58"/>
    </row>
    <row r="13" spans="2:13" ht="12.75">
      <c r="B13" s="99"/>
      <c r="C13" s="84"/>
      <c r="D13" s="84"/>
      <c r="E13" s="2" t="s">
        <v>22</v>
      </c>
      <c r="F13" s="66"/>
      <c r="G13" s="67">
        <f>+F13*3</f>
        <v>0</v>
      </c>
      <c r="H13" s="68">
        <f t="shared" si="0"/>
        <v>0</v>
      </c>
      <c r="I13" s="58"/>
      <c r="J13" s="66"/>
      <c r="K13" s="67">
        <f>+J13*3</f>
        <v>0</v>
      </c>
      <c r="L13" s="68">
        <f t="shared" si="1"/>
        <v>0</v>
      </c>
      <c r="M13" s="58"/>
    </row>
    <row r="14" spans="2:13" ht="12.75">
      <c r="B14" s="83" t="s">
        <v>24</v>
      </c>
      <c r="C14" s="84" t="s">
        <v>25</v>
      </c>
      <c r="D14" s="92">
        <v>0.125</v>
      </c>
      <c r="E14" s="2" t="s">
        <v>1</v>
      </c>
      <c r="F14" s="66"/>
      <c r="G14" s="67">
        <f>+F14*2</f>
        <v>0</v>
      </c>
      <c r="H14" s="68">
        <f t="shared" si="0"/>
        <v>0</v>
      </c>
      <c r="I14" s="58"/>
      <c r="J14" s="66"/>
      <c r="K14" s="67">
        <f>+J14*2</f>
        <v>0</v>
      </c>
      <c r="L14" s="68">
        <f t="shared" si="1"/>
        <v>0</v>
      </c>
      <c r="M14" s="58"/>
    </row>
    <row r="15" spans="2:13" ht="12.75">
      <c r="B15" s="83"/>
      <c r="C15" s="84"/>
      <c r="D15" s="92"/>
      <c r="E15" s="24" t="s">
        <v>27</v>
      </c>
      <c r="F15" s="66"/>
      <c r="G15" s="67">
        <f>+F15*2</f>
        <v>0</v>
      </c>
      <c r="H15" s="68">
        <f t="shared" si="0"/>
        <v>0</v>
      </c>
      <c r="I15" s="58"/>
      <c r="J15" s="66"/>
      <c r="K15" s="67">
        <f>+J15*2</f>
        <v>0</v>
      </c>
      <c r="L15" s="68">
        <f t="shared" si="1"/>
        <v>0</v>
      </c>
      <c r="M15" s="58"/>
    </row>
    <row r="16" spans="2:13" ht="12.75">
      <c r="B16" s="83"/>
      <c r="C16" s="84"/>
      <c r="D16" s="92"/>
      <c r="E16" s="2" t="s">
        <v>3</v>
      </c>
      <c r="F16" s="66"/>
      <c r="G16" s="67">
        <f>+F16*1.5</f>
        <v>0</v>
      </c>
      <c r="H16" s="68">
        <f t="shared" si="0"/>
        <v>0</v>
      </c>
      <c r="I16" s="58"/>
      <c r="J16" s="66"/>
      <c r="K16" s="67">
        <f>+J16*1.5</f>
        <v>0</v>
      </c>
      <c r="L16" s="68">
        <f t="shared" si="1"/>
        <v>0</v>
      </c>
      <c r="M16" s="58"/>
    </row>
    <row r="17" spans="2:13" ht="12.75">
      <c r="B17" s="83"/>
      <c r="C17" s="84"/>
      <c r="D17" s="92"/>
      <c r="E17" s="2" t="s">
        <v>26</v>
      </c>
      <c r="F17" s="66"/>
      <c r="G17" s="67">
        <f>+F17*1.5</f>
        <v>0</v>
      </c>
      <c r="H17" s="68">
        <f t="shared" si="0"/>
        <v>0</v>
      </c>
      <c r="I17" s="58"/>
      <c r="J17" s="66"/>
      <c r="K17" s="67">
        <f>+J17*1.5</f>
        <v>0</v>
      </c>
      <c r="L17" s="68">
        <f t="shared" si="1"/>
        <v>0</v>
      </c>
      <c r="M17" s="58"/>
    </row>
    <row r="18" spans="2:13" ht="12.75">
      <c r="B18" s="83"/>
      <c r="C18" s="84"/>
      <c r="D18" s="92" t="s">
        <v>2</v>
      </c>
      <c r="E18" s="2" t="s">
        <v>1</v>
      </c>
      <c r="F18" s="66"/>
      <c r="G18" s="67">
        <f>+F18*2</f>
        <v>0</v>
      </c>
      <c r="H18" s="68">
        <f>+F18/4</f>
        <v>0</v>
      </c>
      <c r="I18" s="58"/>
      <c r="J18" s="66"/>
      <c r="K18" s="67">
        <f>+J18*2</f>
        <v>0</v>
      </c>
      <c r="L18" s="68">
        <f>+J18/4</f>
        <v>0</v>
      </c>
      <c r="M18" s="58"/>
    </row>
    <row r="19" spans="2:13" ht="12.75">
      <c r="B19" s="83"/>
      <c r="C19" s="84"/>
      <c r="D19" s="92"/>
      <c r="E19" s="2" t="s">
        <v>3</v>
      </c>
      <c r="F19" s="66"/>
      <c r="G19" s="67">
        <f>+F19*1.5</f>
        <v>0</v>
      </c>
      <c r="H19" s="68">
        <f>+F19/4</f>
        <v>0</v>
      </c>
      <c r="I19" s="58"/>
      <c r="J19" s="66"/>
      <c r="K19" s="67">
        <f>+J19*1.5</f>
        <v>0</v>
      </c>
      <c r="L19" s="68">
        <f>+J19/4</f>
        <v>0</v>
      </c>
      <c r="M19" s="58"/>
    </row>
    <row r="20" spans="2:13" ht="12.75">
      <c r="B20" s="83" t="s">
        <v>28</v>
      </c>
      <c r="C20" s="84" t="s">
        <v>29</v>
      </c>
      <c r="D20" s="7" t="s">
        <v>20</v>
      </c>
      <c r="E20" s="2"/>
      <c r="F20" s="66"/>
      <c r="G20" s="67">
        <f>+F20*1</f>
        <v>0</v>
      </c>
      <c r="H20" s="68">
        <f>+F20/8</f>
        <v>0</v>
      </c>
      <c r="I20" s="58"/>
      <c r="J20" s="66"/>
      <c r="K20" s="67">
        <f>+J20*1</f>
        <v>0</v>
      </c>
      <c r="L20" s="68">
        <f>+J20/8</f>
        <v>0</v>
      </c>
      <c r="M20" s="58"/>
    </row>
    <row r="21" spans="2:13" ht="12.75">
      <c r="B21" s="83"/>
      <c r="C21" s="84"/>
      <c r="D21" s="7" t="s">
        <v>2</v>
      </c>
      <c r="E21" s="2"/>
      <c r="F21" s="66"/>
      <c r="G21" s="67">
        <f>+F21*1</f>
        <v>0</v>
      </c>
      <c r="H21" s="68">
        <f>+F21/4</f>
        <v>0</v>
      </c>
      <c r="I21" s="58"/>
      <c r="J21" s="66"/>
      <c r="K21" s="67">
        <f>+J21*1</f>
        <v>0</v>
      </c>
      <c r="L21" s="68">
        <f>+J21/4</f>
        <v>0</v>
      </c>
      <c r="M21" s="58"/>
    </row>
    <row r="22" spans="2:13" ht="12.75">
      <c r="B22" s="17" t="s">
        <v>35</v>
      </c>
      <c r="C22" s="5" t="s">
        <v>29</v>
      </c>
      <c r="D22" s="85" t="s">
        <v>2</v>
      </c>
      <c r="E22" s="85" t="s">
        <v>30</v>
      </c>
      <c r="F22" s="66"/>
      <c r="G22" s="67">
        <f>+F22*2</f>
        <v>0</v>
      </c>
      <c r="H22" s="68">
        <f>+F22/4</f>
        <v>0</v>
      </c>
      <c r="I22" s="58"/>
      <c r="J22" s="66"/>
      <c r="K22" s="67">
        <f>+J22*2</f>
        <v>0</v>
      </c>
      <c r="L22" s="68">
        <f>+J22/4</f>
        <v>0</v>
      </c>
      <c r="M22" s="58"/>
    </row>
    <row r="23" spans="2:13" ht="13.5" thickBot="1">
      <c r="B23" s="17" t="s">
        <v>31</v>
      </c>
      <c r="C23" s="6" t="s">
        <v>33</v>
      </c>
      <c r="D23" s="84"/>
      <c r="E23" s="84"/>
      <c r="F23" s="66"/>
      <c r="G23" s="67">
        <f>+F23*2</f>
        <v>0</v>
      </c>
      <c r="H23" s="68">
        <f>+F23/4</f>
        <v>0</v>
      </c>
      <c r="I23" s="58"/>
      <c r="J23" s="66"/>
      <c r="K23" s="67">
        <f>+J23*2</f>
        <v>0</v>
      </c>
      <c r="L23" s="68">
        <f>+J23/4</f>
        <v>0</v>
      </c>
      <c r="M23" s="58"/>
    </row>
    <row r="24" spans="2:13" ht="14.25" thickBot="1" thickTop="1">
      <c r="B24" s="32" t="s">
        <v>66</v>
      </c>
      <c r="C24" s="33"/>
      <c r="D24" s="33"/>
      <c r="E24" s="33"/>
      <c r="F24" s="34"/>
      <c r="G24" s="35"/>
      <c r="H24" s="69">
        <f>SUM(H9:H23)</f>
        <v>0</v>
      </c>
      <c r="I24" s="58"/>
      <c r="J24" s="31"/>
      <c r="K24" s="28"/>
      <c r="L24" s="70">
        <f>SUM(L9:L23)</f>
        <v>0</v>
      </c>
      <c r="M24" s="58"/>
    </row>
    <row r="25" spans="2:13" ht="14.25" thickBot="1" thickTop="1">
      <c r="B25" s="36"/>
      <c r="C25" s="37"/>
      <c r="D25" s="37"/>
      <c r="E25" s="37"/>
      <c r="F25" s="38"/>
      <c r="G25" s="38"/>
      <c r="H25" s="39"/>
      <c r="I25" s="58"/>
      <c r="J25" s="38"/>
      <c r="K25" s="38"/>
      <c r="L25" s="39"/>
      <c r="M25" s="58"/>
    </row>
    <row r="26" spans="2:13" ht="14.25" customHeight="1" thickBot="1" thickTop="1">
      <c r="B26" s="93" t="s">
        <v>7</v>
      </c>
      <c r="C26" s="94"/>
      <c r="D26" s="96" t="s">
        <v>6</v>
      </c>
      <c r="E26" s="96" t="s">
        <v>8</v>
      </c>
      <c r="F26" s="90" t="s">
        <v>44</v>
      </c>
      <c r="G26" s="90"/>
      <c r="H26" s="91"/>
      <c r="I26" s="57"/>
      <c r="J26" s="100" t="s">
        <v>45</v>
      </c>
      <c r="K26" s="101"/>
      <c r="L26" s="102"/>
      <c r="M26" s="57"/>
    </row>
    <row r="27" spans="2:13" ht="14.25" thickBot="1">
      <c r="B27" s="95"/>
      <c r="C27" s="95"/>
      <c r="D27" s="95"/>
      <c r="E27" s="95"/>
      <c r="F27" s="107" t="s">
        <v>47</v>
      </c>
      <c r="G27" s="108"/>
      <c r="H27" s="41" t="s">
        <v>13</v>
      </c>
      <c r="I27" s="57"/>
      <c r="J27" s="108" t="s">
        <v>48</v>
      </c>
      <c r="K27" s="109"/>
      <c r="L27" s="41" t="s">
        <v>13</v>
      </c>
      <c r="M27" s="57"/>
    </row>
    <row r="28" spans="2:13" ht="12.75" customHeight="1">
      <c r="B28" s="17" t="s">
        <v>36</v>
      </c>
      <c r="C28" s="5" t="s">
        <v>39</v>
      </c>
      <c r="D28" s="85" t="s">
        <v>5</v>
      </c>
      <c r="E28" s="6"/>
      <c r="F28" s="125"/>
      <c r="G28" s="113"/>
      <c r="H28" s="49">
        <f>+F28/2</f>
        <v>0</v>
      </c>
      <c r="I28" s="58"/>
      <c r="J28" s="112"/>
      <c r="K28" s="113"/>
      <c r="L28" s="49">
        <f>+J28/2</f>
        <v>0</v>
      </c>
      <c r="M28" s="58"/>
    </row>
    <row r="29" spans="2:13" ht="12.75">
      <c r="B29" s="42" t="s">
        <v>37</v>
      </c>
      <c r="C29" s="16" t="s">
        <v>40</v>
      </c>
      <c r="D29" s="86"/>
      <c r="E29" s="20"/>
      <c r="F29" s="126"/>
      <c r="G29" s="117"/>
      <c r="H29" s="50">
        <f>+F29/2</f>
        <v>0</v>
      </c>
      <c r="I29" s="58"/>
      <c r="J29" s="116"/>
      <c r="K29" s="117"/>
      <c r="L29" s="50">
        <f>+J29/2</f>
        <v>0</v>
      </c>
      <c r="M29" s="58"/>
    </row>
    <row r="30" spans="2:13" ht="12.75">
      <c r="B30" s="17" t="s">
        <v>32</v>
      </c>
      <c r="C30" s="5" t="s">
        <v>34</v>
      </c>
      <c r="D30" s="6">
        <v>0.5</v>
      </c>
      <c r="E30" s="6" t="s">
        <v>30</v>
      </c>
      <c r="F30" s="127"/>
      <c r="G30" s="115"/>
      <c r="H30" s="47">
        <f>+F30/2</f>
        <v>0</v>
      </c>
      <c r="I30" s="58"/>
      <c r="J30" s="114"/>
      <c r="K30" s="115"/>
      <c r="L30" s="47">
        <f>+J30/4</f>
        <v>0</v>
      </c>
      <c r="M30" s="58"/>
    </row>
    <row r="31" spans="2:13" ht="24">
      <c r="B31" s="17" t="s">
        <v>59</v>
      </c>
      <c r="C31" s="6" t="s">
        <v>60</v>
      </c>
      <c r="D31" s="6">
        <v>0.125</v>
      </c>
      <c r="E31" s="6"/>
      <c r="F31" s="110"/>
      <c r="G31" s="111"/>
      <c r="H31" s="51">
        <f>+F31/8</f>
        <v>0</v>
      </c>
      <c r="I31" s="59"/>
      <c r="J31" s="118"/>
      <c r="K31" s="111"/>
      <c r="L31" s="51">
        <f>+J31/8</f>
        <v>0</v>
      </c>
      <c r="M31" s="59"/>
    </row>
    <row r="32" spans="2:13" ht="25.5">
      <c r="B32" s="45" t="s">
        <v>73</v>
      </c>
      <c r="C32" s="20" t="s">
        <v>72</v>
      </c>
      <c r="D32" s="20">
        <v>0.125</v>
      </c>
      <c r="E32" s="20"/>
      <c r="F32" s="110"/>
      <c r="G32" s="111"/>
      <c r="H32" s="52">
        <f>+F32/8</f>
        <v>0</v>
      </c>
      <c r="I32" s="59"/>
      <c r="J32" s="118"/>
      <c r="K32" s="111"/>
      <c r="L32" s="52">
        <f>+J32/8</f>
        <v>0</v>
      </c>
      <c r="M32" s="59"/>
    </row>
    <row r="33" spans="2:13" ht="13.5" thickBot="1">
      <c r="B33" s="18" t="s">
        <v>38</v>
      </c>
      <c r="C33" s="19" t="s">
        <v>41</v>
      </c>
      <c r="D33" s="21">
        <v>0.5</v>
      </c>
      <c r="E33" s="25"/>
      <c r="F33" s="119"/>
      <c r="G33" s="120"/>
      <c r="H33" s="61">
        <f>+F33/2</f>
        <v>0</v>
      </c>
      <c r="I33" s="58"/>
      <c r="J33" s="142"/>
      <c r="K33" s="120"/>
      <c r="L33" s="52">
        <f>+J33/2</f>
        <v>0</v>
      </c>
      <c r="M33" s="58"/>
    </row>
    <row r="34" spans="2:13" ht="14.25" thickBot="1">
      <c r="B34" s="43" t="s">
        <v>46</v>
      </c>
      <c r="C34" s="44"/>
      <c r="D34" s="87" t="s">
        <v>9</v>
      </c>
      <c r="E34" s="88"/>
      <c r="F34" s="121" t="s">
        <v>67</v>
      </c>
      <c r="G34" s="122"/>
      <c r="H34" s="53" t="s">
        <v>13</v>
      </c>
      <c r="I34" s="58"/>
      <c r="J34" s="130" t="s">
        <v>67</v>
      </c>
      <c r="K34" s="122"/>
      <c r="L34" s="53" t="s">
        <v>13</v>
      </c>
      <c r="M34" s="58"/>
    </row>
    <row r="35" spans="2:13" ht="13.5">
      <c r="B35" s="23" t="s">
        <v>10</v>
      </c>
      <c r="C35" s="6" t="s">
        <v>65</v>
      </c>
      <c r="D35" s="89" t="s">
        <v>14</v>
      </c>
      <c r="E35" s="89"/>
      <c r="F35" s="123"/>
      <c r="G35" s="124"/>
      <c r="H35" s="54">
        <f>+F35*1</f>
        <v>0</v>
      </c>
      <c r="I35" s="58"/>
      <c r="J35" s="131"/>
      <c r="K35" s="124"/>
      <c r="L35" s="54">
        <f>+J35*1</f>
        <v>0</v>
      </c>
      <c r="M35" s="58"/>
    </row>
    <row r="36" spans="2:13" ht="13.5">
      <c r="B36" s="23" t="s">
        <v>11</v>
      </c>
      <c r="C36" s="6" t="s">
        <v>65</v>
      </c>
      <c r="D36" s="81" t="s">
        <v>15</v>
      </c>
      <c r="E36" s="81"/>
      <c r="F36" s="125"/>
      <c r="G36" s="113"/>
      <c r="H36" s="47">
        <f>+F36/1.5</f>
        <v>0</v>
      </c>
      <c r="I36" s="58"/>
      <c r="J36" s="112"/>
      <c r="K36" s="113"/>
      <c r="L36" s="47">
        <f>+J36/1.5</f>
        <v>0</v>
      </c>
      <c r="M36" s="58"/>
    </row>
    <row r="37" spans="2:13" ht="13.5">
      <c r="B37" s="23" t="s">
        <v>12</v>
      </c>
      <c r="C37" s="6" t="s">
        <v>71</v>
      </c>
      <c r="D37" s="81" t="s">
        <v>16</v>
      </c>
      <c r="E37" s="81"/>
      <c r="F37" s="125"/>
      <c r="G37" s="113"/>
      <c r="H37" s="47">
        <f>+F37/2</f>
        <v>0</v>
      </c>
      <c r="I37" s="58"/>
      <c r="J37" s="112"/>
      <c r="K37" s="113"/>
      <c r="L37" s="47">
        <f>+J37/2</f>
        <v>0</v>
      </c>
      <c r="M37" s="58"/>
    </row>
    <row r="38" spans="2:13" ht="13.5">
      <c r="B38" s="17" t="s">
        <v>61</v>
      </c>
      <c r="C38" s="6" t="s">
        <v>62</v>
      </c>
      <c r="D38" s="81" t="s">
        <v>68</v>
      </c>
      <c r="E38" s="81"/>
      <c r="F38" s="125"/>
      <c r="G38" s="113"/>
      <c r="H38" s="47">
        <f>+F38*1</f>
        <v>0</v>
      </c>
      <c r="I38" s="58"/>
      <c r="J38" s="112"/>
      <c r="K38" s="113"/>
      <c r="L38" s="47">
        <f>+J38*1</f>
        <v>0</v>
      </c>
      <c r="M38" s="58"/>
    </row>
    <row r="39" spans="2:13" ht="13.5">
      <c r="B39" s="23" t="s">
        <v>42</v>
      </c>
      <c r="C39" s="5" t="s">
        <v>56</v>
      </c>
      <c r="D39" s="81" t="s">
        <v>43</v>
      </c>
      <c r="E39" s="81"/>
      <c r="F39" s="125"/>
      <c r="G39" s="113"/>
      <c r="H39" s="47">
        <f>+F39/2</f>
        <v>0</v>
      </c>
      <c r="I39" s="58"/>
      <c r="J39" s="112"/>
      <c r="K39" s="113"/>
      <c r="L39" s="47">
        <f>+J39/2</f>
        <v>0</v>
      </c>
      <c r="M39" s="58"/>
    </row>
    <row r="40" spans="2:13" ht="13.5">
      <c r="B40" s="23" t="s">
        <v>57</v>
      </c>
      <c r="C40" s="5" t="s">
        <v>58</v>
      </c>
      <c r="D40" s="81" t="s">
        <v>17</v>
      </c>
      <c r="E40" s="81"/>
      <c r="F40" s="125"/>
      <c r="G40" s="113"/>
      <c r="H40" s="47">
        <f>+F40*1</f>
        <v>0</v>
      </c>
      <c r="I40" s="58"/>
      <c r="J40" s="112"/>
      <c r="K40" s="113"/>
      <c r="L40" s="47">
        <f>+J40*1</f>
        <v>0</v>
      </c>
      <c r="M40" s="58"/>
    </row>
    <row r="41" spans="2:13" ht="14.25" thickBot="1">
      <c r="B41" s="40" t="s">
        <v>63</v>
      </c>
      <c r="C41" s="16" t="s">
        <v>64</v>
      </c>
      <c r="D41" s="82" t="s">
        <v>17</v>
      </c>
      <c r="E41" s="82"/>
      <c r="F41" s="128"/>
      <c r="G41" s="129"/>
      <c r="H41" s="55"/>
      <c r="I41" s="58"/>
      <c r="J41" s="143"/>
      <c r="K41" s="129"/>
      <c r="L41" s="55"/>
      <c r="M41" s="58"/>
    </row>
    <row r="42" spans="2:13" ht="14.25" thickBot="1" thickTop="1">
      <c r="B42" s="29" t="s">
        <v>66</v>
      </c>
      <c r="C42" s="27"/>
      <c r="D42" s="27"/>
      <c r="E42" s="27"/>
      <c r="F42" s="30"/>
      <c r="G42" s="28"/>
      <c r="H42" s="48">
        <f>SUM(H28:H33,H35:H41)</f>
        <v>0</v>
      </c>
      <c r="I42" s="60"/>
      <c r="J42" s="31"/>
      <c r="K42" s="28"/>
      <c r="L42" s="48">
        <f>SUM(L28:L33,L35:L41)</f>
        <v>0</v>
      </c>
      <c r="M42" s="60"/>
    </row>
    <row r="43" spans="2:13" ht="13.5" thickTop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2:13" ht="12.7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2:13" ht="12.7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2:13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2:13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2:13" ht="13.5" thickBo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ht="13.5" thickTop="1"/>
    <row r="51" ht="13.5" thickBot="1"/>
    <row r="52" spans="2:5" ht="21.75" customHeight="1">
      <c r="B52" s="13" t="s">
        <v>53</v>
      </c>
      <c r="C52" s="14"/>
      <c r="D52" s="14"/>
      <c r="E52" s="15"/>
    </row>
    <row r="53" spans="2:5" ht="33" customHeight="1">
      <c r="B53" s="77" t="s">
        <v>49</v>
      </c>
      <c r="C53" s="78"/>
      <c r="D53" s="10">
        <f>+H42</f>
        <v>0</v>
      </c>
      <c r="E53" s="11" t="s">
        <v>13</v>
      </c>
    </row>
    <row r="54" spans="2:5" ht="32.25" customHeight="1">
      <c r="B54" s="77" t="s">
        <v>50</v>
      </c>
      <c r="C54" s="78"/>
      <c r="D54" s="10">
        <f>+L42</f>
        <v>0</v>
      </c>
      <c r="E54" s="11" t="s">
        <v>13</v>
      </c>
    </row>
    <row r="55" spans="2:5" ht="33.75" customHeight="1">
      <c r="B55" s="77" t="s">
        <v>51</v>
      </c>
      <c r="C55" s="78"/>
      <c r="D55" s="71">
        <f>+H24</f>
        <v>0</v>
      </c>
      <c r="E55" s="11" t="s">
        <v>13</v>
      </c>
    </row>
    <row r="56" spans="2:5" ht="31.5" customHeight="1" thickBot="1">
      <c r="B56" s="79" t="s">
        <v>52</v>
      </c>
      <c r="C56" s="80"/>
      <c r="D56" s="72">
        <f>+L24</f>
        <v>0</v>
      </c>
      <c r="E56" s="12" t="s">
        <v>13</v>
      </c>
    </row>
    <row r="58" ht="12.75">
      <c r="B58" s="73" t="s">
        <v>69</v>
      </c>
    </row>
    <row r="59" ht="12.75">
      <c r="B59" s="73" t="s">
        <v>70</v>
      </c>
    </row>
    <row r="60" ht="12.75">
      <c r="B60" s="73" t="s">
        <v>54</v>
      </c>
    </row>
    <row r="61" ht="18">
      <c r="B61" s="9"/>
    </row>
  </sheetData>
  <sheetProtection/>
  <mergeCells count="70">
    <mergeCell ref="C4:D4"/>
    <mergeCell ref="E4:N4"/>
    <mergeCell ref="C5:D5"/>
    <mergeCell ref="E5:N5"/>
    <mergeCell ref="J33:K33"/>
    <mergeCell ref="J41:K41"/>
    <mergeCell ref="J36:K36"/>
    <mergeCell ref="J37:K37"/>
    <mergeCell ref="J38:K38"/>
    <mergeCell ref="J39:K39"/>
    <mergeCell ref="F41:G41"/>
    <mergeCell ref="J40:K40"/>
    <mergeCell ref="J34:K34"/>
    <mergeCell ref="J35:K35"/>
    <mergeCell ref="F38:G38"/>
    <mergeCell ref="F39:G39"/>
    <mergeCell ref="F40:G40"/>
    <mergeCell ref="F33:G33"/>
    <mergeCell ref="F34:G34"/>
    <mergeCell ref="F35:G35"/>
    <mergeCell ref="F36:G36"/>
    <mergeCell ref="F37:G37"/>
    <mergeCell ref="F28:G28"/>
    <mergeCell ref="F29:G29"/>
    <mergeCell ref="F31:G31"/>
    <mergeCell ref="F30:G30"/>
    <mergeCell ref="F26:H26"/>
    <mergeCell ref="F32:G32"/>
    <mergeCell ref="J28:K28"/>
    <mergeCell ref="J30:K30"/>
    <mergeCell ref="J29:K29"/>
    <mergeCell ref="J31:K31"/>
    <mergeCell ref="J32:K32"/>
    <mergeCell ref="B9:B10"/>
    <mergeCell ref="J26:L26"/>
    <mergeCell ref="B11:B13"/>
    <mergeCell ref="C11:C13"/>
    <mergeCell ref="B26:C27"/>
    <mergeCell ref="J7:L7"/>
    <mergeCell ref="F27:G27"/>
    <mergeCell ref="J27:K27"/>
    <mergeCell ref="D26:D27"/>
    <mergeCell ref="E26:E27"/>
    <mergeCell ref="F7:H7"/>
    <mergeCell ref="B14:B19"/>
    <mergeCell ref="C14:C19"/>
    <mergeCell ref="D11:D13"/>
    <mergeCell ref="D14:D17"/>
    <mergeCell ref="B7:C8"/>
    <mergeCell ref="D18:D19"/>
    <mergeCell ref="D7:D8"/>
    <mergeCell ref="E7:E8"/>
    <mergeCell ref="C9:C10"/>
    <mergeCell ref="B20:B21"/>
    <mergeCell ref="C20:C21"/>
    <mergeCell ref="D38:E38"/>
    <mergeCell ref="D28:D29"/>
    <mergeCell ref="D22:D23"/>
    <mergeCell ref="D36:E36"/>
    <mergeCell ref="E22:E23"/>
    <mergeCell ref="D34:E34"/>
    <mergeCell ref="D35:E35"/>
    <mergeCell ref="B55:C55"/>
    <mergeCell ref="B56:C56"/>
    <mergeCell ref="D40:E40"/>
    <mergeCell ref="D39:E39"/>
    <mergeCell ref="D41:E41"/>
    <mergeCell ref="D37:E37"/>
    <mergeCell ref="B53:C53"/>
    <mergeCell ref="B54:C5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Mikulášek Patrik</dc:creator>
  <cp:keywords/>
  <dc:description/>
  <cp:lastModifiedBy>Mikulášek Patrik</cp:lastModifiedBy>
  <cp:lastPrinted>2013-09-24T08:51:17Z</cp:lastPrinted>
  <dcterms:created xsi:type="dcterms:W3CDTF">2013-09-03T07:52:44Z</dcterms:created>
  <dcterms:modified xsi:type="dcterms:W3CDTF">2021-01-08T05:34:10Z</dcterms:modified>
  <cp:category/>
  <cp:version/>
  <cp:contentType/>
  <cp:contentStatus/>
</cp:coreProperties>
</file>