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DZ 2014" sheetId="1" r:id="rId1"/>
  </sheets>
  <definedNames/>
  <calcPr fullCalcOnLoad="1"/>
</workbook>
</file>

<file path=xl/sharedStrings.xml><?xml version="1.0" encoding="utf-8"?>
<sst xmlns="http://schemas.openxmlformats.org/spreadsheetml/2006/main" count="654" uniqueCount="332">
  <si>
    <t>úsek</t>
  </si>
  <si>
    <t>3 x 1,50</t>
  </si>
  <si>
    <t>3 x 3</t>
  </si>
  <si>
    <t>3 x 6</t>
  </si>
  <si>
    <t>předznačení</t>
  </si>
  <si>
    <t>oblast</t>
  </si>
  <si>
    <t>rok</t>
  </si>
  <si>
    <t>staničení</t>
  </si>
  <si>
    <t>1,5 x 1,5</t>
  </si>
  <si>
    <t>číslo silnice</t>
  </si>
  <si>
    <t>délka úseku</t>
  </si>
  <si>
    <t>čára</t>
  </si>
  <si>
    <t>souvislá (V1)</t>
  </si>
  <si>
    <t>čára - podélná</t>
  </si>
  <si>
    <t>délka - bm</t>
  </si>
  <si>
    <r>
      <t>m</t>
    </r>
    <r>
      <rPr>
        <vertAlign val="superscript"/>
        <sz val="10"/>
        <rFont val="Arial"/>
        <family val="0"/>
      </rPr>
      <t>2</t>
    </r>
  </si>
  <si>
    <t xml:space="preserve"> </t>
  </si>
  <si>
    <t>Blansko</t>
  </si>
  <si>
    <t>II/374</t>
  </si>
  <si>
    <t>II/377</t>
  </si>
  <si>
    <t>Celkem</t>
  </si>
  <si>
    <t>II/373</t>
  </si>
  <si>
    <t>Pozn.</t>
  </si>
  <si>
    <t>Sloup od MK ke koupališti - křižovatka Holštejn (Lipovec)</t>
  </si>
  <si>
    <t xml:space="preserve">Vodorovné dopravní značení  - předpokládaný rozsah obnovy v roce 2014 </t>
  </si>
  <si>
    <t>MC Ostrov u Macochy - Vilémovice MC směr Jedovnice</t>
  </si>
  <si>
    <t>Křižovatka účelová komunikace k lomu - Rájec kruhový objezd</t>
  </si>
  <si>
    <t>II/368</t>
  </si>
  <si>
    <t>Hr. krajů Pardubický - JM - konec sil., zaústění do sil., I/43</t>
  </si>
  <si>
    <t>II/376</t>
  </si>
  <si>
    <t>Kunštát křižovatka I/19 - křižovatka I/43</t>
  </si>
  <si>
    <t>Od MC Petrovice - Sloup křižovatka II/373</t>
  </si>
  <si>
    <t>II/379</t>
  </si>
  <si>
    <t>Křižovatka Rudice - Kruhový objezd Jedovnice</t>
  </si>
  <si>
    <t>III/3654</t>
  </si>
  <si>
    <t>Vzustění ze sil., II/365 Vranová - zaústění do silnice III/3652</t>
  </si>
  <si>
    <t>III/3767</t>
  </si>
  <si>
    <t>Pohodlí (Krhov) - křižovatka II/376 Lysice</t>
  </si>
  <si>
    <t>III/36616</t>
  </si>
  <si>
    <t>Hr. krajů Pardubický - JM - hr. krajů JM - Olomouc</t>
  </si>
  <si>
    <t>III/37920</t>
  </si>
  <si>
    <t>Křižovatka II/379 - Parkoviště Skalní Mlýn</t>
  </si>
  <si>
    <t>Brno</t>
  </si>
  <si>
    <t>II/430</t>
  </si>
  <si>
    <t>II/152</t>
  </si>
  <si>
    <t>II/383</t>
  </si>
  <si>
    <t>II/380</t>
  </si>
  <si>
    <t>II/418</t>
  </si>
  <si>
    <t>Tišnov - Olší</t>
  </si>
  <si>
    <t>II/385</t>
  </si>
  <si>
    <t>II/386</t>
  </si>
  <si>
    <t>Kuřim - TOS - I/43</t>
  </si>
  <si>
    <t>Kuřim - Vev. Bitýška</t>
  </si>
  <si>
    <t>II/387</t>
  </si>
  <si>
    <t>Tišnov - Nedvědice</t>
  </si>
  <si>
    <t>II/389</t>
  </si>
  <si>
    <t>Štěpánovice - Vratislávka</t>
  </si>
  <si>
    <t>III/3846</t>
  </si>
  <si>
    <t>Kuřim - Kníničky</t>
  </si>
  <si>
    <t>II/602</t>
  </si>
  <si>
    <t>II/395</t>
  </si>
  <si>
    <t>Ludvíkov - kř. II/152 pod Hlínou</t>
  </si>
  <si>
    <t>Veverská Bitýška - Ostrovačice</t>
  </si>
  <si>
    <t>II/394</t>
  </si>
  <si>
    <t>přivaděč I/23 - Ivančice</t>
  </si>
  <si>
    <t>II/393</t>
  </si>
  <si>
    <t>hr. JMK - Ketkovice - Ivančice</t>
  </si>
  <si>
    <t>III/39410</t>
  </si>
  <si>
    <t>kř. II/394 - Neslovice - Oslavany</t>
  </si>
  <si>
    <t>III/3935</t>
  </si>
  <si>
    <t>Oslavany - Senorady</t>
  </si>
  <si>
    <t>III/15254</t>
  </si>
  <si>
    <t>Ivančice - Řeznovice</t>
  </si>
  <si>
    <t>381</t>
  </si>
  <si>
    <t>395</t>
  </si>
  <si>
    <t>396</t>
  </si>
  <si>
    <t>414</t>
  </si>
  <si>
    <t>416</t>
  </si>
  <si>
    <t>421</t>
  </si>
  <si>
    <t>424</t>
  </si>
  <si>
    <t>425</t>
  </si>
  <si>
    <t>380</t>
  </si>
  <si>
    <t>05531</t>
  </si>
  <si>
    <t>42112</t>
  </si>
  <si>
    <t>42113</t>
  </si>
  <si>
    <t>4233</t>
  </si>
  <si>
    <t>4243</t>
  </si>
  <si>
    <t>4189</t>
  </si>
  <si>
    <t>křiž.52 Proklatá - Vranovice - křiž.425 V.Němčice</t>
  </si>
  <si>
    <t>křiž.39524 Kupařovice - Pohořelice-křiž.52 Proklatá</t>
  </si>
  <si>
    <t>křiž.52 - Vlasatice - křiž.53 - Olbramovice obchvat</t>
  </si>
  <si>
    <t>Drnholec (konec obce) - křiž.52 Mikulov</t>
  </si>
  <si>
    <t xml:space="preserve">Židlochovice (konec obce) - křiž.53 Pohořelice </t>
  </si>
  <si>
    <t>Terezín-V.Pavlovice-křiž.42115</t>
  </si>
  <si>
    <t>křiž.55 - křiž.05531</t>
  </si>
  <si>
    <t>podjezd - konec obce</t>
  </si>
  <si>
    <t>křiž. BV nám. T.G.M</t>
  </si>
  <si>
    <t>křiž.4213 - začátek obce Terezín</t>
  </si>
  <si>
    <t>V.Němčice od nové úpravy - křiž.380</t>
  </si>
  <si>
    <t>křiž.424 M.N.Ves -křiž.55</t>
  </si>
  <si>
    <t>Bořetice-Vrbice-Kobylí</t>
  </si>
  <si>
    <t>Trkmanice - křiž.422 V.Bílovice</t>
  </si>
  <si>
    <t>křiž.55 - Prušánky</t>
  </si>
  <si>
    <t>křiž.55 - křiž.424 Tvrdonice</t>
  </si>
  <si>
    <t>křiž.380 - křiž. 4213</t>
  </si>
  <si>
    <t>křiž.41619 Ledce - křiž.416 Pohořelice</t>
  </si>
  <si>
    <t>křiž.39614 Pasohlávky - křiž.396 N.Ves</t>
  </si>
  <si>
    <t xml:space="preserve">Lednice (STK) - Nejdek </t>
  </si>
  <si>
    <t>křiž.4147 Dolní Dunajovice - křiž.414 Březí</t>
  </si>
  <si>
    <t>křiž.52 - Dolní Dunajovice - křiž.39615 Brod/D</t>
  </si>
  <si>
    <t>křiž.39614 Pasohlávky - Brod/D - křiž.414 Novosedly</t>
  </si>
  <si>
    <t>křiž.420 Strachotín - křiž.4205 Pouzdřany</t>
  </si>
  <si>
    <t>křiž.BV  T.G.M. - podjezd Bratislavská oboustranně</t>
  </si>
  <si>
    <t>Hodonín</t>
  </si>
  <si>
    <t>Veselí</t>
  </si>
  <si>
    <t>Kyjov</t>
  </si>
  <si>
    <t>Terezín - Mutěnice - Hodonín - město</t>
  </si>
  <si>
    <t xml:space="preserve">X s II/380 - V.Hostěrádky - X s II/418, + Dambořice </t>
  </si>
  <si>
    <t>V.Hostěrádky,+ X s II/381-Bohumilice - X s III/4188</t>
  </si>
  <si>
    <t>Žarošice - Násedlovice - Čejč</t>
  </si>
  <si>
    <t>Mistřín - Hovorany - Čejkovice</t>
  </si>
  <si>
    <t>Hr.okr.UH - Ježov - Kyjov, Kyjov - Svatobořice</t>
  </si>
  <si>
    <t>Prušánky - Josefov - x s I/55</t>
  </si>
  <si>
    <t>Bzenec- Strážnice</t>
  </si>
  <si>
    <t>Mor. Písek</t>
  </si>
  <si>
    <t>Mistřín - Dubňany - Hodonín - město</t>
  </si>
  <si>
    <t>Hr.okr.VY - Ždánice - X s I/54 (Žandovský mlýn)</t>
  </si>
  <si>
    <t>Milotice - Ratíškovice - Hodonín</t>
  </si>
  <si>
    <t>Hr.okr.KM - Bohuslavice - Kyjov, Kyjov - Milotice</t>
  </si>
  <si>
    <t>Mor Písek - hr. okr. UH</t>
  </si>
  <si>
    <t>Ježov od Žeravic</t>
  </si>
  <si>
    <t>Žádovice - Žeravice</t>
  </si>
  <si>
    <t>Josefov - Dol. Bojanovice</t>
  </si>
  <si>
    <t>Mutěnice - Dubňany - Ratíškovice</t>
  </si>
  <si>
    <t>Vlkoš - Skoronice</t>
  </si>
  <si>
    <t>Milotice - Vacenovice</t>
  </si>
  <si>
    <t>Ratíškovice - Vacenovice - Vracov</t>
  </si>
  <si>
    <t>Ratíškovice - Rohatec Kolonie</t>
  </si>
  <si>
    <t>Čejkovice průtah</t>
  </si>
  <si>
    <t>Sudoměřice průtah</t>
  </si>
  <si>
    <t>Lovčice</t>
  </si>
  <si>
    <t xml:space="preserve">Mor. Písek </t>
  </si>
  <si>
    <t>Hroznová Lhota, Žeraviny, Lipov</t>
  </si>
  <si>
    <t>Veselí  -  Kozojídky</t>
  </si>
  <si>
    <t>Strážnice - Radějov</t>
  </si>
  <si>
    <t>Mikulčice - Valy</t>
  </si>
  <si>
    <t>Hodonín - Lužice - Mikulčice - Mor. N. Ves</t>
  </si>
  <si>
    <t>Hodonín Bažantnice</t>
  </si>
  <si>
    <t>Kelčany + Vlkoš</t>
  </si>
  <si>
    <t>Kyjov + Kostelec</t>
  </si>
  <si>
    <t>Moravany</t>
  </si>
  <si>
    <t>Čejč obslužná</t>
  </si>
  <si>
    <t xml:space="preserve">Lužice - Dol. Bojanovice - St.Poddvorov </t>
  </si>
  <si>
    <t>x s 431 - Milotice</t>
  </si>
  <si>
    <t>Hr.okr.UH - Vřesovice</t>
  </si>
  <si>
    <t>Kyjov od X s II/432 + ul.Nětčická po X s II/422</t>
  </si>
  <si>
    <t>Hodonín - Rohatec</t>
  </si>
  <si>
    <t xml:space="preserve">Velká </t>
  </si>
  <si>
    <t xml:space="preserve">Javorník  </t>
  </si>
  <si>
    <t>Tasov - Hrubá Vrbka</t>
  </si>
  <si>
    <t>vodící (V4) 12,5 cm</t>
  </si>
  <si>
    <t>vodící (V4) 25 cm</t>
  </si>
  <si>
    <t>Vyškov</t>
  </si>
  <si>
    <t>I/50</t>
  </si>
  <si>
    <t>Holubice(křiž II/430)-Slavkov(křiž II/416)+ramena</t>
  </si>
  <si>
    <t>Slavkov(křiž.Hodějice)-Bučovice(křiž.Narex)</t>
  </si>
  <si>
    <t>Bučovice Vícemil.konec-Kožušice hr.kr.</t>
  </si>
  <si>
    <t>I/54</t>
  </si>
  <si>
    <t>Slavkov - hr.okr.</t>
  </si>
  <si>
    <t>II/416</t>
  </si>
  <si>
    <t>Slavkov -Újezd u Brna</t>
  </si>
  <si>
    <t>II/417</t>
  </si>
  <si>
    <t>Křenovice -křiž.Blažovice</t>
  </si>
  <si>
    <t>stř.kula - Bošovice- V.Hostěrádky</t>
  </si>
  <si>
    <t>II/429</t>
  </si>
  <si>
    <t>Bohdalice-Nesovice -Mouchnice</t>
  </si>
  <si>
    <t>Holubice-Tučapy</t>
  </si>
  <si>
    <t>II/431</t>
  </si>
  <si>
    <t>Bohdalice-Bučovice -hr.okr.HO</t>
  </si>
  <si>
    <t>III/0476</t>
  </si>
  <si>
    <t>Rousínov - Slavkov</t>
  </si>
  <si>
    <t>III/0478</t>
  </si>
  <si>
    <t>Komořany - Letonice -I/50</t>
  </si>
  <si>
    <t>III/0501</t>
  </si>
  <si>
    <t>Slavkov průjezdná</t>
  </si>
  <si>
    <t>III/4191</t>
  </si>
  <si>
    <t>Slavkov</t>
  </si>
  <si>
    <t>III/4194</t>
  </si>
  <si>
    <t>Vážany-Hrušky</t>
  </si>
  <si>
    <t>III/37926</t>
  </si>
  <si>
    <t>Rousínov - Habrovany</t>
  </si>
  <si>
    <t>stop čáry  Slavkov</t>
  </si>
  <si>
    <t>III/4199</t>
  </si>
  <si>
    <t>Kobeřice</t>
  </si>
  <si>
    <t>Podomí - Vyškov</t>
  </si>
  <si>
    <t>II/428</t>
  </si>
  <si>
    <t>křižovatka s III/4284</t>
  </si>
  <si>
    <t>Rostěnice - Vyškov</t>
  </si>
  <si>
    <t>III/4314</t>
  </si>
  <si>
    <t>Luleč - Rostěnice (po II/430)</t>
  </si>
  <si>
    <t>III/37740</t>
  </si>
  <si>
    <t>Studnice - křiž.Kulířov</t>
  </si>
  <si>
    <t>III/3782</t>
  </si>
  <si>
    <t>křiž.Kulířov - kon. Kulířova)</t>
  </si>
  <si>
    <t>III/37728</t>
  </si>
  <si>
    <t>Vyškov - Rychtářov</t>
  </si>
  <si>
    <t>III/4284</t>
  </si>
  <si>
    <t>Medlovice - Ivanovice (křiž. s II/428)</t>
  </si>
  <si>
    <t>Medlovice - přestup. uzel</t>
  </si>
  <si>
    <t>celkem</t>
  </si>
  <si>
    <t>Znojmo</t>
  </si>
  <si>
    <t>II/361</t>
  </si>
  <si>
    <t>Jevišovice - průtah</t>
  </si>
  <si>
    <t>Bojanovice - kř. II/399 Znojmo</t>
  </si>
  <si>
    <t>Znojmo, ul. Přímětická</t>
  </si>
  <si>
    <t>II/396</t>
  </si>
  <si>
    <t>Rešice - Olbramovice</t>
  </si>
  <si>
    <t>II/398</t>
  </si>
  <si>
    <t>kř. Mikulovice - kř. Vevčice</t>
  </si>
  <si>
    <t>Jevišovice - Boskovštejn</t>
  </si>
  <si>
    <t>Boskovštejn - Pavlice</t>
  </si>
  <si>
    <t>ŽP Šumná - kř. II/408 Šumná</t>
  </si>
  <si>
    <t>Lesná - Vranov n.D. - Podmyče</t>
  </si>
  <si>
    <t>II/399</t>
  </si>
  <si>
    <t>kř.Mikulovice - Kř. II/361 Znojmo</t>
  </si>
  <si>
    <t>II/400</t>
  </si>
  <si>
    <t>Hostěradice - Miroslav</t>
  </si>
  <si>
    <t>II/408</t>
  </si>
  <si>
    <t>hr.kraje - Zálesí - Šumná</t>
  </si>
  <si>
    <t>Krhovice - kř. Strachotice</t>
  </si>
  <si>
    <t>Hevlín průtah</t>
  </si>
  <si>
    <t>II/412</t>
  </si>
  <si>
    <t>Znojmo, ul. Rooseveltova</t>
  </si>
  <si>
    <t>II/413</t>
  </si>
  <si>
    <t>kř. III/152 50 - Mor.Krumlov</t>
  </si>
  <si>
    <t>Znojmo, ul. Družstevní</t>
  </si>
  <si>
    <t>II/415</t>
  </si>
  <si>
    <t>kř. I/53 - Hevlín</t>
  </si>
  <si>
    <t>III/397 4</t>
  </si>
  <si>
    <t>OK Čejkovice - Břežany</t>
  </si>
  <si>
    <t>III/398 10</t>
  </si>
  <si>
    <t>kř. II/398 Vranov n.D. - Lančov</t>
  </si>
  <si>
    <t>III/408 13</t>
  </si>
  <si>
    <t>kř. Chvalatice - most Bítov</t>
  </si>
  <si>
    <t>III/413 3</t>
  </si>
  <si>
    <t>M.Krumlov-průtah</t>
  </si>
  <si>
    <t>M.Krumlov - nádraží ČD</t>
  </si>
  <si>
    <t>III/413 5</t>
  </si>
  <si>
    <t>kř. II/413 M.Krumlov - konec Dobelic</t>
  </si>
  <si>
    <t>Hl. Mašůvky - Znojmo</t>
  </si>
  <si>
    <t>Přímětice průtah</t>
  </si>
  <si>
    <t>Vémyslice - Olbramovice</t>
  </si>
  <si>
    <t>II/397</t>
  </si>
  <si>
    <t>kř. I/53 - Božice - Hrádek</t>
  </si>
  <si>
    <t>Šumná - Vranov n.D.</t>
  </si>
  <si>
    <t>Únanov - Znojmo</t>
  </si>
  <si>
    <t>hr.kraje - Přímětice - Hevlín</t>
  </si>
  <si>
    <t>Mor.Krumlov - Hnanice</t>
  </si>
  <si>
    <t>II/414</t>
  </si>
  <si>
    <t>Borotice - Hrušovany n.J.</t>
  </si>
  <si>
    <t>Trnové Pole - Hevlín</t>
  </si>
  <si>
    <t>III/396 3</t>
  </si>
  <si>
    <t>Mor.Krumlov - Rakšice</t>
  </si>
  <si>
    <t>III/399 22</t>
  </si>
  <si>
    <t>Únanov</t>
  </si>
  <si>
    <t>III/400 14</t>
  </si>
  <si>
    <t>Miroslav</t>
  </si>
  <si>
    <t>III/408 32a</t>
  </si>
  <si>
    <t>Plenkovice</t>
  </si>
  <si>
    <t>III/408 34</t>
  </si>
  <si>
    <t>Tasovice</t>
  </si>
  <si>
    <t>III/412 1</t>
  </si>
  <si>
    <t>Znojmo, ul.Coufalova</t>
  </si>
  <si>
    <t xml:space="preserve">Mor.Krumlov  </t>
  </si>
  <si>
    <t>III/413 4a</t>
  </si>
  <si>
    <t>Mor.Krumlov</t>
  </si>
  <si>
    <t>III/413 10</t>
  </si>
  <si>
    <t>III/413 18</t>
  </si>
  <si>
    <t>Znojmo, Sedlešovice</t>
  </si>
  <si>
    <t>III/413 19</t>
  </si>
  <si>
    <t>Znojmo, Konice</t>
  </si>
  <si>
    <t>III/415 1</t>
  </si>
  <si>
    <t>Jiřice u M. - Damnice</t>
  </si>
  <si>
    <t xml:space="preserve">III/415 6 </t>
  </si>
  <si>
    <t>Šanov</t>
  </si>
  <si>
    <t>Břeclav</t>
  </si>
  <si>
    <t>SÚS JMK</t>
  </si>
  <si>
    <t>vodící (V4) 25 cm přerušovaná 0,5x0,5</t>
  </si>
  <si>
    <t>III/0504</t>
  </si>
  <si>
    <t>III/0506</t>
  </si>
  <si>
    <t>III/0473</t>
  </si>
  <si>
    <t>III/37931</t>
  </si>
  <si>
    <t>416-001, Křenovice dolní přejezd</t>
  </si>
  <si>
    <t>0504-1, Hodějice přejezd</t>
  </si>
  <si>
    <t>0506-1, Marefy přejezd</t>
  </si>
  <si>
    <t>0473-1, Slavíkovice přejezd</t>
  </si>
  <si>
    <t>4199-12, Křižanovice u Bučovic přejezd</t>
  </si>
  <si>
    <t>37931-1, Královopolské Vážany přejezd</t>
  </si>
  <si>
    <t>plochy barva bílá</t>
  </si>
  <si>
    <t>plochy barva červená</t>
  </si>
  <si>
    <t>přechody pro chodce - zvýraznění (červená)</t>
  </si>
  <si>
    <t>plochy barva žlutá</t>
  </si>
  <si>
    <t>Medlovice - přestup. uzel - V11 a (zastávka BUS)</t>
  </si>
  <si>
    <t>Medlovice - přestup. uzel - V12 a  (žlutá klikatá čára)</t>
  </si>
  <si>
    <t>4 ks</t>
  </si>
  <si>
    <t>Slatina - hr. Vy</t>
  </si>
  <si>
    <t>od II/395 - Ořechov - Hypernova</t>
  </si>
  <si>
    <t>Bílovice nad Svitavou - Ochoz - Pozořice</t>
  </si>
  <si>
    <t>Bílovice nad Svitavou - hr. BM</t>
  </si>
  <si>
    <t>hr. BM - Moutnice konec obce</t>
  </si>
  <si>
    <t>od II/380 - Sokolnice - Újezd - hr. Vy</t>
  </si>
  <si>
    <t>plast - za studena</t>
  </si>
  <si>
    <t>plast za studena</t>
  </si>
  <si>
    <t>Bosonohy- Přibyslavice (mimo Popůvského kopce)</t>
  </si>
  <si>
    <t>kř.II/152 pod Hlínou-Ivančice po řeku Jihlavu</t>
  </si>
  <si>
    <t>Tišnov - Železné</t>
  </si>
  <si>
    <t>Železné - Jamné</t>
  </si>
  <si>
    <t>Tišnov - hr.okresu Vysočina</t>
  </si>
  <si>
    <t>Tišnov - Nuzířov - Lipůvka</t>
  </si>
  <si>
    <t>Čebín - Česká</t>
  </si>
  <si>
    <t>termoplast - nezvučící</t>
  </si>
  <si>
    <t>BARVA</t>
  </si>
  <si>
    <t>PLAST</t>
  </si>
  <si>
    <t>Barva - bílá - plošné značení</t>
  </si>
  <si>
    <t>Barva - žluža a červená - plošné značení</t>
  </si>
  <si>
    <t>Barva bílá - liniové značení</t>
  </si>
  <si>
    <t>Barva líbá - předznační</t>
  </si>
  <si>
    <t>bm</t>
  </si>
  <si>
    <t>m2</t>
  </si>
  <si>
    <t>liniové značení - plast</t>
  </si>
  <si>
    <t>plošné značení - plast</t>
  </si>
  <si>
    <t>V Brně 7.3.2014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</si>
</sst>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;[Red]0.000"/>
    <numFmt numFmtId="168" formatCode="#,##0.00\ &quot;Kč&quot;"/>
  </numFmts>
  <fonts count="47">
    <font>
      <sz val="10"/>
      <name val="Arial"/>
      <family val="0"/>
    </font>
    <font>
      <sz val="8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sz val="18"/>
      <name val="Arial"/>
      <family val="2"/>
    </font>
    <font>
      <i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right"/>
    </xf>
    <xf numFmtId="16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165" fontId="3" fillId="34" borderId="1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left" vertical="center" wrapText="1"/>
    </xf>
    <xf numFmtId="165" fontId="3" fillId="34" borderId="2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/>
    </xf>
    <xf numFmtId="164" fontId="0" fillId="0" borderId="19" xfId="0" applyNumberForma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vertical="center" wrapText="1"/>
    </xf>
    <xf numFmtId="165" fontId="3" fillId="34" borderId="2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34" borderId="27" xfId="0" applyNumberFormat="1" applyFont="1" applyFill="1" applyBorder="1" applyAlignment="1">
      <alignment horizontal="center" vertical="center" wrapText="1"/>
    </xf>
    <xf numFmtId="3" fontId="3" fillId="34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 shrinkToFi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0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31" xfId="0" applyFont="1" applyBorder="1" applyAlignment="1">
      <alignment horizontal="center" shrinkToFit="1"/>
    </xf>
    <xf numFmtId="0" fontId="0" fillId="0" borderId="32" xfId="0" applyFont="1" applyBorder="1" applyAlignment="1">
      <alignment horizontal="center" shrinkToFit="1"/>
    </xf>
    <xf numFmtId="0" fontId="0" fillId="0" borderId="32" xfId="0" applyFont="1" applyBorder="1" applyAlignment="1">
      <alignment horizontal="center" wrapText="1" shrinkToFit="1"/>
    </xf>
    <xf numFmtId="0" fontId="0" fillId="0" borderId="32" xfId="0" applyFont="1" applyBorder="1" applyAlignment="1">
      <alignment horizont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3" fontId="0" fillId="34" borderId="25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wrapText="1" shrinkToFit="1"/>
    </xf>
    <xf numFmtId="0" fontId="0" fillId="35" borderId="29" xfId="0" applyFont="1" applyFill="1" applyBorder="1" applyAlignment="1">
      <alignment horizontal="center" wrapText="1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65" fontId="0" fillId="0" borderId="19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3" fontId="0" fillId="0" borderId="11" xfId="0" applyNumberForma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65" fontId="0" fillId="34" borderId="25" xfId="0" applyNumberFormat="1" applyFont="1" applyFill="1" applyBorder="1" applyAlignment="1">
      <alignment horizontal="center" vertical="center" wrapText="1"/>
    </xf>
    <xf numFmtId="165" fontId="0" fillId="34" borderId="15" xfId="0" applyNumberFormat="1" applyFont="1" applyFill="1" applyBorder="1" applyAlignment="1">
      <alignment horizontal="center" vertical="center" wrapText="1"/>
    </xf>
    <xf numFmtId="165" fontId="0" fillId="34" borderId="27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shrinkToFit="1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 shrinkToFit="1"/>
    </xf>
    <xf numFmtId="3" fontId="0" fillId="0" borderId="37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65" fontId="0" fillId="34" borderId="40" xfId="0" applyNumberFormat="1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165" fontId="3" fillId="34" borderId="41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3" fontId="3" fillId="34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4" borderId="27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shrinkToFit="1"/>
    </xf>
    <xf numFmtId="3" fontId="0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5" fontId="0" fillId="0" borderId="43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44" xfId="0" applyNumberFormat="1" applyFont="1" applyBorder="1" applyAlignment="1">
      <alignment horizontal="center" vertical="center" wrapText="1"/>
    </xf>
    <xf numFmtId="165" fontId="0" fillId="0" borderId="4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8"/>
  <sheetViews>
    <sheetView tabSelected="1" zoomScaleSheetLayoutView="100" zoomScalePageLayoutView="0" workbookViewId="0" topLeftCell="A1">
      <pane ySplit="7" topLeftCell="A221" activePane="bottomLeft" state="frozen"/>
      <selection pane="topLeft" activeCell="A1" sqref="A1"/>
      <selection pane="bottomLeft" activeCell="L224" sqref="L224"/>
    </sheetView>
  </sheetViews>
  <sheetFormatPr defaultColWidth="9.140625" defaultRowHeight="12.75"/>
  <cols>
    <col min="1" max="1" width="5.7109375" style="1" customWidth="1"/>
    <col min="2" max="2" width="10.00390625" style="1" customWidth="1"/>
    <col min="3" max="3" width="9.57421875" style="1" customWidth="1"/>
    <col min="4" max="4" width="56.140625" style="8" customWidth="1"/>
    <col min="5" max="5" width="8.140625" style="16" customWidth="1"/>
    <col min="6" max="6" width="7.57421875" style="16" customWidth="1"/>
    <col min="7" max="7" width="10.28125" style="162" customWidth="1"/>
    <col min="8" max="8" width="12.00390625" style="1" customWidth="1"/>
    <col min="9" max="9" width="11.421875" style="1" bestFit="1" customWidth="1"/>
    <col min="10" max="10" width="12.421875" style="1" bestFit="1" customWidth="1"/>
    <col min="11" max="11" width="11.421875" style="1" bestFit="1" customWidth="1"/>
    <col min="12" max="12" width="12.421875" style="1" bestFit="1" customWidth="1"/>
    <col min="13" max="16" width="11.28125" style="1" customWidth="1"/>
    <col min="17" max="17" width="12.421875" style="1" bestFit="1" customWidth="1"/>
    <col min="18" max="19" width="9.28125" style="1" bestFit="1" customWidth="1"/>
    <col min="20" max="20" width="19.57421875" style="8" customWidth="1"/>
  </cols>
  <sheetData>
    <row r="2" spans="1:19" ht="21.75" customHeight="1" thickBot="1">
      <c r="A2" s="235" t="s">
        <v>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4"/>
      <c r="S2" s="4"/>
    </row>
    <row r="3" spans="1:19" ht="15.75" customHeight="1" thickBot="1" thickTop="1">
      <c r="A3" s="4"/>
      <c r="B3" s="4"/>
      <c r="C3" s="4"/>
      <c r="D3" s="6"/>
      <c r="E3" s="13"/>
      <c r="F3" s="13"/>
      <c r="G3" s="16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25.5" customHeight="1">
      <c r="A4" s="210" t="s">
        <v>321</v>
      </c>
      <c r="B4" s="210"/>
      <c r="C4" s="210"/>
      <c r="D4" s="210"/>
      <c r="E4" s="13"/>
      <c r="F4" s="13"/>
      <c r="G4" s="163"/>
      <c r="H4" s="228" t="s">
        <v>13</v>
      </c>
      <c r="I4" s="229"/>
      <c r="J4" s="229"/>
      <c r="K4" s="229"/>
      <c r="L4" s="229"/>
      <c r="M4" s="10" t="s">
        <v>11</v>
      </c>
      <c r="N4" s="10" t="s">
        <v>11</v>
      </c>
      <c r="O4" s="10" t="s">
        <v>11</v>
      </c>
      <c r="P4" s="11"/>
      <c r="Q4" s="9"/>
      <c r="R4" s="9"/>
      <c r="S4" s="9"/>
      <c r="T4" s="176"/>
    </row>
    <row r="5" spans="3:19" ht="14.25" customHeight="1" thickBot="1">
      <c r="C5" s="3"/>
      <c r="D5" s="7"/>
      <c r="E5" s="14"/>
      <c r="F5" s="14"/>
      <c r="G5" s="164"/>
      <c r="H5" s="230" t="s">
        <v>12</v>
      </c>
      <c r="I5" s="232"/>
      <c r="J5" s="232"/>
      <c r="K5" s="232"/>
      <c r="L5" s="233"/>
      <c r="M5" s="234" t="s">
        <v>160</v>
      </c>
      <c r="N5" s="234" t="s">
        <v>161</v>
      </c>
      <c r="O5" s="213" t="s">
        <v>287</v>
      </c>
      <c r="P5" s="211" t="s">
        <v>4</v>
      </c>
      <c r="Q5" s="213" t="s">
        <v>298</v>
      </c>
      <c r="R5" s="213" t="s">
        <v>299</v>
      </c>
      <c r="S5" s="213" t="s">
        <v>301</v>
      </c>
    </row>
    <row r="6" spans="1:19" ht="39" customHeight="1" thickBot="1">
      <c r="A6" s="215" t="s">
        <v>6</v>
      </c>
      <c r="B6" s="217" t="s">
        <v>5</v>
      </c>
      <c r="C6" s="217" t="s">
        <v>9</v>
      </c>
      <c r="D6" s="220" t="s">
        <v>0</v>
      </c>
      <c r="E6" s="222" t="s">
        <v>7</v>
      </c>
      <c r="F6" s="223"/>
      <c r="G6" s="226" t="s">
        <v>10</v>
      </c>
      <c r="H6" s="231"/>
      <c r="I6" s="2" t="s">
        <v>8</v>
      </c>
      <c r="J6" s="2" t="s">
        <v>1</v>
      </c>
      <c r="K6" s="2" t="s">
        <v>2</v>
      </c>
      <c r="L6" s="5" t="s">
        <v>3</v>
      </c>
      <c r="M6" s="214"/>
      <c r="N6" s="214"/>
      <c r="O6" s="214"/>
      <c r="P6" s="212"/>
      <c r="Q6" s="214"/>
      <c r="R6" s="214"/>
      <c r="S6" s="214"/>
    </row>
    <row r="7" spans="1:20" ht="15" customHeight="1" thickBot="1">
      <c r="A7" s="216"/>
      <c r="B7" s="218"/>
      <c r="C7" s="219"/>
      <c r="D7" s="221"/>
      <c r="E7" s="224"/>
      <c r="F7" s="225"/>
      <c r="G7" s="227"/>
      <c r="H7" s="119" t="s">
        <v>14</v>
      </c>
      <c r="I7" s="120" t="s">
        <v>14</v>
      </c>
      <c r="J7" s="120" t="s">
        <v>14</v>
      </c>
      <c r="K7" s="120" t="s">
        <v>14</v>
      </c>
      <c r="L7" s="121" t="s">
        <v>14</v>
      </c>
      <c r="M7" s="122" t="s">
        <v>14</v>
      </c>
      <c r="N7" s="123" t="s">
        <v>14</v>
      </c>
      <c r="O7" s="124" t="s">
        <v>14</v>
      </c>
      <c r="P7" s="122" t="s">
        <v>14</v>
      </c>
      <c r="Q7" s="111" t="s">
        <v>15</v>
      </c>
      <c r="R7" s="134" t="s">
        <v>15</v>
      </c>
      <c r="S7" s="133" t="s">
        <v>15</v>
      </c>
      <c r="T7" s="177" t="s">
        <v>22</v>
      </c>
    </row>
    <row r="8" spans="1:20" ht="12.75">
      <c r="A8" s="20">
        <v>2014</v>
      </c>
      <c r="B8" s="117" t="s">
        <v>17</v>
      </c>
      <c r="C8" s="127" t="s">
        <v>27</v>
      </c>
      <c r="D8" s="128" t="s">
        <v>28</v>
      </c>
      <c r="E8" s="24">
        <v>59.017</v>
      </c>
      <c r="F8" s="24">
        <v>67.465</v>
      </c>
      <c r="G8" s="24">
        <v>8.448</v>
      </c>
      <c r="H8" s="96">
        <v>1500</v>
      </c>
      <c r="I8" s="96">
        <v>700</v>
      </c>
      <c r="J8" s="96"/>
      <c r="K8" s="96"/>
      <c r="L8" s="96">
        <v>6248</v>
      </c>
      <c r="M8" s="96"/>
      <c r="N8" s="96"/>
      <c r="O8" s="96"/>
      <c r="P8" s="96">
        <v>8448</v>
      </c>
      <c r="Q8" s="109"/>
      <c r="R8" s="96"/>
      <c r="S8" s="96"/>
      <c r="T8" s="178"/>
    </row>
    <row r="9" spans="1:20" ht="12.75">
      <c r="A9" s="20">
        <v>2014</v>
      </c>
      <c r="B9" s="117" t="s">
        <v>17</v>
      </c>
      <c r="C9" s="129" t="s">
        <v>21</v>
      </c>
      <c r="D9" s="12" t="s">
        <v>23</v>
      </c>
      <c r="E9" s="15">
        <v>39.985</v>
      </c>
      <c r="F9" s="15">
        <v>44.854</v>
      </c>
      <c r="G9" s="15">
        <v>4.869</v>
      </c>
      <c r="H9" s="95">
        <v>400</v>
      </c>
      <c r="I9" s="95">
        <v>200</v>
      </c>
      <c r="J9" s="95"/>
      <c r="K9" s="95"/>
      <c r="L9" s="95">
        <v>4269</v>
      </c>
      <c r="M9" s="95"/>
      <c r="N9" s="95"/>
      <c r="O9" s="95"/>
      <c r="P9" s="95"/>
      <c r="Q9" s="112" t="s">
        <v>16</v>
      </c>
      <c r="R9" s="97"/>
      <c r="S9" s="97"/>
      <c r="T9" s="179"/>
    </row>
    <row r="10" spans="1:20" ht="12.75">
      <c r="A10" s="20">
        <v>2014</v>
      </c>
      <c r="B10" s="117" t="s">
        <v>17</v>
      </c>
      <c r="C10" s="129" t="s">
        <v>21</v>
      </c>
      <c r="D10" s="12" t="s">
        <v>25</v>
      </c>
      <c r="E10" s="15">
        <v>46.292</v>
      </c>
      <c r="F10" s="15">
        <v>50.201</v>
      </c>
      <c r="G10" s="15">
        <f>F10-E10</f>
        <v>3.908999999999999</v>
      </c>
      <c r="H10" s="95"/>
      <c r="I10" s="95" t="s">
        <v>16</v>
      </c>
      <c r="J10" s="95" t="s">
        <v>16</v>
      </c>
      <c r="K10" s="95"/>
      <c r="L10" s="95">
        <v>3909</v>
      </c>
      <c r="M10" s="95"/>
      <c r="N10" s="95"/>
      <c r="O10" s="95"/>
      <c r="P10" s="95" t="s">
        <v>16</v>
      </c>
      <c r="Q10" s="112"/>
      <c r="R10" s="97"/>
      <c r="S10" s="97"/>
      <c r="T10" s="179"/>
    </row>
    <row r="11" spans="1:20" ht="12.75">
      <c r="A11" s="20">
        <v>2014</v>
      </c>
      <c r="B11" s="117" t="s">
        <v>17</v>
      </c>
      <c r="C11" s="129" t="s">
        <v>18</v>
      </c>
      <c r="D11" s="12" t="s">
        <v>26</v>
      </c>
      <c r="E11" s="15">
        <v>26.282</v>
      </c>
      <c r="F11" s="15">
        <v>31.214</v>
      </c>
      <c r="G11" s="15">
        <f aca="true" t="shared" si="0" ref="G11:G18">F11-E11</f>
        <v>4.931999999999999</v>
      </c>
      <c r="H11" s="95">
        <v>400</v>
      </c>
      <c r="I11" s="95">
        <v>200</v>
      </c>
      <c r="J11" s="95"/>
      <c r="K11" s="95"/>
      <c r="L11" s="95">
        <v>4332</v>
      </c>
      <c r="M11" s="95"/>
      <c r="N11" s="95"/>
      <c r="O11" s="95"/>
      <c r="P11" s="95"/>
      <c r="Q11" s="112"/>
      <c r="R11" s="97"/>
      <c r="S11" s="97"/>
      <c r="T11" s="179"/>
    </row>
    <row r="12" spans="1:20" ht="12.75">
      <c r="A12" s="20">
        <v>2014</v>
      </c>
      <c r="B12" s="117" t="s">
        <v>17</v>
      </c>
      <c r="C12" s="129" t="s">
        <v>29</v>
      </c>
      <c r="D12" s="12" t="s">
        <v>30</v>
      </c>
      <c r="E12" s="15">
        <v>0</v>
      </c>
      <c r="F12" s="15">
        <v>10.754</v>
      </c>
      <c r="G12" s="15">
        <f t="shared" si="0"/>
        <v>10.754</v>
      </c>
      <c r="H12" s="95">
        <v>1500</v>
      </c>
      <c r="I12" s="95">
        <v>800</v>
      </c>
      <c r="J12" s="95"/>
      <c r="K12" s="95"/>
      <c r="L12" s="95">
        <v>8454</v>
      </c>
      <c r="M12" s="95" t="s">
        <v>16</v>
      </c>
      <c r="N12" s="95"/>
      <c r="O12" s="95"/>
      <c r="P12" s="95"/>
      <c r="Q12" s="112"/>
      <c r="R12" s="97"/>
      <c r="S12" s="97"/>
      <c r="T12" s="179"/>
    </row>
    <row r="13" spans="1:20" ht="12.75">
      <c r="A13" s="20">
        <v>2014</v>
      </c>
      <c r="B13" s="117" t="s">
        <v>17</v>
      </c>
      <c r="C13" s="129" t="s">
        <v>19</v>
      </c>
      <c r="D13" s="12" t="s">
        <v>31</v>
      </c>
      <c r="E13" s="15">
        <v>29.315</v>
      </c>
      <c r="F13" s="15">
        <v>32.65</v>
      </c>
      <c r="G13" s="15">
        <f t="shared" si="0"/>
        <v>3.3349999999999973</v>
      </c>
      <c r="H13" s="95">
        <v>500</v>
      </c>
      <c r="I13" s="95">
        <v>250</v>
      </c>
      <c r="J13" s="95"/>
      <c r="K13" s="95"/>
      <c r="L13" s="95">
        <v>2585</v>
      </c>
      <c r="M13" s="95"/>
      <c r="N13" s="95"/>
      <c r="O13" s="95"/>
      <c r="P13" s="95"/>
      <c r="Q13" s="112"/>
      <c r="R13" s="97"/>
      <c r="S13" s="97"/>
      <c r="T13" s="179"/>
    </row>
    <row r="14" spans="1:20" ht="12.75">
      <c r="A14" s="20">
        <v>2014</v>
      </c>
      <c r="B14" s="117" t="s">
        <v>17</v>
      </c>
      <c r="C14" s="129" t="s">
        <v>32</v>
      </c>
      <c r="D14" s="12" t="s">
        <v>33</v>
      </c>
      <c r="E14" s="15">
        <v>47.094</v>
      </c>
      <c r="F14" s="15">
        <v>48.368</v>
      </c>
      <c r="G14" s="15">
        <f t="shared" si="0"/>
        <v>1.274000000000001</v>
      </c>
      <c r="H14" s="95">
        <v>600</v>
      </c>
      <c r="I14" s="95">
        <v>200</v>
      </c>
      <c r="J14" s="95"/>
      <c r="K14" s="95"/>
      <c r="L14" s="95">
        <v>474</v>
      </c>
      <c r="M14" s="95"/>
      <c r="N14" s="95"/>
      <c r="O14" s="95"/>
      <c r="P14" s="95"/>
      <c r="Q14" s="112"/>
      <c r="R14" s="97"/>
      <c r="S14" s="97"/>
      <c r="T14" s="179"/>
    </row>
    <row r="15" spans="1:20" ht="12.75">
      <c r="A15" s="20">
        <v>2014</v>
      </c>
      <c r="B15" s="117" t="s">
        <v>17</v>
      </c>
      <c r="C15" s="129" t="s">
        <v>34</v>
      </c>
      <c r="D15" s="12" t="s">
        <v>35</v>
      </c>
      <c r="E15" s="15">
        <v>0</v>
      </c>
      <c r="F15" s="15">
        <v>2.967</v>
      </c>
      <c r="G15" s="15">
        <f t="shared" si="0"/>
        <v>2.967</v>
      </c>
      <c r="H15" s="95">
        <v>800</v>
      </c>
      <c r="I15" s="95">
        <v>300</v>
      </c>
      <c r="J15" s="95"/>
      <c r="K15" s="95"/>
      <c r="L15" s="95">
        <v>1867</v>
      </c>
      <c r="M15" s="95" t="s">
        <v>16</v>
      </c>
      <c r="N15" s="95"/>
      <c r="O15" s="95"/>
      <c r="P15" s="95">
        <v>2967</v>
      </c>
      <c r="Q15" s="112"/>
      <c r="R15" s="97"/>
      <c r="S15" s="97"/>
      <c r="T15" s="179"/>
    </row>
    <row r="16" spans="1:20" ht="12.75">
      <c r="A16" s="20">
        <v>2014</v>
      </c>
      <c r="B16" s="117" t="s">
        <v>17</v>
      </c>
      <c r="C16" s="129" t="s">
        <v>36</v>
      </c>
      <c r="D16" s="12" t="s">
        <v>37</v>
      </c>
      <c r="E16" s="15">
        <v>0</v>
      </c>
      <c r="F16" s="15">
        <v>3.168</v>
      </c>
      <c r="G16" s="15">
        <f t="shared" si="0"/>
        <v>3.168</v>
      </c>
      <c r="H16" s="95">
        <v>100</v>
      </c>
      <c r="I16" s="95">
        <v>100</v>
      </c>
      <c r="J16" s="95"/>
      <c r="K16" s="95"/>
      <c r="L16" s="95">
        <v>2968</v>
      </c>
      <c r="M16" s="95"/>
      <c r="N16" s="95"/>
      <c r="O16" s="95"/>
      <c r="P16" s="95">
        <v>3168</v>
      </c>
      <c r="Q16" s="112"/>
      <c r="R16" s="97"/>
      <c r="S16" s="97"/>
      <c r="T16" s="179"/>
    </row>
    <row r="17" spans="1:20" ht="12.75">
      <c r="A17" s="20">
        <v>2014</v>
      </c>
      <c r="B17" s="117" t="s">
        <v>17</v>
      </c>
      <c r="C17" s="129" t="s">
        <v>38</v>
      </c>
      <c r="D17" s="19" t="s">
        <v>39</v>
      </c>
      <c r="E17" s="15">
        <v>1.845</v>
      </c>
      <c r="F17" s="15">
        <v>6.805</v>
      </c>
      <c r="G17" s="15">
        <f t="shared" si="0"/>
        <v>4.96</v>
      </c>
      <c r="H17" s="95">
        <v>1000</v>
      </c>
      <c r="I17" s="95">
        <v>400</v>
      </c>
      <c r="J17" s="95"/>
      <c r="K17" s="95"/>
      <c r="L17" s="95">
        <v>3560</v>
      </c>
      <c r="M17" s="95"/>
      <c r="N17" s="95"/>
      <c r="O17" s="95"/>
      <c r="P17" s="95">
        <v>4960</v>
      </c>
      <c r="Q17" s="112"/>
      <c r="R17" s="97"/>
      <c r="S17" s="97"/>
      <c r="T17" s="179"/>
    </row>
    <row r="18" spans="1:20" ht="12.75">
      <c r="A18" s="20">
        <v>2014</v>
      </c>
      <c r="B18" s="117" t="s">
        <v>17</v>
      </c>
      <c r="C18" s="129" t="s">
        <v>40</v>
      </c>
      <c r="D18" s="19" t="s">
        <v>41</v>
      </c>
      <c r="E18" s="15">
        <v>0</v>
      </c>
      <c r="F18" s="15">
        <v>2.954</v>
      </c>
      <c r="G18" s="15">
        <f t="shared" si="0"/>
        <v>2.954</v>
      </c>
      <c r="H18" s="95"/>
      <c r="I18" s="95"/>
      <c r="J18" s="95"/>
      <c r="K18" s="95"/>
      <c r="L18" s="95"/>
      <c r="M18" s="95">
        <v>5908</v>
      </c>
      <c r="N18" s="95"/>
      <c r="O18" s="95"/>
      <c r="P18" s="95"/>
      <c r="Q18" s="112"/>
      <c r="R18" s="97"/>
      <c r="S18" s="97"/>
      <c r="T18" s="179"/>
    </row>
    <row r="19" spans="1:20" s="18" customFormat="1" ht="13.5" thickBot="1">
      <c r="A19" s="60">
        <v>2014</v>
      </c>
      <c r="B19" s="118" t="s">
        <v>17</v>
      </c>
      <c r="C19" s="130"/>
      <c r="D19" s="131" t="s">
        <v>20</v>
      </c>
      <c r="E19" s="72"/>
      <c r="F19" s="72"/>
      <c r="G19" s="165">
        <f>SUM(G8:G18)</f>
        <v>51.57</v>
      </c>
      <c r="H19" s="132">
        <f>SUM(H8:H18)</f>
        <v>6800</v>
      </c>
      <c r="I19" s="132">
        <f aca="true" t="shared" si="1" ref="I19:S19">SUM(I8:I18)</f>
        <v>3150</v>
      </c>
      <c r="J19" s="132">
        <f t="shared" si="1"/>
        <v>0</v>
      </c>
      <c r="K19" s="132">
        <f t="shared" si="1"/>
        <v>0</v>
      </c>
      <c r="L19" s="132">
        <f t="shared" si="1"/>
        <v>38666</v>
      </c>
      <c r="M19" s="132">
        <f t="shared" si="1"/>
        <v>5908</v>
      </c>
      <c r="N19" s="132">
        <f t="shared" si="1"/>
        <v>0</v>
      </c>
      <c r="O19" s="132">
        <f t="shared" si="1"/>
        <v>0</v>
      </c>
      <c r="P19" s="132">
        <f t="shared" si="1"/>
        <v>19543</v>
      </c>
      <c r="Q19" s="132">
        <f t="shared" si="1"/>
        <v>0</v>
      </c>
      <c r="R19" s="132">
        <f t="shared" si="1"/>
        <v>0</v>
      </c>
      <c r="S19" s="132">
        <f t="shared" si="1"/>
        <v>0</v>
      </c>
      <c r="T19" s="180"/>
    </row>
    <row r="20" spans="1:20" ht="12.75">
      <c r="A20" s="22">
        <v>2014</v>
      </c>
      <c r="B20" s="23" t="s">
        <v>42</v>
      </c>
      <c r="C20" s="125" t="s">
        <v>43</v>
      </c>
      <c r="D20" s="126" t="s">
        <v>305</v>
      </c>
      <c r="E20" s="15">
        <v>3.239</v>
      </c>
      <c r="F20" s="15">
        <v>11.54</v>
      </c>
      <c r="G20" s="15">
        <v>8.301</v>
      </c>
      <c r="H20" s="95">
        <v>3200</v>
      </c>
      <c r="I20" s="95">
        <v>750</v>
      </c>
      <c r="J20" s="95"/>
      <c r="K20" s="95"/>
      <c r="L20" s="95">
        <v>5351</v>
      </c>
      <c r="M20" s="95">
        <v>15802</v>
      </c>
      <c r="N20" s="95"/>
      <c r="O20" s="95">
        <v>800</v>
      </c>
      <c r="P20" s="95"/>
      <c r="Q20" s="112"/>
      <c r="R20" s="95"/>
      <c r="S20" s="95"/>
      <c r="T20" s="181"/>
    </row>
    <row r="21" spans="1:20" ht="12.75">
      <c r="A21" s="25">
        <v>2014</v>
      </c>
      <c r="B21" s="21" t="s">
        <v>42</v>
      </c>
      <c r="C21" s="26" t="s">
        <v>44</v>
      </c>
      <c r="D21" s="27" t="s">
        <v>306</v>
      </c>
      <c r="E21" s="28">
        <v>113.934</v>
      </c>
      <c r="F21" s="17">
        <v>130.405</v>
      </c>
      <c r="G21" s="29">
        <v>16.471</v>
      </c>
      <c r="H21" s="97">
        <v>6251</v>
      </c>
      <c r="I21" s="97">
        <v>3100</v>
      </c>
      <c r="J21" s="97"/>
      <c r="K21" s="97"/>
      <c r="L21" s="97">
        <v>7120</v>
      </c>
      <c r="M21" s="106"/>
      <c r="N21" s="97">
        <v>6883</v>
      </c>
      <c r="O21" s="97">
        <v>527</v>
      </c>
      <c r="P21" s="97"/>
      <c r="Q21" s="110"/>
      <c r="R21" s="97"/>
      <c r="S21" s="97"/>
      <c r="T21" s="179"/>
    </row>
    <row r="22" spans="1:20" ht="12.75">
      <c r="A22" s="25">
        <v>2014</v>
      </c>
      <c r="B22" s="21" t="s">
        <v>42</v>
      </c>
      <c r="C22" s="26" t="s">
        <v>45</v>
      </c>
      <c r="D22" s="27" t="s">
        <v>307</v>
      </c>
      <c r="E22" s="29">
        <v>0</v>
      </c>
      <c r="F22" s="29">
        <v>16.401</v>
      </c>
      <c r="G22" s="29">
        <v>16.401</v>
      </c>
      <c r="H22" s="97">
        <v>5500</v>
      </c>
      <c r="I22" s="97">
        <v>2421</v>
      </c>
      <c r="J22" s="97"/>
      <c r="K22" s="97"/>
      <c r="L22" s="97">
        <v>8480</v>
      </c>
      <c r="M22" s="97"/>
      <c r="N22" s="97"/>
      <c r="O22" s="97"/>
      <c r="P22" s="97"/>
      <c r="Q22" s="110"/>
      <c r="R22" s="97"/>
      <c r="S22" s="97"/>
      <c r="T22" s="179"/>
    </row>
    <row r="23" spans="1:20" ht="12.75">
      <c r="A23" s="25">
        <v>2014</v>
      </c>
      <c r="B23" s="21" t="s">
        <v>42</v>
      </c>
      <c r="C23" s="26" t="s">
        <v>18</v>
      </c>
      <c r="D23" s="27" t="s">
        <v>308</v>
      </c>
      <c r="E23" s="29">
        <v>47.499</v>
      </c>
      <c r="F23" s="29">
        <v>49.819</v>
      </c>
      <c r="G23" s="29">
        <v>2.32</v>
      </c>
      <c r="H23" s="97">
        <v>700</v>
      </c>
      <c r="I23" s="97">
        <v>320</v>
      </c>
      <c r="J23" s="97"/>
      <c r="K23" s="97"/>
      <c r="L23" s="97">
        <v>1300</v>
      </c>
      <c r="M23" s="97"/>
      <c r="N23" s="97"/>
      <c r="O23" s="97"/>
      <c r="P23" s="97"/>
      <c r="Q23" s="110"/>
      <c r="R23" s="97"/>
      <c r="S23" s="97"/>
      <c r="T23" s="179"/>
    </row>
    <row r="24" spans="1:20" ht="12.75">
      <c r="A24" s="25">
        <v>2014</v>
      </c>
      <c r="B24" s="21" t="s">
        <v>42</v>
      </c>
      <c r="C24" s="26" t="s">
        <v>46</v>
      </c>
      <c r="D24" s="27" t="s">
        <v>309</v>
      </c>
      <c r="E24" s="29">
        <v>6.771</v>
      </c>
      <c r="F24" s="29">
        <v>17</v>
      </c>
      <c r="G24" s="29">
        <v>10.229</v>
      </c>
      <c r="H24" s="97">
        <v>3405</v>
      </c>
      <c r="I24" s="97">
        <v>1690</v>
      </c>
      <c r="J24" s="97"/>
      <c r="K24" s="97"/>
      <c r="L24" s="97">
        <v>5134</v>
      </c>
      <c r="M24" s="97"/>
      <c r="N24" s="97"/>
      <c r="O24" s="97"/>
      <c r="P24" s="97"/>
      <c r="Q24" s="110"/>
      <c r="R24" s="97"/>
      <c r="S24" s="97"/>
      <c r="T24" s="179"/>
    </row>
    <row r="25" spans="1:20" ht="12.75">
      <c r="A25" s="25">
        <v>2014</v>
      </c>
      <c r="B25" s="21" t="s">
        <v>42</v>
      </c>
      <c r="C25" s="26" t="s">
        <v>47</v>
      </c>
      <c r="D25" s="27" t="s">
        <v>310</v>
      </c>
      <c r="E25" s="29">
        <v>0</v>
      </c>
      <c r="F25" s="29">
        <v>6.653</v>
      </c>
      <c r="G25" s="29">
        <v>6.653</v>
      </c>
      <c r="H25" s="97">
        <v>1450</v>
      </c>
      <c r="I25" s="97">
        <v>810</v>
      </c>
      <c r="J25" s="97"/>
      <c r="K25" s="97"/>
      <c r="L25" s="97">
        <v>4393</v>
      </c>
      <c r="M25" s="97"/>
      <c r="N25" s="97"/>
      <c r="O25" s="97"/>
      <c r="P25" s="97"/>
      <c r="Q25" s="110"/>
      <c r="R25" s="97"/>
      <c r="S25" s="97"/>
      <c r="T25" s="179"/>
    </row>
    <row r="26" spans="1:20" ht="12.75">
      <c r="A26" s="25">
        <v>2014</v>
      </c>
      <c r="B26" s="21" t="s">
        <v>42</v>
      </c>
      <c r="C26" s="26" t="s">
        <v>19</v>
      </c>
      <c r="D26" s="27" t="s">
        <v>315</v>
      </c>
      <c r="E26" s="29">
        <v>1.067</v>
      </c>
      <c r="F26" s="29">
        <v>2.215</v>
      </c>
      <c r="G26" s="29">
        <v>1.148</v>
      </c>
      <c r="H26" s="97">
        <v>126</v>
      </c>
      <c r="I26" s="97"/>
      <c r="J26" s="97">
        <v>146</v>
      </c>
      <c r="K26" s="97">
        <v>876</v>
      </c>
      <c r="L26" s="97"/>
      <c r="M26" s="97"/>
      <c r="N26" s="97"/>
      <c r="O26" s="97"/>
      <c r="P26" s="97"/>
      <c r="Q26" s="110"/>
      <c r="R26" s="97"/>
      <c r="S26" s="97"/>
      <c r="T26" s="179"/>
    </row>
    <row r="27" spans="1:20" ht="12.75">
      <c r="A27" s="25">
        <v>2014</v>
      </c>
      <c r="B27" s="21" t="s">
        <v>42</v>
      </c>
      <c r="C27" s="26" t="s">
        <v>19</v>
      </c>
      <c r="D27" s="27" t="s">
        <v>316</v>
      </c>
      <c r="E27" s="29">
        <v>2.838</v>
      </c>
      <c r="F27" s="29">
        <v>4.987</v>
      </c>
      <c r="G27" s="29">
        <v>2.149</v>
      </c>
      <c r="H27" s="97">
        <v>1510</v>
      </c>
      <c r="I27" s="97"/>
      <c r="J27" s="97"/>
      <c r="K27" s="97">
        <v>639</v>
      </c>
      <c r="L27" s="97"/>
      <c r="M27" s="97"/>
      <c r="N27" s="97"/>
      <c r="O27" s="97"/>
      <c r="P27" s="97"/>
      <c r="Q27" s="110"/>
      <c r="R27" s="97"/>
      <c r="S27" s="97"/>
      <c r="T27" s="179"/>
    </row>
    <row r="28" spans="1:20" ht="12.75">
      <c r="A28" s="25">
        <v>2014</v>
      </c>
      <c r="B28" s="21" t="s">
        <v>42</v>
      </c>
      <c r="C28" s="26" t="s">
        <v>32</v>
      </c>
      <c r="D28" s="27" t="s">
        <v>317</v>
      </c>
      <c r="E28" s="29">
        <v>7.233</v>
      </c>
      <c r="F28" s="29">
        <v>17.999</v>
      </c>
      <c r="G28" s="29">
        <v>10.766</v>
      </c>
      <c r="H28" s="97">
        <v>7967</v>
      </c>
      <c r="I28" s="97">
        <v>852</v>
      </c>
      <c r="J28" s="97">
        <v>509</v>
      </c>
      <c r="K28" s="97">
        <v>1438</v>
      </c>
      <c r="L28" s="97"/>
      <c r="M28" s="97"/>
      <c r="N28" s="97"/>
      <c r="O28" s="97"/>
      <c r="P28" s="97">
        <v>8476</v>
      </c>
      <c r="Q28" s="110"/>
      <c r="R28" s="97"/>
      <c r="S28" s="97"/>
      <c r="T28" s="179"/>
    </row>
    <row r="29" spans="1:20" ht="12.75">
      <c r="A29" s="25">
        <v>2014</v>
      </c>
      <c r="B29" s="21" t="s">
        <v>42</v>
      </c>
      <c r="C29" s="26" t="s">
        <v>32</v>
      </c>
      <c r="D29" s="27" t="s">
        <v>318</v>
      </c>
      <c r="E29" s="29">
        <v>19.868</v>
      </c>
      <c r="F29" s="29">
        <v>29.103</v>
      </c>
      <c r="G29" s="29">
        <v>9.235</v>
      </c>
      <c r="H29" s="97">
        <v>2854</v>
      </c>
      <c r="I29" s="97"/>
      <c r="J29" s="97">
        <v>383</v>
      </c>
      <c r="K29" s="97">
        <v>5998</v>
      </c>
      <c r="L29" s="97"/>
      <c r="M29" s="97"/>
      <c r="N29" s="97"/>
      <c r="O29" s="97"/>
      <c r="P29" s="97">
        <v>9235</v>
      </c>
      <c r="Q29" s="110"/>
      <c r="R29" s="97"/>
      <c r="S29" s="97"/>
      <c r="T29" s="179"/>
    </row>
    <row r="30" spans="1:20" ht="12.75">
      <c r="A30" s="25">
        <v>2014</v>
      </c>
      <c r="B30" s="21" t="s">
        <v>42</v>
      </c>
      <c r="C30" s="26" t="s">
        <v>49</v>
      </c>
      <c r="D30" s="27" t="s">
        <v>48</v>
      </c>
      <c r="E30" s="29">
        <v>20.886</v>
      </c>
      <c r="F30" s="29">
        <v>35.259</v>
      </c>
      <c r="G30" s="29">
        <v>14.373</v>
      </c>
      <c r="H30" s="97">
        <v>7400</v>
      </c>
      <c r="I30" s="97"/>
      <c r="J30" s="97">
        <v>3991</v>
      </c>
      <c r="K30" s="97">
        <v>2982</v>
      </c>
      <c r="L30" s="97"/>
      <c r="M30" s="97"/>
      <c r="N30" s="97"/>
      <c r="O30" s="97"/>
      <c r="P30" s="97"/>
      <c r="Q30" s="110"/>
      <c r="R30" s="97"/>
      <c r="S30" s="97"/>
      <c r="T30" s="179"/>
    </row>
    <row r="31" spans="1:20" ht="12.75">
      <c r="A31" s="25">
        <v>2014</v>
      </c>
      <c r="B31" s="21" t="s">
        <v>42</v>
      </c>
      <c r="C31" s="26" t="s">
        <v>49</v>
      </c>
      <c r="D31" s="27" t="s">
        <v>319</v>
      </c>
      <c r="E31" s="29">
        <v>40.464</v>
      </c>
      <c r="F31" s="29">
        <v>47.966</v>
      </c>
      <c r="G31" s="29">
        <v>7.502</v>
      </c>
      <c r="H31" s="97">
        <v>2018</v>
      </c>
      <c r="I31" s="97">
        <v>1077</v>
      </c>
      <c r="J31" s="97">
        <v>4308</v>
      </c>
      <c r="K31" s="97">
        <v>99</v>
      </c>
      <c r="L31" s="97"/>
      <c r="M31" s="97"/>
      <c r="N31" s="97"/>
      <c r="O31" s="97"/>
      <c r="P31" s="97"/>
      <c r="Q31" s="110"/>
      <c r="R31" s="97"/>
      <c r="S31" s="97"/>
      <c r="T31" s="179"/>
    </row>
    <row r="32" spans="1:20" ht="12.75">
      <c r="A32" s="25">
        <v>2014</v>
      </c>
      <c r="B32" s="21" t="s">
        <v>42</v>
      </c>
      <c r="C32" s="26" t="s">
        <v>50</v>
      </c>
      <c r="D32" s="27" t="s">
        <v>51</v>
      </c>
      <c r="E32" s="29">
        <v>0.063</v>
      </c>
      <c r="F32" s="29">
        <v>2.777</v>
      </c>
      <c r="G32" s="29">
        <v>2.714</v>
      </c>
      <c r="H32" s="97">
        <v>801</v>
      </c>
      <c r="I32" s="97"/>
      <c r="J32" s="97"/>
      <c r="K32" s="97">
        <v>1913</v>
      </c>
      <c r="L32" s="97"/>
      <c r="M32" s="97"/>
      <c r="N32" s="97"/>
      <c r="O32" s="97"/>
      <c r="P32" s="97"/>
      <c r="Q32" s="110"/>
      <c r="R32" s="97"/>
      <c r="S32" s="97"/>
      <c r="T32" s="179"/>
    </row>
    <row r="33" spans="1:20" ht="12.75">
      <c r="A33" s="25">
        <v>2014</v>
      </c>
      <c r="B33" s="21" t="s">
        <v>42</v>
      </c>
      <c r="C33" s="26" t="s">
        <v>50</v>
      </c>
      <c r="D33" s="27" t="s">
        <v>52</v>
      </c>
      <c r="E33" s="29">
        <v>2.853</v>
      </c>
      <c r="F33" s="29">
        <v>11.717</v>
      </c>
      <c r="G33" s="29">
        <v>8.864</v>
      </c>
      <c r="H33" s="97">
        <v>3996</v>
      </c>
      <c r="I33" s="97">
        <v>2457</v>
      </c>
      <c r="J33" s="97">
        <v>60</v>
      </c>
      <c r="K33" s="97">
        <v>1807</v>
      </c>
      <c r="L33" s="97"/>
      <c r="M33" s="97"/>
      <c r="N33" s="97"/>
      <c r="O33" s="97"/>
      <c r="P33" s="97">
        <v>2457</v>
      </c>
      <c r="Q33" s="110"/>
      <c r="R33" s="97"/>
      <c r="S33" s="97"/>
      <c r="T33" s="179"/>
    </row>
    <row r="34" spans="1:20" ht="12.75">
      <c r="A34" s="25">
        <v>2014</v>
      </c>
      <c r="B34" s="21" t="s">
        <v>42</v>
      </c>
      <c r="C34" s="26" t="s">
        <v>53</v>
      </c>
      <c r="D34" s="19" t="s">
        <v>54</v>
      </c>
      <c r="E34" s="29">
        <v>13.09</v>
      </c>
      <c r="F34" s="29">
        <v>27.933</v>
      </c>
      <c r="G34" s="29">
        <v>14.843</v>
      </c>
      <c r="H34" s="97">
        <v>6380</v>
      </c>
      <c r="I34" s="97">
        <v>619</v>
      </c>
      <c r="J34" s="97">
        <v>921</v>
      </c>
      <c r="K34" s="97">
        <v>6420</v>
      </c>
      <c r="L34" s="97">
        <v>503</v>
      </c>
      <c r="M34" s="97"/>
      <c r="N34" s="97"/>
      <c r="O34" s="97"/>
      <c r="P34" s="97"/>
      <c r="Q34" s="110"/>
      <c r="R34" s="97"/>
      <c r="S34" s="97"/>
      <c r="T34" s="179"/>
    </row>
    <row r="35" spans="1:20" ht="12.75">
      <c r="A35" s="25">
        <v>2014</v>
      </c>
      <c r="B35" s="21" t="s">
        <v>42</v>
      </c>
      <c r="C35" s="26" t="s">
        <v>55</v>
      </c>
      <c r="D35" s="19" t="s">
        <v>56</v>
      </c>
      <c r="E35" s="29">
        <v>9.934</v>
      </c>
      <c r="F35" s="29">
        <v>22.892</v>
      </c>
      <c r="G35" s="29">
        <v>12.958</v>
      </c>
      <c r="H35" s="97">
        <v>5641</v>
      </c>
      <c r="I35" s="97">
        <v>1152</v>
      </c>
      <c r="J35" s="97">
        <v>4699</v>
      </c>
      <c r="K35" s="97">
        <v>1466</v>
      </c>
      <c r="L35" s="97"/>
      <c r="M35" s="97"/>
      <c r="N35" s="97"/>
      <c r="O35" s="97"/>
      <c r="P35" s="97">
        <v>2175</v>
      </c>
      <c r="Q35" s="110"/>
      <c r="R35" s="97"/>
      <c r="S35" s="97"/>
      <c r="T35" s="179"/>
    </row>
    <row r="36" spans="1:20" ht="12.75">
      <c r="A36" s="25">
        <v>2014</v>
      </c>
      <c r="B36" s="21" t="s">
        <v>42</v>
      </c>
      <c r="C36" s="26" t="s">
        <v>57</v>
      </c>
      <c r="D36" s="19" t="s">
        <v>58</v>
      </c>
      <c r="E36" s="29">
        <v>2.432</v>
      </c>
      <c r="F36" s="29">
        <v>8.607</v>
      </c>
      <c r="G36" s="29">
        <v>6.175</v>
      </c>
      <c r="H36" s="97">
        <v>3819</v>
      </c>
      <c r="I36" s="97"/>
      <c r="J36" s="97">
        <v>2374</v>
      </c>
      <c r="K36" s="97"/>
      <c r="L36" s="97"/>
      <c r="M36" s="97"/>
      <c r="N36" s="97"/>
      <c r="O36" s="97"/>
      <c r="P36" s="97"/>
      <c r="Q36" s="110"/>
      <c r="R36" s="97"/>
      <c r="S36" s="97"/>
      <c r="T36" s="179"/>
    </row>
    <row r="37" spans="1:20" ht="12.75">
      <c r="A37" s="25">
        <v>2014</v>
      </c>
      <c r="B37" s="21" t="s">
        <v>42</v>
      </c>
      <c r="C37" s="26" t="s">
        <v>59</v>
      </c>
      <c r="D37" s="19" t="s">
        <v>313</v>
      </c>
      <c r="E37" s="29">
        <v>5.959</v>
      </c>
      <c r="F37" s="29">
        <v>28.243</v>
      </c>
      <c r="G37" s="29">
        <v>22.284</v>
      </c>
      <c r="H37" s="158">
        <v>2900</v>
      </c>
      <c r="I37" s="158">
        <v>800</v>
      </c>
      <c r="J37" s="158">
        <v>3700</v>
      </c>
      <c r="K37" s="158"/>
      <c r="L37" s="158">
        <v>11400</v>
      </c>
      <c r="M37" s="158"/>
      <c r="N37" s="158"/>
      <c r="O37" s="158"/>
      <c r="P37" s="158"/>
      <c r="Q37" s="110"/>
      <c r="R37" s="97"/>
      <c r="S37" s="97"/>
      <c r="T37" s="179"/>
    </row>
    <row r="38" spans="1:20" ht="12.75">
      <c r="A38" s="25">
        <v>2014</v>
      </c>
      <c r="B38" s="21" t="s">
        <v>42</v>
      </c>
      <c r="C38" s="26" t="s">
        <v>60</v>
      </c>
      <c r="D38" s="19" t="s">
        <v>61</v>
      </c>
      <c r="E38" s="29">
        <v>4.509</v>
      </c>
      <c r="F38" s="29">
        <v>27.842</v>
      </c>
      <c r="G38" s="29">
        <v>23.28</v>
      </c>
      <c r="H38" s="158">
        <v>2200</v>
      </c>
      <c r="I38" s="158">
        <v>500</v>
      </c>
      <c r="J38" s="158">
        <v>1500</v>
      </c>
      <c r="K38" s="158"/>
      <c r="L38" s="158">
        <v>10600</v>
      </c>
      <c r="M38" s="158"/>
      <c r="N38" s="158"/>
      <c r="O38" s="158"/>
      <c r="P38" s="158">
        <v>8480</v>
      </c>
      <c r="Q38" s="110"/>
      <c r="R38" s="97"/>
      <c r="S38" s="97"/>
      <c r="T38" s="179"/>
    </row>
    <row r="39" spans="1:20" ht="12.75">
      <c r="A39" s="25">
        <v>2014</v>
      </c>
      <c r="B39" s="21" t="s">
        <v>42</v>
      </c>
      <c r="C39" s="26" t="s">
        <v>50</v>
      </c>
      <c r="D39" s="19" t="s">
        <v>62</v>
      </c>
      <c r="E39" s="29">
        <v>11.8</v>
      </c>
      <c r="F39" s="29">
        <v>21.049</v>
      </c>
      <c r="G39" s="29">
        <v>8.3</v>
      </c>
      <c r="H39" s="158">
        <v>3600</v>
      </c>
      <c r="I39" s="158">
        <v>300</v>
      </c>
      <c r="J39" s="158">
        <v>4000</v>
      </c>
      <c r="K39" s="158"/>
      <c r="L39" s="158">
        <v>400</v>
      </c>
      <c r="M39" s="158"/>
      <c r="N39" s="158"/>
      <c r="O39" s="158"/>
      <c r="P39" s="158"/>
      <c r="Q39" s="110"/>
      <c r="R39" s="97"/>
      <c r="S39" s="97"/>
      <c r="T39" s="179"/>
    </row>
    <row r="40" spans="1:20" ht="12.75">
      <c r="A40" s="25">
        <v>2014</v>
      </c>
      <c r="B40" s="21" t="s">
        <v>42</v>
      </c>
      <c r="C40" s="26" t="s">
        <v>63</v>
      </c>
      <c r="D40" s="19" t="s">
        <v>64</v>
      </c>
      <c r="E40" s="29">
        <v>0</v>
      </c>
      <c r="F40" s="29">
        <v>10.494</v>
      </c>
      <c r="G40" s="29">
        <v>7.7</v>
      </c>
      <c r="H40" s="158">
        <v>4900</v>
      </c>
      <c r="I40" s="158">
        <v>100</v>
      </c>
      <c r="J40" s="158">
        <v>900</v>
      </c>
      <c r="K40" s="158"/>
      <c r="L40" s="158">
        <v>1800</v>
      </c>
      <c r="M40" s="158"/>
      <c r="N40" s="158"/>
      <c r="O40" s="158"/>
      <c r="P40" s="158"/>
      <c r="Q40" s="110"/>
      <c r="R40" s="97"/>
      <c r="S40" s="97"/>
      <c r="T40" s="179"/>
    </row>
    <row r="41" spans="1:20" ht="12.75">
      <c r="A41" s="25">
        <v>2014</v>
      </c>
      <c r="B41" s="21" t="s">
        <v>42</v>
      </c>
      <c r="C41" s="26" t="s">
        <v>44</v>
      </c>
      <c r="D41" s="94" t="s">
        <v>314</v>
      </c>
      <c r="E41" s="29">
        <v>104.54</v>
      </c>
      <c r="F41" s="29">
        <v>113.934</v>
      </c>
      <c r="G41" s="29">
        <v>9.3</v>
      </c>
      <c r="H41" s="158">
        <v>7500</v>
      </c>
      <c r="I41" s="158">
        <v>500</v>
      </c>
      <c r="J41" s="158">
        <v>900</v>
      </c>
      <c r="K41" s="158">
        <v>400</v>
      </c>
      <c r="L41" s="158"/>
      <c r="M41" s="158"/>
      <c r="N41" s="158"/>
      <c r="O41" s="158"/>
      <c r="P41" s="158"/>
      <c r="Q41" s="110"/>
      <c r="R41" s="97"/>
      <c r="S41" s="97"/>
      <c r="T41" s="179"/>
    </row>
    <row r="42" spans="1:20" ht="12.75">
      <c r="A42" s="25">
        <v>2014</v>
      </c>
      <c r="B42" s="21" t="s">
        <v>42</v>
      </c>
      <c r="C42" s="26" t="s">
        <v>65</v>
      </c>
      <c r="D42" s="19" t="s">
        <v>66</v>
      </c>
      <c r="E42" s="29">
        <v>1.694</v>
      </c>
      <c r="F42" s="29">
        <v>15.48</v>
      </c>
      <c r="G42" s="29">
        <v>13.15</v>
      </c>
      <c r="H42" s="158">
        <v>5000</v>
      </c>
      <c r="I42" s="158">
        <v>700</v>
      </c>
      <c r="J42" s="158">
        <v>1800</v>
      </c>
      <c r="K42" s="158">
        <v>5650</v>
      </c>
      <c r="L42" s="158"/>
      <c r="M42" s="158"/>
      <c r="N42" s="158"/>
      <c r="O42" s="158"/>
      <c r="P42" s="158"/>
      <c r="Q42" s="110"/>
      <c r="R42" s="97"/>
      <c r="S42" s="97"/>
      <c r="T42" s="179"/>
    </row>
    <row r="43" spans="1:20" ht="12.75">
      <c r="A43" s="25">
        <v>2014</v>
      </c>
      <c r="B43" s="21" t="s">
        <v>42</v>
      </c>
      <c r="C43" s="26" t="s">
        <v>67</v>
      </c>
      <c r="D43" s="19" t="s">
        <v>68</v>
      </c>
      <c r="E43" s="29">
        <v>0</v>
      </c>
      <c r="F43" s="29">
        <v>4.635</v>
      </c>
      <c r="G43" s="29">
        <v>4.6</v>
      </c>
      <c r="H43" s="158"/>
      <c r="I43" s="158"/>
      <c r="J43" s="158"/>
      <c r="K43" s="158"/>
      <c r="L43" s="158">
        <v>4600</v>
      </c>
      <c r="M43" s="158"/>
      <c r="N43" s="158"/>
      <c r="O43" s="158"/>
      <c r="P43" s="158">
        <v>4600</v>
      </c>
      <c r="Q43" s="110"/>
      <c r="R43" s="97"/>
      <c r="S43" s="97"/>
      <c r="T43" s="179"/>
    </row>
    <row r="44" spans="1:20" ht="12.75">
      <c r="A44" s="25">
        <v>2014</v>
      </c>
      <c r="B44" s="21" t="s">
        <v>42</v>
      </c>
      <c r="C44" s="26" t="s">
        <v>69</v>
      </c>
      <c r="D44" s="19" t="s">
        <v>70</v>
      </c>
      <c r="E44" s="29">
        <v>0</v>
      </c>
      <c r="F44" s="29">
        <v>5.63</v>
      </c>
      <c r="G44" s="29">
        <v>4.43</v>
      </c>
      <c r="H44" s="158"/>
      <c r="I44" s="158"/>
      <c r="J44" s="158"/>
      <c r="K44" s="158"/>
      <c r="L44" s="158">
        <v>4430</v>
      </c>
      <c r="M44" s="158"/>
      <c r="N44" s="158"/>
      <c r="O44" s="158"/>
      <c r="P44" s="158">
        <v>4430</v>
      </c>
      <c r="Q44" s="110"/>
      <c r="R44" s="97"/>
      <c r="S44" s="97"/>
      <c r="T44" s="179"/>
    </row>
    <row r="45" spans="1:20" ht="12.75">
      <c r="A45" s="25">
        <v>2014</v>
      </c>
      <c r="B45" s="21" t="s">
        <v>42</v>
      </c>
      <c r="C45" s="26" t="s">
        <v>71</v>
      </c>
      <c r="D45" s="19" t="s">
        <v>72</v>
      </c>
      <c r="E45" s="29">
        <v>0</v>
      </c>
      <c r="F45" s="29">
        <v>3.965</v>
      </c>
      <c r="G45" s="29">
        <v>3.965</v>
      </c>
      <c r="H45" s="158"/>
      <c r="I45" s="158"/>
      <c r="J45" s="158"/>
      <c r="K45" s="158"/>
      <c r="L45" s="158">
        <v>3965</v>
      </c>
      <c r="M45" s="158"/>
      <c r="N45" s="158"/>
      <c r="O45" s="158"/>
      <c r="P45" s="158">
        <v>3965</v>
      </c>
      <c r="Q45" s="110"/>
      <c r="R45" s="97"/>
      <c r="S45" s="97"/>
      <c r="T45" s="179"/>
    </row>
    <row r="46" spans="1:20" ht="13.5" thickBot="1">
      <c r="A46" s="61">
        <v>2014</v>
      </c>
      <c r="B46" s="62" t="s">
        <v>42</v>
      </c>
      <c r="C46" s="62"/>
      <c r="D46" s="63" t="s">
        <v>20</v>
      </c>
      <c r="E46" s="64"/>
      <c r="F46" s="64"/>
      <c r="G46" s="166">
        <f>SUM(G20:G45)</f>
        <v>248.11100000000002</v>
      </c>
      <c r="H46" s="98">
        <f>SUM(H20:H45)</f>
        <v>89118</v>
      </c>
      <c r="I46" s="98">
        <f aca="true" t="shared" si="2" ref="I46:S46">SUM(I20:I45)</f>
        <v>18148</v>
      </c>
      <c r="J46" s="98">
        <f t="shared" si="2"/>
        <v>30191</v>
      </c>
      <c r="K46" s="98">
        <f t="shared" si="2"/>
        <v>29688</v>
      </c>
      <c r="L46" s="98">
        <f t="shared" si="2"/>
        <v>69476</v>
      </c>
      <c r="M46" s="98">
        <f t="shared" si="2"/>
        <v>15802</v>
      </c>
      <c r="N46" s="98">
        <f t="shared" si="2"/>
        <v>6883</v>
      </c>
      <c r="O46" s="98">
        <f t="shared" si="2"/>
        <v>1327</v>
      </c>
      <c r="P46" s="98">
        <f t="shared" si="2"/>
        <v>43818</v>
      </c>
      <c r="Q46" s="98">
        <f t="shared" si="2"/>
        <v>0</v>
      </c>
      <c r="R46" s="98">
        <f t="shared" si="2"/>
        <v>0</v>
      </c>
      <c r="S46" s="98">
        <f t="shared" si="2"/>
        <v>0</v>
      </c>
      <c r="T46" s="182"/>
    </row>
    <row r="47" spans="1:20" ht="12.75">
      <c r="A47" s="65">
        <v>2014</v>
      </c>
      <c r="B47" s="66" t="s">
        <v>285</v>
      </c>
      <c r="C47" s="67" t="s">
        <v>73</v>
      </c>
      <c r="D47" s="73" t="s">
        <v>88</v>
      </c>
      <c r="E47" s="74">
        <v>0</v>
      </c>
      <c r="F47" s="74">
        <v>13.86</v>
      </c>
      <c r="G47" s="159">
        <f>F47-E47</f>
        <v>13.86</v>
      </c>
      <c r="H47" s="99">
        <v>3496</v>
      </c>
      <c r="I47" s="107"/>
      <c r="J47" s="99">
        <v>2161</v>
      </c>
      <c r="K47" s="99"/>
      <c r="L47" s="99">
        <v>8202</v>
      </c>
      <c r="M47" s="107"/>
      <c r="N47" s="107"/>
      <c r="O47" s="107"/>
      <c r="P47" s="99">
        <v>4000</v>
      </c>
      <c r="Q47" s="113"/>
      <c r="R47" s="100"/>
      <c r="S47" s="114"/>
      <c r="T47" s="36"/>
    </row>
    <row r="48" spans="1:20" ht="12.75">
      <c r="A48" s="68">
        <v>2014</v>
      </c>
      <c r="B48" s="42" t="s">
        <v>285</v>
      </c>
      <c r="C48" s="30" t="s">
        <v>74</v>
      </c>
      <c r="D48" s="36" t="s">
        <v>89</v>
      </c>
      <c r="E48" s="37">
        <v>34.939</v>
      </c>
      <c r="F48" s="37">
        <v>44.663</v>
      </c>
      <c r="G48" s="160">
        <f>F48-E48</f>
        <v>9.723999999999997</v>
      </c>
      <c r="H48" s="100">
        <v>820</v>
      </c>
      <c r="I48" s="100"/>
      <c r="J48" s="100">
        <v>989</v>
      </c>
      <c r="K48" s="100"/>
      <c r="L48" s="100">
        <v>7919</v>
      </c>
      <c r="M48" s="100"/>
      <c r="N48" s="100"/>
      <c r="O48" s="100"/>
      <c r="P48" s="100">
        <v>3000</v>
      </c>
      <c r="Q48" s="114"/>
      <c r="R48" s="100"/>
      <c r="S48" s="114"/>
      <c r="T48" s="36"/>
    </row>
    <row r="49" spans="1:20" ht="12.75">
      <c r="A49" s="68">
        <v>2014</v>
      </c>
      <c r="B49" s="42" t="s">
        <v>285</v>
      </c>
      <c r="C49" s="30" t="s">
        <v>75</v>
      </c>
      <c r="D49" s="34" t="s">
        <v>90</v>
      </c>
      <c r="E49" s="32">
        <v>25.984</v>
      </c>
      <c r="F49" s="32">
        <v>37.904</v>
      </c>
      <c r="G49" s="38">
        <f>SUM(F49-E49)</f>
        <v>11.920000000000002</v>
      </c>
      <c r="H49" s="101">
        <v>2625</v>
      </c>
      <c r="I49" s="100"/>
      <c r="J49" s="101">
        <v>959</v>
      </c>
      <c r="K49" s="101">
        <v>1824</v>
      </c>
      <c r="L49" s="101">
        <v>6512</v>
      </c>
      <c r="M49" s="100"/>
      <c r="N49" s="100"/>
      <c r="O49" s="100"/>
      <c r="P49" s="103">
        <v>1300</v>
      </c>
      <c r="Q49" s="114"/>
      <c r="R49" s="100"/>
      <c r="S49" s="114"/>
      <c r="T49" s="36"/>
    </row>
    <row r="50" spans="1:20" ht="12.75">
      <c r="A50" s="68">
        <v>2014</v>
      </c>
      <c r="B50" s="42" t="s">
        <v>285</v>
      </c>
      <c r="C50" s="30" t="s">
        <v>76</v>
      </c>
      <c r="D50" s="36" t="s">
        <v>91</v>
      </c>
      <c r="E50" s="37">
        <v>18.5</v>
      </c>
      <c r="F50" s="37">
        <v>30.778</v>
      </c>
      <c r="G50" s="160">
        <f>F50-E50</f>
        <v>12.277999999999999</v>
      </c>
      <c r="H50" s="100">
        <v>979</v>
      </c>
      <c r="I50" s="100"/>
      <c r="J50" s="100">
        <v>1057</v>
      </c>
      <c r="K50" s="100">
        <v>282</v>
      </c>
      <c r="L50" s="100">
        <v>9960</v>
      </c>
      <c r="M50" s="100"/>
      <c r="N50" s="100"/>
      <c r="O50" s="100"/>
      <c r="P50" s="100">
        <v>4000</v>
      </c>
      <c r="Q50" s="114"/>
      <c r="R50" s="100"/>
      <c r="S50" s="114"/>
      <c r="T50" s="36"/>
    </row>
    <row r="51" spans="1:20" ht="12.75">
      <c r="A51" s="68">
        <v>2014</v>
      </c>
      <c r="B51" s="42" t="s">
        <v>285</v>
      </c>
      <c r="C51" s="30" t="s">
        <v>77</v>
      </c>
      <c r="D51" s="36" t="s">
        <v>92</v>
      </c>
      <c r="E51" s="37">
        <v>27.616</v>
      </c>
      <c r="F51" s="37">
        <v>39.709</v>
      </c>
      <c r="G51" s="160">
        <f>F51-E51</f>
        <v>12.093000000000004</v>
      </c>
      <c r="H51" s="100">
        <v>3284</v>
      </c>
      <c r="I51" s="100"/>
      <c r="J51" s="100">
        <v>2698</v>
      </c>
      <c r="K51" s="100">
        <v>973</v>
      </c>
      <c r="L51" s="100">
        <v>5138</v>
      </c>
      <c r="M51" s="100"/>
      <c r="N51" s="100"/>
      <c r="O51" s="100"/>
      <c r="P51" s="100">
        <v>3000</v>
      </c>
      <c r="Q51" s="114"/>
      <c r="R51" s="100"/>
      <c r="S51" s="114"/>
      <c r="T51" s="36"/>
    </row>
    <row r="52" spans="1:20" ht="12.75">
      <c r="A52" s="68">
        <v>2014</v>
      </c>
      <c r="B52" s="42" t="s">
        <v>285</v>
      </c>
      <c r="C52" s="31" t="s">
        <v>78</v>
      </c>
      <c r="D52" s="36" t="s">
        <v>93</v>
      </c>
      <c r="E52" s="39">
        <v>0.214</v>
      </c>
      <c r="F52" s="39">
        <v>19.43</v>
      </c>
      <c r="G52" s="160">
        <v>14.577</v>
      </c>
      <c r="H52" s="102">
        <v>4863</v>
      </c>
      <c r="I52" s="100"/>
      <c r="J52" s="102">
        <v>1926</v>
      </c>
      <c r="K52" s="102"/>
      <c r="L52" s="102">
        <v>7788</v>
      </c>
      <c r="M52" s="100"/>
      <c r="N52" s="100"/>
      <c r="O52" s="100"/>
      <c r="P52" s="102">
        <v>500</v>
      </c>
      <c r="Q52" s="114"/>
      <c r="R52" s="100"/>
      <c r="S52" s="114"/>
      <c r="T52" s="36"/>
    </row>
    <row r="53" spans="1:20" ht="12.75">
      <c r="A53" s="68">
        <v>2014</v>
      </c>
      <c r="B53" s="42" t="s">
        <v>285</v>
      </c>
      <c r="C53" s="31" t="s">
        <v>79</v>
      </c>
      <c r="D53" s="36" t="s">
        <v>94</v>
      </c>
      <c r="E53" s="39">
        <v>0</v>
      </c>
      <c r="F53" s="39">
        <v>1.433</v>
      </c>
      <c r="G53" s="160">
        <v>1.433</v>
      </c>
      <c r="H53" s="102">
        <v>200</v>
      </c>
      <c r="I53" s="100"/>
      <c r="J53" s="102">
        <v>100</v>
      </c>
      <c r="K53" s="102">
        <v>100</v>
      </c>
      <c r="L53" s="102">
        <v>1033</v>
      </c>
      <c r="M53" s="100"/>
      <c r="N53" s="100"/>
      <c r="O53" s="100"/>
      <c r="P53" s="102">
        <v>200</v>
      </c>
      <c r="Q53" s="114"/>
      <c r="R53" s="100"/>
      <c r="S53" s="114"/>
      <c r="T53" s="36"/>
    </row>
    <row r="54" spans="1:20" ht="12.75">
      <c r="A54" s="68">
        <v>2014</v>
      </c>
      <c r="B54" s="42" t="s">
        <v>285</v>
      </c>
      <c r="C54" s="31" t="s">
        <v>80</v>
      </c>
      <c r="D54" s="36" t="s">
        <v>95</v>
      </c>
      <c r="E54" s="39">
        <v>45.486</v>
      </c>
      <c r="F54" s="39">
        <v>46.843</v>
      </c>
      <c r="G54" s="160">
        <v>1.357</v>
      </c>
      <c r="H54" s="102">
        <v>150</v>
      </c>
      <c r="I54" s="100"/>
      <c r="J54" s="102"/>
      <c r="K54" s="102"/>
      <c r="L54" s="102">
        <v>1207</v>
      </c>
      <c r="M54" s="100"/>
      <c r="N54" s="100"/>
      <c r="O54" s="100"/>
      <c r="P54" s="102">
        <v>400</v>
      </c>
      <c r="Q54" s="114"/>
      <c r="R54" s="100"/>
      <c r="S54" s="114"/>
      <c r="T54" s="36"/>
    </row>
    <row r="55" spans="1:20" ht="12.75">
      <c r="A55" s="68">
        <v>2014</v>
      </c>
      <c r="B55" s="42" t="s">
        <v>285</v>
      </c>
      <c r="C55" s="31" t="s">
        <v>81</v>
      </c>
      <c r="D55" s="36" t="s">
        <v>97</v>
      </c>
      <c r="E55" s="39">
        <v>27.425</v>
      </c>
      <c r="F55" s="39">
        <v>35.425</v>
      </c>
      <c r="G55" s="160">
        <v>8</v>
      </c>
      <c r="H55" s="102">
        <v>4500</v>
      </c>
      <c r="I55" s="100"/>
      <c r="J55" s="102">
        <v>500</v>
      </c>
      <c r="K55" s="102">
        <v>600</v>
      </c>
      <c r="L55" s="102">
        <v>2400</v>
      </c>
      <c r="M55" s="100"/>
      <c r="N55" s="100"/>
      <c r="O55" s="100"/>
      <c r="P55" s="102">
        <v>350</v>
      </c>
      <c r="Q55" s="114"/>
      <c r="R55" s="100"/>
      <c r="S55" s="114"/>
      <c r="T55" s="36"/>
    </row>
    <row r="56" spans="1:20" ht="12.75">
      <c r="A56" s="68">
        <v>2014</v>
      </c>
      <c r="B56" s="42" t="s">
        <v>285</v>
      </c>
      <c r="C56" s="31" t="s">
        <v>73</v>
      </c>
      <c r="D56" s="36" t="s">
        <v>98</v>
      </c>
      <c r="E56" s="39">
        <v>13.16</v>
      </c>
      <c r="F56" s="39">
        <v>28.89</v>
      </c>
      <c r="G56" s="160">
        <v>15.73</v>
      </c>
      <c r="H56" s="102">
        <v>9900</v>
      </c>
      <c r="I56" s="100"/>
      <c r="J56" s="102">
        <v>1250</v>
      </c>
      <c r="K56" s="102"/>
      <c r="L56" s="102">
        <v>4580</v>
      </c>
      <c r="M56" s="100"/>
      <c r="N56" s="100"/>
      <c r="O56" s="100"/>
      <c r="P56" s="102">
        <v>400</v>
      </c>
      <c r="Q56" s="114"/>
      <c r="R56" s="100"/>
      <c r="S56" s="114"/>
      <c r="T56" s="36"/>
    </row>
    <row r="57" spans="1:20" ht="12.75">
      <c r="A57" s="68">
        <v>2014</v>
      </c>
      <c r="B57" s="42" t="s">
        <v>285</v>
      </c>
      <c r="C57" s="31" t="s">
        <v>82</v>
      </c>
      <c r="D57" s="36" t="s">
        <v>99</v>
      </c>
      <c r="E57" s="39">
        <v>9.11</v>
      </c>
      <c r="F57" s="39">
        <v>14.284</v>
      </c>
      <c r="G57" s="160">
        <v>5.174</v>
      </c>
      <c r="H57" s="102">
        <v>450</v>
      </c>
      <c r="I57" s="100"/>
      <c r="J57" s="102">
        <v>250</v>
      </c>
      <c r="K57" s="102">
        <v>250</v>
      </c>
      <c r="L57" s="102">
        <v>4224</v>
      </c>
      <c r="M57" s="100"/>
      <c r="N57" s="100"/>
      <c r="O57" s="100"/>
      <c r="P57" s="102">
        <v>250</v>
      </c>
      <c r="Q57" s="114"/>
      <c r="R57" s="100"/>
      <c r="S57" s="114"/>
      <c r="T57" s="36"/>
    </row>
    <row r="58" spans="1:20" ht="12.75">
      <c r="A58" s="68">
        <v>2014</v>
      </c>
      <c r="B58" s="42" t="s">
        <v>285</v>
      </c>
      <c r="C58" s="31" t="s">
        <v>83</v>
      </c>
      <c r="D58" s="40" t="s">
        <v>100</v>
      </c>
      <c r="E58" s="39">
        <v>0</v>
      </c>
      <c r="F58" s="39">
        <v>5.547</v>
      </c>
      <c r="G58" s="160">
        <v>5.547</v>
      </c>
      <c r="H58" s="102">
        <v>1250</v>
      </c>
      <c r="I58" s="100"/>
      <c r="J58" s="102">
        <v>282</v>
      </c>
      <c r="K58" s="102">
        <v>140</v>
      </c>
      <c r="L58" s="102">
        <v>3875</v>
      </c>
      <c r="M58" s="100"/>
      <c r="N58" s="100"/>
      <c r="O58" s="100"/>
      <c r="P58" s="102">
        <v>150</v>
      </c>
      <c r="Q58" s="114"/>
      <c r="R58" s="100"/>
      <c r="S58" s="114"/>
      <c r="T58" s="36"/>
    </row>
    <row r="59" spans="1:20" ht="12.75">
      <c r="A59" s="68">
        <v>2014</v>
      </c>
      <c r="B59" s="42" t="s">
        <v>285</v>
      </c>
      <c r="C59" s="31" t="s">
        <v>84</v>
      </c>
      <c r="D59" s="40" t="s">
        <v>101</v>
      </c>
      <c r="E59" s="39">
        <v>4</v>
      </c>
      <c r="F59" s="39">
        <v>7.831</v>
      </c>
      <c r="G59" s="160">
        <v>3.831</v>
      </c>
      <c r="H59" s="102">
        <v>300</v>
      </c>
      <c r="I59" s="100"/>
      <c r="J59" s="102">
        <v>100</v>
      </c>
      <c r="K59" s="102">
        <v>100</v>
      </c>
      <c r="L59" s="102">
        <v>3331</v>
      </c>
      <c r="M59" s="100"/>
      <c r="N59" s="100"/>
      <c r="O59" s="100"/>
      <c r="P59" s="102">
        <v>100</v>
      </c>
      <c r="Q59" s="114"/>
      <c r="R59" s="100"/>
      <c r="S59" s="114"/>
      <c r="T59" s="36"/>
    </row>
    <row r="60" spans="1:20" ht="12.75">
      <c r="A60" s="68">
        <v>2014</v>
      </c>
      <c r="B60" s="42" t="s">
        <v>285</v>
      </c>
      <c r="C60" s="31" t="s">
        <v>85</v>
      </c>
      <c r="D60" s="36" t="s">
        <v>102</v>
      </c>
      <c r="E60" s="39">
        <v>0</v>
      </c>
      <c r="F60" s="39">
        <v>1.615</v>
      </c>
      <c r="G60" s="160">
        <v>1.615</v>
      </c>
      <c r="H60" s="102">
        <v>150</v>
      </c>
      <c r="I60" s="100"/>
      <c r="J60" s="102">
        <v>100</v>
      </c>
      <c r="K60" s="102">
        <v>100</v>
      </c>
      <c r="L60" s="102">
        <v>1265</v>
      </c>
      <c r="M60" s="100"/>
      <c r="N60" s="100"/>
      <c r="O60" s="100"/>
      <c r="P60" s="102">
        <v>450</v>
      </c>
      <c r="Q60" s="114"/>
      <c r="R60" s="100"/>
      <c r="S60" s="114"/>
      <c r="T60" s="36"/>
    </row>
    <row r="61" spans="1:20" ht="12.75">
      <c r="A61" s="68">
        <v>2014</v>
      </c>
      <c r="B61" s="42" t="s">
        <v>285</v>
      </c>
      <c r="C61" s="31" t="s">
        <v>86</v>
      </c>
      <c r="D61" s="40" t="s">
        <v>103</v>
      </c>
      <c r="E61" s="39">
        <v>0</v>
      </c>
      <c r="F61" s="39">
        <v>5.056</v>
      </c>
      <c r="G61" s="160">
        <v>5.056</v>
      </c>
      <c r="H61" s="102">
        <v>300</v>
      </c>
      <c r="I61" s="100"/>
      <c r="J61" s="102">
        <v>150</v>
      </c>
      <c r="K61" s="102">
        <v>150</v>
      </c>
      <c r="L61" s="102">
        <v>4456</v>
      </c>
      <c r="M61" s="100"/>
      <c r="N61" s="100"/>
      <c r="O61" s="100"/>
      <c r="P61" s="102">
        <v>250</v>
      </c>
      <c r="Q61" s="114"/>
      <c r="R61" s="100"/>
      <c r="S61" s="114"/>
      <c r="T61" s="36"/>
    </row>
    <row r="62" spans="1:20" ht="12.75">
      <c r="A62" s="68">
        <v>2014</v>
      </c>
      <c r="B62" s="42" t="s">
        <v>285</v>
      </c>
      <c r="C62" s="31" t="s">
        <v>87</v>
      </c>
      <c r="D62" s="40" t="s">
        <v>104</v>
      </c>
      <c r="E62" s="39">
        <v>0</v>
      </c>
      <c r="F62" s="39">
        <v>2.2</v>
      </c>
      <c r="G62" s="160">
        <v>2.2</v>
      </c>
      <c r="H62" s="102">
        <v>1200</v>
      </c>
      <c r="I62" s="100"/>
      <c r="J62" s="102">
        <v>100</v>
      </c>
      <c r="K62" s="102">
        <v>100</v>
      </c>
      <c r="L62" s="102">
        <v>800</v>
      </c>
      <c r="M62" s="100"/>
      <c r="N62" s="100"/>
      <c r="O62" s="100"/>
      <c r="P62" s="102">
        <v>100</v>
      </c>
      <c r="Q62" s="114"/>
      <c r="R62" s="100"/>
      <c r="S62" s="114"/>
      <c r="T62" s="36"/>
    </row>
    <row r="63" spans="1:20" ht="12.75">
      <c r="A63" s="68">
        <v>2014</v>
      </c>
      <c r="B63" s="42" t="s">
        <v>285</v>
      </c>
      <c r="C63" s="32">
        <v>42510</v>
      </c>
      <c r="D63" s="34" t="s">
        <v>105</v>
      </c>
      <c r="E63" s="35">
        <v>6.232</v>
      </c>
      <c r="F63" s="35">
        <v>12.181</v>
      </c>
      <c r="G63" s="38">
        <v>4.281</v>
      </c>
      <c r="H63" s="103">
        <v>5310</v>
      </c>
      <c r="I63" s="100"/>
      <c r="J63" s="101">
        <v>598</v>
      </c>
      <c r="K63" s="101"/>
      <c r="L63" s="101">
        <v>2334</v>
      </c>
      <c r="M63" s="100"/>
      <c r="N63" s="100"/>
      <c r="O63" s="100"/>
      <c r="P63" s="101">
        <v>1000</v>
      </c>
      <c r="Q63" s="114"/>
      <c r="R63" s="100"/>
      <c r="S63" s="114"/>
      <c r="T63" s="36"/>
    </row>
    <row r="64" spans="1:20" ht="12.75">
      <c r="A64" s="68">
        <v>2014</v>
      </c>
      <c r="B64" s="42" t="s">
        <v>285</v>
      </c>
      <c r="C64" s="33">
        <v>39613</v>
      </c>
      <c r="D64" s="41" t="s">
        <v>106</v>
      </c>
      <c r="E64" s="38">
        <v>0</v>
      </c>
      <c r="F64" s="38">
        <v>3.904</v>
      </c>
      <c r="G64" s="38">
        <f aca="true" t="shared" si="3" ref="G64:G69">F64-E64</f>
        <v>3.904</v>
      </c>
      <c r="H64" s="103">
        <v>1600</v>
      </c>
      <c r="I64" s="100"/>
      <c r="J64" s="103">
        <v>304</v>
      </c>
      <c r="K64" s="103">
        <v>400</v>
      </c>
      <c r="L64" s="103">
        <v>1600</v>
      </c>
      <c r="M64" s="100"/>
      <c r="N64" s="100"/>
      <c r="O64" s="100"/>
      <c r="P64" s="103">
        <v>3904</v>
      </c>
      <c r="Q64" s="114"/>
      <c r="R64" s="100"/>
      <c r="S64" s="114"/>
      <c r="T64" s="36"/>
    </row>
    <row r="65" spans="1:20" ht="12.75">
      <c r="A65" s="68">
        <v>2014</v>
      </c>
      <c r="B65" s="42" t="s">
        <v>285</v>
      </c>
      <c r="C65" s="33">
        <v>42117</v>
      </c>
      <c r="D65" s="41" t="s">
        <v>107</v>
      </c>
      <c r="E65" s="38">
        <v>1.3</v>
      </c>
      <c r="F65" s="38">
        <v>2.227</v>
      </c>
      <c r="G65" s="38">
        <f t="shared" si="3"/>
        <v>0.9269999999999998</v>
      </c>
      <c r="H65" s="103">
        <v>250</v>
      </c>
      <c r="I65" s="100"/>
      <c r="J65" s="103">
        <v>37</v>
      </c>
      <c r="K65" s="103">
        <v>40</v>
      </c>
      <c r="L65" s="103">
        <v>600</v>
      </c>
      <c r="M65" s="100"/>
      <c r="N65" s="100"/>
      <c r="O65" s="100"/>
      <c r="P65" s="103">
        <v>943</v>
      </c>
      <c r="Q65" s="114"/>
      <c r="R65" s="100"/>
      <c r="S65" s="114"/>
      <c r="T65" s="36"/>
    </row>
    <row r="66" spans="1:20" ht="12.75">
      <c r="A66" s="68">
        <v>2014</v>
      </c>
      <c r="B66" s="42" t="s">
        <v>285</v>
      </c>
      <c r="C66" s="33">
        <v>4146</v>
      </c>
      <c r="D66" s="41" t="s">
        <v>108</v>
      </c>
      <c r="E66" s="38">
        <v>0</v>
      </c>
      <c r="F66" s="38">
        <v>5.438</v>
      </c>
      <c r="G66" s="38">
        <f t="shared" si="3"/>
        <v>5.438</v>
      </c>
      <c r="H66" s="103">
        <v>1200</v>
      </c>
      <c r="I66" s="100"/>
      <c r="J66" s="103">
        <v>352</v>
      </c>
      <c r="K66" s="103">
        <v>450</v>
      </c>
      <c r="L66" s="103">
        <v>3436</v>
      </c>
      <c r="M66" s="100"/>
      <c r="N66" s="100"/>
      <c r="O66" s="100"/>
      <c r="P66" s="103">
        <v>5438</v>
      </c>
      <c r="Q66" s="114"/>
      <c r="R66" s="100"/>
      <c r="S66" s="114"/>
      <c r="T66" s="36"/>
    </row>
    <row r="67" spans="1:20" ht="12.75">
      <c r="A67" s="68">
        <v>2014</v>
      </c>
      <c r="B67" s="42" t="s">
        <v>285</v>
      </c>
      <c r="C67" s="33">
        <v>4147</v>
      </c>
      <c r="D67" s="41" t="s">
        <v>109</v>
      </c>
      <c r="E67" s="38">
        <v>0</v>
      </c>
      <c r="F67" s="38">
        <v>6.392</v>
      </c>
      <c r="G67" s="38">
        <f t="shared" si="3"/>
        <v>6.392</v>
      </c>
      <c r="H67" s="103">
        <v>3200</v>
      </c>
      <c r="I67" s="100"/>
      <c r="J67" s="103">
        <v>382</v>
      </c>
      <c r="K67" s="103">
        <v>285</v>
      </c>
      <c r="L67" s="103">
        <v>2525</v>
      </c>
      <c r="M67" s="100"/>
      <c r="N67" s="100"/>
      <c r="O67" s="100"/>
      <c r="P67" s="103">
        <v>6392</v>
      </c>
      <c r="Q67" s="114"/>
      <c r="R67" s="100"/>
      <c r="S67" s="114"/>
      <c r="T67" s="36"/>
    </row>
    <row r="68" spans="1:20" ht="12.75">
      <c r="A68" s="68">
        <v>2014</v>
      </c>
      <c r="B68" s="42" t="s">
        <v>285</v>
      </c>
      <c r="C68" s="33">
        <v>39615</v>
      </c>
      <c r="D68" s="41" t="s">
        <v>110</v>
      </c>
      <c r="E68" s="38">
        <v>0</v>
      </c>
      <c r="F68" s="38">
        <v>6.565</v>
      </c>
      <c r="G68" s="38">
        <f t="shared" si="3"/>
        <v>6.565</v>
      </c>
      <c r="H68" s="103">
        <v>1700</v>
      </c>
      <c r="I68" s="100"/>
      <c r="J68" s="103">
        <v>343</v>
      </c>
      <c r="K68" s="103">
        <v>395</v>
      </c>
      <c r="L68" s="103">
        <v>4127</v>
      </c>
      <c r="M68" s="100"/>
      <c r="N68" s="100"/>
      <c r="O68" s="100"/>
      <c r="P68" s="103">
        <v>6565</v>
      </c>
      <c r="Q68" s="114"/>
      <c r="R68" s="100"/>
      <c r="S68" s="114"/>
      <c r="T68" s="36"/>
    </row>
    <row r="69" spans="1:20" ht="12.75">
      <c r="A69" s="68">
        <v>2014</v>
      </c>
      <c r="B69" s="42" t="s">
        <v>285</v>
      </c>
      <c r="C69" s="33">
        <v>4206</v>
      </c>
      <c r="D69" s="41" t="s">
        <v>111</v>
      </c>
      <c r="E69" s="38">
        <v>0</v>
      </c>
      <c r="F69" s="38">
        <v>5.097</v>
      </c>
      <c r="G69" s="38">
        <f t="shared" si="3"/>
        <v>5.097</v>
      </c>
      <c r="H69" s="103">
        <v>1400</v>
      </c>
      <c r="I69" s="100"/>
      <c r="J69" s="103">
        <v>312</v>
      </c>
      <c r="K69" s="103">
        <v>354</v>
      </c>
      <c r="L69" s="103">
        <v>3031</v>
      </c>
      <c r="M69" s="100"/>
      <c r="N69" s="100"/>
      <c r="O69" s="100"/>
      <c r="P69" s="103">
        <v>5097</v>
      </c>
      <c r="Q69" s="114"/>
      <c r="R69" s="100"/>
      <c r="S69" s="114"/>
      <c r="T69" s="36"/>
    </row>
    <row r="70" spans="1:21" ht="13.5" thickBot="1">
      <c r="A70" s="75">
        <v>2014</v>
      </c>
      <c r="B70" s="76" t="s">
        <v>285</v>
      </c>
      <c r="C70" s="76"/>
      <c r="D70" s="77" t="s">
        <v>20</v>
      </c>
      <c r="E70" s="78"/>
      <c r="F70" s="78"/>
      <c r="G70" s="167">
        <f>SUM(G47:G69)</f>
        <v>156.999</v>
      </c>
      <c r="H70" s="104">
        <f>SUM(H47:H69)</f>
        <v>49127</v>
      </c>
      <c r="I70" s="104">
        <f aca="true" t="shared" si="4" ref="I70:S70">SUM(I47:I69)</f>
        <v>0</v>
      </c>
      <c r="J70" s="104">
        <f t="shared" si="4"/>
        <v>14950</v>
      </c>
      <c r="K70" s="104">
        <f t="shared" si="4"/>
        <v>6543</v>
      </c>
      <c r="L70" s="104">
        <f t="shared" si="4"/>
        <v>90343</v>
      </c>
      <c r="M70" s="104">
        <f t="shared" si="4"/>
        <v>0</v>
      </c>
      <c r="N70" s="104">
        <f t="shared" si="4"/>
        <v>0</v>
      </c>
      <c r="O70" s="104">
        <f t="shared" si="4"/>
        <v>0</v>
      </c>
      <c r="P70" s="104">
        <f t="shared" si="4"/>
        <v>47789</v>
      </c>
      <c r="Q70" s="104">
        <f t="shared" si="4"/>
        <v>0</v>
      </c>
      <c r="R70" s="104">
        <f t="shared" si="4"/>
        <v>0</v>
      </c>
      <c r="S70" s="104">
        <f t="shared" si="4"/>
        <v>0</v>
      </c>
      <c r="T70" s="36"/>
      <c r="U70" s="1"/>
    </row>
    <row r="71" spans="1:20" s="142" customFormat="1" ht="12.75">
      <c r="A71" s="135">
        <v>2014</v>
      </c>
      <c r="B71" s="136" t="s">
        <v>113</v>
      </c>
      <c r="C71" s="137">
        <v>51</v>
      </c>
      <c r="D71" s="138" t="s">
        <v>113</v>
      </c>
      <c r="E71" s="139"/>
      <c r="F71" s="139"/>
      <c r="G71" s="161"/>
      <c r="H71" s="140"/>
      <c r="I71" s="140"/>
      <c r="J71" s="140"/>
      <c r="K71" s="140"/>
      <c r="L71" s="140"/>
      <c r="M71" s="140"/>
      <c r="N71" s="140"/>
      <c r="O71" s="140"/>
      <c r="P71" s="140"/>
      <c r="Q71" s="141">
        <v>224</v>
      </c>
      <c r="R71" s="47"/>
      <c r="S71" s="145"/>
      <c r="T71" s="34"/>
    </row>
    <row r="72" spans="1:20" s="142" customFormat="1" ht="12.75">
      <c r="A72" s="143">
        <v>2014</v>
      </c>
      <c r="B72" s="43" t="s">
        <v>113</v>
      </c>
      <c r="C72" s="33">
        <v>54</v>
      </c>
      <c r="D72" s="41" t="s">
        <v>114</v>
      </c>
      <c r="E72" s="144"/>
      <c r="F72" s="144"/>
      <c r="G72" s="84"/>
      <c r="H72" s="47"/>
      <c r="I72" s="47"/>
      <c r="J72" s="47"/>
      <c r="K72" s="47"/>
      <c r="L72" s="47"/>
      <c r="M72" s="47"/>
      <c r="N72" s="47"/>
      <c r="O72" s="47"/>
      <c r="P72" s="47"/>
      <c r="Q72" s="145">
        <v>374</v>
      </c>
      <c r="R72" s="47"/>
      <c r="S72" s="145"/>
      <c r="T72" s="34"/>
    </row>
    <row r="73" spans="1:20" s="142" customFormat="1" ht="12.75">
      <c r="A73" s="143">
        <v>2014</v>
      </c>
      <c r="B73" s="43" t="s">
        <v>113</v>
      </c>
      <c r="C73" s="32">
        <v>54</v>
      </c>
      <c r="D73" s="41" t="s">
        <v>115</v>
      </c>
      <c r="E73" s="144">
        <v>13</v>
      </c>
      <c r="F73" s="144">
        <v>40</v>
      </c>
      <c r="G73" s="84">
        <v>27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7">
        <v>770</v>
      </c>
      <c r="R73" s="146"/>
      <c r="S73" s="147"/>
      <c r="T73" s="34"/>
    </row>
    <row r="74" spans="1:20" s="142" customFormat="1" ht="12.75">
      <c r="A74" s="143">
        <v>2014</v>
      </c>
      <c r="B74" s="43" t="s">
        <v>113</v>
      </c>
      <c r="C74" s="33">
        <v>55</v>
      </c>
      <c r="D74" s="41" t="s">
        <v>113</v>
      </c>
      <c r="E74" s="144"/>
      <c r="F74" s="144"/>
      <c r="G74" s="84"/>
      <c r="H74" s="47"/>
      <c r="I74" s="47"/>
      <c r="J74" s="47"/>
      <c r="K74" s="47"/>
      <c r="L74" s="47"/>
      <c r="M74" s="47"/>
      <c r="N74" s="47"/>
      <c r="O74" s="47"/>
      <c r="P74" s="47"/>
      <c r="Q74" s="145">
        <v>370</v>
      </c>
      <c r="R74" s="47"/>
      <c r="S74" s="145"/>
      <c r="T74" s="34"/>
    </row>
    <row r="75" spans="1:20" s="142" customFormat="1" ht="12.75">
      <c r="A75" s="143">
        <v>2014</v>
      </c>
      <c r="B75" s="43" t="s">
        <v>113</v>
      </c>
      <c r="C75" s="148">
        <v>55</v>
      </c>
      <c r="D75" s="149" t="s">
        <v>114</v>
      </c>
      <c r="E75" s="144"/>
      <c r="F75" s="144"/>
      <c r="G75" s="84"/>
      <c r="H75" s="150"/>
      <c r="I75" s="150"/>
      <c r="J75" s="150"/>
      <c r="K75" s="150"/>
      <c r="L75" s="150"/>
      <c r="M75" s="150"/>
      <c r="N75" s="150"/>
      <c r="O75" s="150"/>
      <c r="P75" s="150"/>
      <c r="Q75" s="151">
        <v>620</v>
      </c>
      <c r="R75" s="150"/>
      <c r="S75" s="151"/>
      <c r="T75" s="34"/>
    </row>
    <row r="76" spans="1:20" s="142" customFormat="1" ht="12.75">
      <c r="A76" s="143">
        <v>2014</v>
      </c>
      <c r="B76" s="43" t="s">
        <v>113</v>
      </c>
      <c r="C76" s="33">
        <v>70</v>
      </c>
      <c r="D76" s="41" t="s">
        <v>113</v>
      </c>
      <c r="E76" s="144"/>
      <c r="F76" s="144"/>
      <c r="G76" s="84"/>
      <c r="H76" s="47"/>
      <c r="I76" s="47"/>
      <c r="J76" s="47"/>
      <c r="K76" s="47"/>
      <c r="L76" s="47"/>
      <c r="M76" s="47"/>
      <c r="N76" s="47"/>
      <c r="O76" s="47"/>
      <c r="P76" s="47"/>
      <c r="Q76" s="145">
        <v>14</v>
      </c>
      <c r="R76" s="47"/>
      <c r="S76" s="145"/>
      <c r="T76" s="34"/>
    </row>
    <row r="77" spans="1:20" s="142" customFormat="1" ht="12.75">
      <c r="A77" s="143">
        <v>2014</v>
      </c>
      <c r="B77" s="43" t="s">
        <v>113</v>
      </c>
      <c r="C77" s="33">
        <v>71</v>
      </c>
      <c r="D77" s="41" t="s">
        <v>114</v>
      </c>
      <c r="E77" s="144"/>
      <c r="F77" s="144"/>
      <c r="G77" s="84"/>
      <c r="H77" s="47"/>
      <c r="I77" s="47"/>
      <c r="J77" s="47"/>
      <c r="K77" s="47"/>
      <c r="L77" s="47"/>
      <c r="M77" s="47"/>
      <c r="N77" s="47"/>
      <c r="O77" s="47"/>
      <c r="P77" s="47"/>
      <c r="Q77" s="145">
        <v>122</v>
      </c>
      <c r="R77" s="47"/>
      <c r="S77" s="145"/>
      <c r="T77" s="34"/>
    </row>
    <row r="78" spans="1:20" s="142" customFormat="1" ht="12.75">
      <c r="A78" s="143">
        <v>2014</v>
      </c>
      <c r="B78" s="43" t="s">
        <v>113</v>
      </c>
      <c r="C78" s="148">
        <v>380</v>
      </c>
      <c r="D78" s="149" t="s">
        <v>116</v>
      </c>
      <c r="E78" s="144">
        <v>45.34</v>
      </c>
      <c r="F78" s="144">
        <v>45.99</v>
      </c>
      <c r="G78" s="84">
        <v>0.65</v>
      </c>
      <c r="H78" s="150">
        <v>350</v>
      </c>
      <c r="I78" s="150"/>
      <c r="J78" s="150">
        <v>300</v>
      </c>
      <c r="K78" s="150"/>
      <c r="L78" s="150"/>
      <c r="M78" s="150"/>
      <c r="N78" s="150">
        <v>1750</v>
      </c>
      <c r="O78" s="150"/>
      <c r="P78" s="150"/>
      <c r="Q78" s="151">
        <v>430</v>
      </c>
      <c r="R78" s="150"/>
      <c r="S78" s="151"/>
      <c r="T78" s="34"/>
    </row>
    <row r="79" spans="1:20" s="142" customFormat="1" ht="12.75">
      <c r="A79" s="143">
        <v>2014</v>
      </c>
      <c r="B79" s="43" t="s">
        <v>113</v>
      </c>
      <c r="C79" s="152">
        <v>381</v>
      </c>
      <c r="D79" s="153" t="s">
        <v>117</v>
      </c>
      <c r="E79" s="144">
        <v>41.86</v>
      </c>
      <c r="F79" s="144">
        <v>41.96</v>
      </c>
      <c r="G79" s="84">
        <v>0.1</v>
      </c>
      <c r="H79" s="154">
        <v>200</v>
      </c>
      <c r="I79" s="154"/>
      <c r="J79" s="154"/>
      <c r="K79" s="154"/>
      <c r="L79" s="154"/>
      <c r="M79" s="154"/>
      <c r="N79" s="154"/>
      <c r="O79" s="154"/>
      <c r="P79" s="154"/>
      <c r="Q79" s="155">
        <v>41</v>
      </c>
      <c r="R79" s="154"/>
      <c r="S79" s="155"/>
      <c r="T79" s="34"/>
    </row>
    <row r="80" spans="1:20" s="142" customFormat="1" ht="12.75">
      <c r="A80" s="143">
        <v>2014</v>
      </c>
      <c r="B80" s="43" t="s">
        <v>113</v>
      </c>
      <c r="C80" s="32">
        <v>418</v>
      </c>
      <c r="D80" s="34" t="s">
        <v>118</v>
      </c>
      <c r="E80" s="144"/>
      <c r="F80" s="144"/>
      <c r="G80" s="84"/>
      <c r="H80" s="146"/>
      <c r="I80" s="146"/>
      <c r="J80" s="146"/>
      <c r="K80" s="146"/>
      <c r="L80" s="146"/>
      <c r="M80" s="146"/>
      <c r="N80" s="146"/>
      <c r="O80" s="146"/>
      <c r="P80" s="146"/>
      <c r="Q80" s="147">
        <v>34</v>
      </c>
      <c r="R80" s="146"/>
      <c r="S80" s="147"/>
      <c r="T80" s="34"/>
    </row>
    <row r="81" spans="1:20" s="142" customFormat="1" ht="12.75">
      <c r="A81" s="143">
        <v>2014</v>
      </c>
      <c r="B81" s="43" t="s">
        <v>113</v>
      </c>
      <c r="C81" s="32">
        <v>419</v>
      </c>
      <c r="D81" s="34" t="s">
        <v>119</v>
      </c>
      <c r="E81" s="144">
        <v>7.4</v>
      </c>
      <c r="F81" s="144">
        <v>8</v>
      </c>
      <c r="G81" s="84">
        <v>0.6</v>
      </c>
      <c r="H81" s="146"/>
      <c r="I81" s="146"/>
      <c r="J81" s="146"/>
      <c r="K81" s="146"/>
      <c r="L81" s="146"/>
      <c r="M81" s="146"/>
      <c r="N81" s="146">
        <v>600</v>
      </c>
      <c r="O81" s="146"/>
      <c r="P81" s="146"/>
      <c r="Q81" s="147">
        <v>340</v>
      </c>
      <c r="R81" s="146"/>
      <c r="S81" s="147"/>
      <c r="T81" s="34"/>
    </row>
    <row r="82" spans="1:20" s="142" customFormat="1" ht="12.75">
      <c r="A82" s="143">
        <v>2014</v>
      </c>
      <c r="B82" s="43" t="s">
        <v>113</v>
      </c>
      <c r="C82" s="148">
        <v>422</v>
      </c>
      <c r="D82" s="149" t="s">
        <v>120</v>
      </c>
      <c r="E82" s="144">
        <v>27.139</v>
      </c>
      <c r="F82" s="144">
        <v>35.664</v>
      </c>
      <c r="G82" s="84">
        <v>8.525</v>
      </c>
      <c r="H82" s="47">
        <v>1257</v>
      </c>
      <c r="I82" s="47"/>
      <c r="J82" s="47">
        <v>618</v>
      </c>
      <c r="K82" s="47">
        <v>831</v>
      </c>
      <c r="L82" s="47">
        <v>6243</v>
      </c>
      <c r="M82" s="47"/>
      <c r="N82" s="47"/>
      <c r="O82" s="47"/>
      <c r="P82" s="47"/>
      <c r="Q82" s="145">
        <v>210</v>
      </c>
      <c r="R82" s="47"/>
      <c r="S82" s="145"/>
      <c r="T82" s="34"/>
    </row>
    <row r="83" spans="1:20" s="142" customFormat="1" ht="12.75">
      <c r="A83" s="143">
        <v>2014</v>
      </c>
      <c r="B83" s="43" t="s">
        <v>113</v>
      </c>
      <c r="C83" s="32">
        <v>422</v>
      </c>
      <c r="D83" s="34" t="s">
        <v>121</v>
      </c>
      <c r="E83" s="144">
        <v>15.4</v>
      </c>
      <c r="F83" s="144">
        <v>23.4</v>
      </c>
      <c r="G83" s="84">
        <v>8</v>
      </c>
      <c r="H83" s="146">
        <v>3200</v>
      </c>
      <c r="I83" s="146"/>
      <c r="J83" s="146"/>
      <c r="K83" s="146"/>
      <c r="L83" s="146"/>
      <c r="M83" s="146">
        <v>9000</v>
      </c>
      <c r="N83" s="146"/>
      <c r="O83" s="146"/>
      <c r="P83" s="146">
        <v>9000</v>
      </c>
      <c r="Q83" s="147">
        <v>286</v>
      </c>
      <c r="R83" s="146"/>
      <c r="S83" s="147"/>
      <c r="T83" s="34"/>
    </row>
    <row r="84" spans="1:20" s="142" customFormat="1" ht="12.75">
      <c r="A84" s="143">
        <v>2014</v>
      </c>
      <c r="B84" s="43" t="s">
        <v>113</v>
      </c>
      <c r="C84" s="33">
        <v>423</v>
      </c>
      <c r="D84" s="41" t="s">
        <v>122</v>
      </c>
      <c r="E84" s="144">
        <v>6.097</v>
      </c>
      <c r="F84" s="144">
        <v>13.519</v>
      </c>
      <c r="G84" s="84">
        <v>7.422</v>
      </c>
      <c r="H84" s="47">
        <v>855</v>
      </c>
      <c r="I84" s="47"/>
      <c r="J84" s="47">
        <v>643</v>
      </c>
      <c r="K84" s="47"/>
      <c r="L84" s="47">
        <v>4941</v>
      </c>
      <c r="M84" s="47"/>
      <c r="N84" s="47"/>
      <c r="O84" s="47"/>
      <c r="P84" s="47"/>
      <c r="Q84" s="145">
        <v>28</v>
      </c>
      <c r="R84" s="47"/>
      <c r="S84" s="145"/>
      <c r="T84" s="34"/>
    </row>
    <row r="85" spans="1:20" s="142" customFormat="1" ht="12.75">
      <c r="A85" s="143">
        <v>2014</v>
      </c>
      <c r="B85" s="43" t="s">
        <v>113</v>
      </c>
      <c r="C85" s="33">
        <v>426</v>
      </c>
      <c r="D85" s="41" t="s">
        <v>123</v>
      </c>
      <c r="E85" s="144"/>
      <c r="F85" s="144"/>
      <c r="G85" s="84"/>
      <c r="H85" s="47"/>
      <c r="I85" s="47"/>
      <c r="J85" s="47"/>
      <c r="K85" s="47"/>
      <c r="L85" s="47"/>
      <c r="M85" s="47"/>
      <c r="N85" s="47"/>
      <c r="O85" s="47"/>
      <c r="P85" s="47"/>
      <c r="Q85" s="145">
        <v>68</v>
      </c>
      <c r="R85" s="47"/>
      <c r="S85" s="145"/>
      <c r="T85" s="34"/>
    </row>
    <row r="86" spans="1:20" s="142" customFormat="1" ht="12.75">
      <c r="A86" s="143">
        <v>2014</v>
      </c>
      <c r="B86" s="156" t="s">
        <v>113</v>
      </c>
      <c r="C86" s="148">
        <v>427</v>
      </c>
      <c r="D86" s="149" t="s">
        <v>124</v>
      </c>
      <c r="E86" s="144"/>
      <c r="F86" s="144"/>
      <c r="G86" s="84"/>
      <c r="H86" s="150"/>
      <c r="I86" s="150"/>
      <c r="J86" s="150"/>
      <c r="K86" s="150"/>
      <c r="L86" s="150"/>
      <c r="M86" s="150"/>
      <c r="N86" s="150"/>
      <c r="O86" s="150"/>
      <c r="P86" s="150"/>
      <c r="Q86" s="151">
        <v>57</v>
      </c>
      <c r="R86" s="150"/>
      <c r="S86" s="151"/>
      <c r="T86" s="34"/>
    </row>
    <row r="87" spans="1:20" s="142" customFormat="1" ht="12.75">
      <c r="A87" s="143">
        <v>2014</v>
      </c>
      <c r="B87" s="43" t="s">
        <v>113</v>
      </c>
      <c r="C87" s="33">
        <v>431</v>
      </c>
      <c r="D87" s="41" t="s">
        <v>125</v>
      </c>
      <c r="E87" s="144">
        <v>30.936</v>
      </c>
      <c r="F87" s="144">
        <v>41.806</v>
      </c>
      <c r="G87" s="84">
        <v>10.87</v>
      </c>
      <c r="H87" s="47">
        <v>3162</v>
      </c>
      <c r="I87" s="47"/>
      <c r="J87" s="47">
        <v>1407</v>
      </c>
      <c r="K87" s="47">
        <v>4152</v>
      </c>
      <c r="L87" s="47">
        <v>4476</v>
      </c>
      <c r="M87" s="47"/>
      <c r="N87" s="47">
        <v>200</v>
      </c>
      <c r="O87" s="47"/>
      <c r="P87" s="47">
        <v>200</v>
      </c>
      <c r="Q87" s="145">
        <v>674</v>
      </c>
      <c r="R87" s="47"/>
      <c r="S87" s="145"/>
      <c r="T87" s="34"/>
    </row>
    <row r="88" spans="1:20" s="142" customFormat="1" ht="12.75">
      <c r="A88" s="143">
        <v>2014</v>
      </c>
      <c r="B88" s="43" t="s">
        <v>113</v>
      </c>
      <c r="C88" s="32">
        <v>431</v>
      </c>
      <c r="D88" s="41" t="s">
        <v>126</v>
      </c>
      <c r="E88" s="144"/>
      <c r="F88" s="144"/>
      <c r="G88" s="84"/>
      <c r="H88" s="146"/>
      <c r="I88" s="146"/>
      <c r="J88" s="146"/>
      <c r="K88" s="146"/>
      <c r="L88" s="146"/>
      <c r="M88" s="146"/>
      <c r="N88" s="146"/>
      <c r="O88" s="146"/>
      <c r="P88" s="146"/>
      <c r="Q88" s="147">
        <v>94</v>
      </c>
      <c r="R88" s="146"/>
      <c r="S88" s="147"/>
      <c r="T88" s="34"/>
    </row>
    <row r="89" spans="1:20" s="142" customFormat="1" ht="12.75">
      <c r="A89" s="143">
        <v>2014</v>
      </c>
      <c r="B89" s="43" t="s">
        <v>113</v>
      </c>
      <c r="C89" s="33">
        <v>432</v>
      </c>
      <c r="D89" s="41" t="s">
        <v>127</v>
      </c>
      <c r="E89" s="144">
        <v>68.331</v>
      </c>
      <c r="F89" s="144">
        <v>69.331</v>
      </c>
      <c r="G89" s="84">
        <v>1</v>
      </c>
      <c r="H89" s="47">
        <v>300</v>
      </c>
      <c r="I89" s="47"/>
      <c r="J89" s="47">
        <v>200</v>
      </c>
      <c r="K89" s="47">
        <v>500</v>
      </c>
      <c r="L89" s="47"/>
      <c r="M89" s="47"/>
      <c r="N89" s="47"/>
      <c r="O89" s="47"/>
      <c r="P89" s="47"/>
      <c r="Q89" s="145">
        <v>340</v>
      </c>
      <c r="R89" s="47"/>
      <c r="S89" s="145"/>
      <c r="T89" s="34"/>
    </row>
    <row r="90" spans="1:20" s="142" customFormat="1" ht="12.75">
      <c r="A90" s="143">
        <v>2014</v>
      </c>
      <c r="B90" s="43" t="s">
        <v>113</v>
      </c>
      <c r="C90" s="32">
        <v>432</v>
      </c>
      <c r="D90" s="41" t="s">
        <v>128</v>
      </c>
      <c r="E90" s="144">
        <v>41.54</v>
      </c>
      <c r="F90" s="144">
        <v>56</v>
      </c>
      <c r="G90" s="84">
        <v>14.46</v>
      </c>
      <c r="H90" s="146">
        <v>2500</v>
      </c>
      <c r="I90" s="146"/>
      <c r="J90" s="146"/>
      <c r="K90" s="146">
        <v>1200</v>
      </c>
      <c r="L90" s="146"/>
      <c r="M90" s="146"/>
      <c r="N90" s="146"/>
      <c r="O90" s="146"/>
      <c r="P90" s="146"/>
      <c r="Q90" s="147">
        <v>376</v>
      </c>
      <c r="R90" s="146"/>
      <c r="S90" s="147"/>
      <c r="T90" s="34"/>
    </row>
    <row r="91" spans="1:20" s="142" customFormat="1" ht="12.75">
      <c r="A91" s="143">
        <v>2014</v>
      </c>
      <c r="B91" s="43" t="s">
        <v>113</v>
      </c>
      <c r="C91" s="33">
        <v>495</v>
      </c>
      <c r="D91" s="41" t="s">
        <v>129</v>
      </c>
      <c r="E91" s="144">
        <v>0.652</v>
      </c>
      <c r="F91" s="144">
        <v>2.003</v>
      </c>
      <c r="G91" s="84">
        <v>1.351</v>
      </c>
      <c r="H91" s="47"/>
      <c r="I91" s="47"/>
      <c r="J91" s="47"/>
      <c r="K91" s="47"/>
      <c r="L91" s="47"/>
      <c r="M91" s="47">
        <v>2702</v>
      </c>
      <c r="N91" s="47"/>
      <c r="O91" s="47"/>
      <c r="P91" s="47"/>
      <c r="Q91" s="145">
        <v>9</v>
      </c>
      <c r="R91" s="47"/>
      <c r="S91" s="145"/>
      <c r="T91" s="34"/>
    </row>
    <row r="92" spans="1:20" s="142" customFormat="1" ht="12.75">
      <c r="A92" s="143">
        <v>2014</v>
      </c>
      <c r="B92" s="43" t="s">
        <v>113</v>
      </c>
      <c r="C92" s="32">
        <v>4225</v>
      </c>
      <c r="D92" s="34" t="s">
        <v>130</v>
      </c>
      <c r="E92" s="144">
        <v>0</v>
      </c>
      <c r="F92" s="144">
        <v>0.3</v>
      </c>
      <c r="G92" s="84">
        <v>0.3</v>
      </c>
      <c r="H92" s="146">
        <v>100</v>
      </c>
      <c r="I92" s="146"/>
      <c r="J92" s="146"/>
      <c r="K92" s="146"/>
      <c r="L92" s="146">
        <v>200</v>
      </c>
      <c r="M92" s="146"/>
      <c r="N92" s="146"/>
      <c r="O92" s="146"/>
      <c r="P92" s="146"/>
      <c r="Q92" s="147">
        <v>18</v>
      </c>
      <c r="R92" s="146"/>
      <c r="S92" s="147"/>
      <c r="T92" s="34"/>
    </row>
    <row r="93" spans="1:20" s="142" customFormat="1" ht="12.75">
      <c r="A93" s="143">
        <v>2014</v>
      </c>
      <c r="B93" s="43" t="s">
        <v>113</v>
      </c>
      <c r="C93" s="32">
        <v>4228</v>
      </c>
      <c r="D93" s="34" t="s">
        <v>131</v>
      </c>
      <c r="E93" s="144">
        <v>1</v>
      </c>
      <c r="F93" s="144">
        <v>2</v>
      </c>
      <c r="G93" s="84">
        <v>1</v>
      </c>
      <c r="H93" s="146"/>
      <c r="I93" s="146"/>
      <c r="J93" s="146"/>
      <c r="K93" s="146"/>
      <c r="L93" s="146"/>
      <c r="M93" s="146">
        <v>2000</v>
      </c>
      <c r="N93" s="146"/>
      <c r="O93" s="146"/>
      <c r="P93" s="146">
        <v>2000</v>
      </c>
      <c r="Q93" s="147">
        <v>0</v>
      </c>
      <c r="R93" s="146"/>
      <c r="S93" s="147"/>
      <c r="T93" s="34"/>
    </row>
    <row r="94" spans="1:20" s="142" customFormat="1" ht="12.75">
      <c r="A94" s="143">
        <v>2014</v>
      </c>
      <c r="B94" s="43" t="s">
        <v>113</v>
      </c>
      <c r="C94" s="32">
        <v>4234</v>
      </c>
      <c r="D94" s="34" t="s">
        <v>132</v>
      </c>
      <c r="E94" s="144">
        <v>0</v>
      </c>
      <c r="F94" s="144">
        <v>2.334</v>
      </c>
      <c r="G94" s="84">
        <v>2.334</v>
      </c>
      <c r="H94" s="146">
        <v>30</v>
      </c>
      <c r="I94" s="146"/>
      <c r="J94" s="146">
        <v>30</v>
      </c>
      <c r="K94" s="146"/>
      <c r="L94" s="146">
        <v>2273</v>
      </c>
      <c r="M94" s="146"/>
      <c r="N94" s="146"/>
      <c r="O94" s="146"/>
      <c r="P94" s="146">
        <v>2100</v>
      </c>
      <c r="Q94" s="147">
        <v>7</v>
      </c>
      <c r="R94" s="146"/>
      <c r="S94" s="147"/>
      <c r="T94" s="34"/>
    </row>
    <row r="95" spans="1:20" s="142" customFormat="1" ht="12.75">
      <c r="A95" s="143">
        <v>2014</v>
      </c>
      <c r="B95" s="156" t="s">
        <v>113</v>
      </c>
      <c r="C95" s="33">
        <v>4254</v>
      </c>
      <c r="D95" s="41" t="s">
        <v>133</v>
      </c>
      <c r="E95" s="144"/>
      <c r="F95" s="144"/>
      <c r="G95" s="84"/>
      <c r="H95" s="47"/>
      <c r="I95" s="47"/>
      <c r="J95" s="47"/>
      <c r="K95" s="47"/>
      <c r="L95" s="47"/>
      <c r="M95" s="47"/>
      <c r="N95" s="47"/>
      <c r="O95" s="47"/>
      <c r="P95" s="47"/>
      <c r="Q95" s="145">
        <v>50</v>
      </c>
      <c r="R95" s="47"/>
      <c r="S95" s="145"/>
      <c r="T95" s="34"/>
    </row>
    <row r="96" spans="1:20" s="142" customFormat="1" ht="12.75">
      <c r="A96" s="143">
        <v>2014</v>
      </c>
      <c r="B96" s="43" t="s">
        <v>113</v>
      </c>
      <c r="C96" s="33">
        <v>4255</v>
      </c>
      <c r="D96" s="41" t="s">
        <v>134</v>
      </c>
      <c r="E96" s="144"/>
      <c r="F96" s="144"/>
      <c r="G96" s="84"/>
      <c r="H96" s="47"/>
      <c r="I96" s="47"/>
      <c r="J96" s="47"/>
      <c r="K96" s="47"/>
      <c r="L96" s="47"/>
      <c r="M96" s="47"/>
      <c r="N96" s="47"/>
      <c r="O96" s="47"/>
      <c r="P96" s="47"/>
      <c r="Q96" s="145">
        <v>12</v>
      </c>
      <c r="R96" s="47"/>
      <c r="S96" s="145"/>
      <c r="T96" s="34"/>
    </row>
    <row r="97" spans="1:20" s="142" customFormat="1" ht="12.75">
      <c r="A97" s="143">
        <v>2014</v>
      </c>
      <c r="B97" s="43" t="s">
        <v>113</v>
      </c>
      <c r="C97" s="32">
        <v>4256</v>
      </c>
      <c r="D97" s="34" t="s">
        <v>135</v>
      </c>
      <c r="E97" s="144"/>
      <c r="F97" s="144"/>
      <c r="G97" s="84"/>
      <c r="H97" s="146"/>
      <c r="I97" s="146"/>
      <c r="J97" s="146"/>
      <c r="K97" s="146"/>
      <c r="L97" s="146"/>
      <c r="M97" s="146"/>
      <c r="N97" s="146"/>
      <c r="O97" s="146"/>
      <c r="P97" s="146"/>
      <c r="Q97" s="147">
        <v>25</v>
      </c>
      <c r="R97" s="146"/>
      <c r="S97" s="147"/>
      <c r="T97" s="34"/>
    </row>
    <row r="98" spans="1:20" s="142" customFormat="1" ht="12.75">
      <c r="A98" s="143">
        <v>2014</v>
      </c>
      <c r="B98" s="43" t="s">
        <v>113</v>
      </c>
      <c r="C98" s="33">
        <v>4257</v>
      </c>
      <c r="D98" s="41" t="s">
        <v>136</v>
      </c>
      <c r="E98" s="144">
        <v>4.18</v>
      </c>
      <c r="F98" s="144">
        <v>7.005</v>
      </c>
      <c r="G98" s="84">
        <v>2.825</v>
      </c>
      <c r="H98" s="47"/>
      <c r="I98" s="47"/>
      <c r="J98" s="47"/>
      <c r="K98" s="47"/>
      <c r="L98" s="47">
        <v>2825</v>
      </c>
      <c r="M98" s="47"/>
      <c r="N98" s="47"/>
      <c r="O98" s="47"/>
      <c r="P98" s="47"/>
      <c r="Q98" s="145">
        <v>129</v>
      </c>
      <c r="R98" s="47"/>
      <c r="S98" s="145"/>
      <c r="T98" s="34"/>
    </row>
    <row r="99" spans="1:20" s="142" customFormat="1" ht="12.75">
      <c r="A99" s="143">
        <v>2014</v>
      </c>
      <c r="B99" s="43" t="s">
        <v>113</v>
      </c>
      <c r="C99" s="33">
        <v>4258</v>
      </c>
      <c r="D99" s="41" t="s">
        <v>137</v>
      </c>
      <c r="E99" s="144"/>
      <c r="F99" s="144"/>
      <c r="G99" s="84"/>
      <c r="H99" s="47"/>
      <c r="I99" s="47"/>
      <c r="J99" s="47"/>
      <c r="K99" s="47"/>
      <c r="L99" s="47"/>
      <c r="M99" s="47"/>
      <c r="N99" s="47"/>
      <c r="O99" s="47"/>
      <c r="P99" s="47"/>
      <c r="Q99" s="145">
        <v>17</v>
      </c>
      <c r="R99" s="47"/>
      <c r="S99" s="145"/>
      <c r="T99" s="34"/>
    </row>
    <row r="100" spans="1:20" s="142" customFormat="1" ht="12.75">
      <c r="A100" s="143">
        <v>2014</v>
      </c>
      <c r="B100" s="43" t="s">
        <v>113</v>
      </c>
      <c r="C100" s="33">
        <v>4259</v>
      </c>
      <c r="D100" s="157" t="s">
        <v>138</v>
      </c>
      <c r="E100" s="144"/>
      <c r="F100" s="144"/>
      <c r="G100" s="84"/>
      <c r="H100" s="47"/>
      <c r="I100" s="47"/>
      <c r="J100" s="47"/>
      <c r="K100" s="47"/>
      <c r="L100" s="47"/>
      <c r="M100" s="47"/>
      <c r="N100" s="47"/>
      <c r="O100" s="47"/>
      <c r="P100" s="47"/>
      <c r="Q100" s="145">
        <v>9</v>
      </c>
      <c r="R100" s="47"/>
      <c r="S100" s="145"/>
      <c r="T100" s="34"/>
    </row>
    <row r="101" spans="1:20" s="142" customFormat="1" ht="12.75">
      <c r="A101" s="143">
        <v>2014</v>
      </c>
      <c r="B101" s="43" t="s">
        <v>113</v>
      </c>
      <c r="C101" s="33">
        <v>4262</v>
      </c>
      <c r="D101" s="41" t="s">
        <v>139</v>
      </c>
      <c r="E101" s="144"/>
      <c r="F101" s="144"/>
      <c r="G101" s="84"/>
      <c r="H101" s="47"/>
      <c r="I101" s="47"/>
      <c r="J101" s="47"/>
      <c r="K101" s="47"/>
      <c r="L101" s="47"/>
      <c r="M101" s="47"/>
      <c r="N101" s="47"/>
      <c r="O101" s="47"/>
      <c r="P101" s="47"/>
      <c r="Q101" s="145">
        <v>48</v>
      </c>
      <c r="R101" s="47"/>
      <c r="S101" s="145"/>
      <c r="T101" s="34"/>
    </row>
    <row r="102" spans="1:20" s="142" customFormat="1" ht="12.75">
      <c r="A102" s="143">
        <v>2014</v>
      </c>
      <c r="B102" s="43" t="s">
        <v>113</v>
      </c>
      <c r="C102" s="33">
        <v>4301</v>
      </c>
      <c r="D102" s="157" t="s">
        <v>140</v>
      </c>
      <c r="E102" s="144"/>
      <c r="F102" s="144"/>
      <c r="G102" s="84"/>
      <c r="H102" s="47"/>
      <c r="I102" s="47"/>
      <c r="J102" s="47"/>
      <c r="K102" s="47"/>
      <c r="L102" s="47"/>
      <c r="M102" s="47"/>
      <c r="N102" s="47"/>
      <c r="O102" s="47"/>
      <c r="P102" s="47"/>
      <c r="Q102" s="145">
        <v>12</v>
      </c>
      <c r="R102" s="47"/>
      <c r="S102" s="145"/>
      <c r="T102" s="34"/>
    </row>
    <row r="103" spans="1:20" s="142" customFormat="1" ht="12.75">
      <c r="A103" s="143">
        <v>2014</v>
      </c>
      <c r="B103" s="43" t="s">
        <v>113</v>
      </c>
      <c r="C103" s="32">
        <v>4951</v>
      </c>
      <c r="D103" s="41" t="s">
        <v>141</v>
      </c>
      <c r="E103" s="144"/>
      <c r="F103" s="144"/>
      <c r="G103" s="84"/>
      <c r="H103" s="146"/>
      <c r="I103" s="146"/>
      <c r="J103" s="146"/>
      <c r="K103" s="146"/>
      <c r="L103" s="146"/>
      <c r="M103" s="146"/>
      <c r="N103" s="146"/>
      <c r="O103" s="146"/>
      <c r="P103" s="146"/>
      <c r="Q103" s="147">
        <v>13</v>
      </c>
      <c r="R103" s="146"/>
      <c r="S103" s="147"/>
      <c r="T103" s="34"/>
    </row>
    <row r="104" spans="1:20" s="142" customFormat="1" ht="12.75">
      <c r="A104" s="143">
        <v>2014</v>
      </c>
      <c r="B104" s="43" t="s">
        <v>113</v>
      </c>
      <c r="C104" s="33">
        <v>4992</v>
      </c>
      <c r="D104" s="41" t="s">
        <v>142</v>
      </c>
      <c r="E104" s="144"/>
      <c r="F104" s="144"/>
      <c r="G104" s="84"/>
      <c r="H104" s="47"/>
      <c r="I104" s="47"/>
      <c r="J104" s="47"/>
      <c r="K104" s="47"/>
      <c r="L104" s="47"/>
      <c r="M104" s="47"/>
      <c r="N104" s="47"/>
      <c r="O104" s="47"/>
      <c r="P104" s="47"/>
      <c r="Q104" s="145">
        <v>65</v>
      </c>
      <c r="R104" s="47"/>
      <c r="S104" s="145"/>
      <c r="T104" s="34"/>
    </row>
    <row r="105" spans="1:20" s="142" customFormat="1" ht="12.75">
      <c r="A105" s="143">
        <v>2014</v>
      </c>
      <c r="B105" s="43" t="s">
        <v>113</v>
      </c>
      <c r="C105" s="33">
        <v>4994</v>
      </c>
      <c r="D105" s="41" t="s">
        <v>143</v>
      </c>
      <c r="E105" s="144"/>
      <c r="F105" s="144"/>
      <c r="G105" s="84"/>
      <c r="H105" s="47"/>
      <c r="I105" s="47"/>
      <c r="J105" s="47"/>
      <c r="K105" s="47"/>
      <c r="L105" s="47"/>
      <c r="M105" s="47"/>
      <c r="N105" s="47"/>
      <c r="O105" s="47"/>
      <c r="P105" s="47"/>
      <c r="Q105" s="145">
        <v>64</v>
      </c>
      <c r="R105" s="47"/>
      <c r="S105" s="145"/>
      <c r="T105" s="34"/>
    </row>
    <row r="106" spans="1:20" s="142" customFormat="1" ht="12.75">
      <c r="A106" s="143">
        <v>2014</v>
      </c>
      <c r="B106" s="156" t="s">
        <v>113</v>
      </c>
      <c r="C106" s="33">
        <v>4997</v>
      </c>
      <c r="D106" s="41" t="s">
        <v>144</v>
      </c>
      <c r="E106" s="144"/>
      <c r="F106" s="144"/>
      <c r="G106" s="84"/>
      <c r="H106" s="47"/>
      <c r="I106" s="47"/>
      <c r="J106" s="47"/>
      <c r="K106" s="47"/>
      <c r="L106" s="47"/>
      <c r="M106" s="47"/>
      <c r="N106" s="47"/>
      <c r="O106" s="47"/>
      <c r="P106" s="47"/>
      <c r="Q106" s="145">
        <v>105</v>
      </c>
      <c r="R106" s="47"/>
      <c r="S106" s="145"/>
      <c r="T106" s="34"/>
    </row>
    <row r="107" spans="1:20" s="142" customFormat="1" ht="12.75">
      <c r="A107" s="143">
        <v>2014</v>
      </c>
      <c r="B107" s="43" t="s">
        <v>113</v>
      </c>
      <c r="C107" s="33">
        <v>5530</v>
      </c>
      <c r="D107" s="41" t="s">
        <v>145</v>
      </c>
      <c r="E107" s="144"/>
      <c r="F107" s="144"/>
      <c r="G107" s="84"/>
      <c r="H107" s="47"/>
      <c r="I107" s="47"/>
      <c r="J107" s="47"/>
      <c r="K107" s="47"/>
      <c r="L107" s="47"/>
      <c r="M107" s="47"/>
      <c r="N107" s="47"/>
      <c r="O107" s="47"/>
      <c r="P107" s="47"/>
      <c r="Q107" s="145">
        <v>66</v>
      </c>
      <c r="R107" s="47"/>
      <c r="S107" s="145"/>
      <c r="T107" s="34"/>
    </row>
    <row r="108" spans="1:20" s="142" customFormat="1" ht="12.75">
      <c r="A108" s="143">
        <v>2014</v>
      </c>
      <c r="B108" s="43" t="s">
        <v>113</v>
      </c>
      <c r="C108" s="33">
        <v>5531</v>
      </c>
      <c r="D108" s="157" t="s">
        <v>146</v>
      </c>
      <c r="E108" s="144">
        <v>2.535</v>
      </c>
      <c r="F108" s="144">
        <v>8.425</v>
      </c>
      <c r="G108" s="84">
        <v>5.89</v>
      </c>
      <c r="H108" s="47">
        <v>1374</v>
      </c>
      <c r="I108" s="47"/>
      <c r="J108" s="47">
        <v>848</v>
      </c>
      <c r="K108" s="47"/>
      <c r="L108" s="47">
        <v>3668</v>
      </c>
      <c r="M108" s="47"/>
      <c r="N108" s="47">
        <v>500</v>
      </c>
      <c r="O108" s="47"/>
      <c r="P108" s="47"/>
      <c r="Q108" s="145">
        <v>234</v>
      </c>
      <c r="R108" s="47"/>
      <c r="S108" s="145"/>
      <c r="T108" s="34"/>
    </row>
    <row r="109" spans="1:20" s="142" customFormat="1" ht="12.75">
      <c r="A109" s="143">
        <v>2014</v>
      </c>
      <c r="B109" s="43" t="s">
        <v>113</v>
      </c>
      <c r="C109" s="33">
        <v>5532</v>
      </c>
      <c r="D109" s="41" t="s">
        <v>147</v>
      </c>
      <c r="E109" s="144"/>
      <c r="F109" s="144"/>
      <c r="G109" s="84"/>
      <c r="H109" s="47"/>
      <c r="I109" s="47"/>
      <c r="J109" s="47"/>
      <c r="K109" s="47"/>
      <c r="L109" s="47"/>
      <c r="M109" s="47"/>
      <c r="N109" s="47"/>
      <c r="O109" s="47"/>
      <c r="P109" s="47"/>
      <c r="Q109" s="145">
        <v>142</v>
      </c>
      <c r="R109" s="47"/>
      <c r="S109" s="145"/>
      <c r="T109" s="34"/>
    </row>
    <row r="110" spans="1:20" s="142" customFormat="1" ht="12.75">
      <c r="A110" s="143">
        <v>2014</v>
      </c>
      <c r="B110" s="43" t="s">
        <v>113</v>
      </c>
      <c r="C110" s="33">
        <v>42211</v>
      </c>
      <c r="D110" s="157" t="s">
        <v>148</v>
      </c>
      <c r="E110" s="144"/>
      <c r="F110" s="144"/>
      <c r="G110" s="84"/>
      <c r="H110" s="47"/>
      <c r="I110" s="47"/>
      <c r="J110" s="47"/>
      <c r="K110" s="47"/>
      <c r="L110" s="47"/>
      <c r="M110" s="47"/>
      <c r="N110" s="47"/>
      <c r="O110" s="47"/>
      <c r="P110" s="47"/>
      <c r="Q110" s="145">
        <v>15</v>
      </c>
      <c r="R110" s="47"/>
      <c r="S110" s="145"/>
      <c r="T110" s="34"/>
    </row>
    <row r="111" spans="1:20" s="142" customFormat="1" ht="12.75">
      <c r="A111" s="143">
        <v>2014</v>
      </c>
      <c r="B111" s="43" t="s">
        <v>113</v>
      </c>
      <c r="C111" s="32">
        <v>42213</v>
      </c>
      <c r="D111" s="19" t="s">
        <v>149</v>
      </c>
      <c r="E111" s="144"/>
      <c r="F111" s="144"/>
      <c r="G111" s="84"/>
      <c r="H111" s="146"/>
      <c r="I111" s="146"/>
      <c r="J111" s="146"/>
      <c r="K111" s="146"/>
      <c r="L111" s="146"/>
      <c r="M111" s="146"/>
      <c r="N111" s="146"/>
      <c r="O111" s="146"/>
      <c r="P111" s="146"/>
      <c r="Q111" s="147">
        <v>29</v>
      </c>
      <c r="R111" s="146"/>
      <c r="S111" s="147"/>
      <c r="T111" s="34"/>
    </row>
    <row r="112" spans="1:20" s="142" customFormat="1" ht="12.75">
      <c r="A112" s="143">
        <v>2014</v>
      </c>
      <c r="B112" s="43" t="s">
        <v>113</v>
      </c>
      <c r="C112" s="32">
        <v>42216</v>
      </c>
      <c r="D112" s="19" t="s">
        <v>150</v>
      </c>
      <c r="E112" s="144"/>
      <c r="F112" s="144"/>
      <c r="G112" s="8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7">
        <v>20</v>
      </c>
      <c r="R112" s="146"/>
      <c r="S112" s="147"/>
      <c r="T112" s="34"/>
    </row>
    <row r="113" spans="1:20" s="142" customFormat="1" ht="12.75">
      <c r="A113" s="143">
        <v>2014</v>
      </c>
      <c r="B113" s="43" t="s">
        <v>113</v>
      </c>
      <c r="C113" s="32">
        <v>42220</v>
      </c>
      <c r="D113" s="19" t="s">
        <v>151</v>
      </c>
      <c r="E113" s="144"/>
      <c r="F113" s="144"/>
      <c r="G113" s="8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7">
        <v>19</v>
      </c>
      <c r="R113" s="146"/>
      <c r="S113" s="147"/>
      <c r="T113" s="34"/>
    </row>
    <row r="114" spans="1:20" s="142" customFormat="1" ht="12.75">
      <c r="A114" s="143">
        <v>2014</v>
      </c>
      <c r="B114" s="156" t="s">
        <v>113</v>
      </c>
      <c r="C114" s="33">
        <v>42222</v>
      </c>
      <c r="D114" s="41" t="s">
        <v>152</v>
      </c>
      <c r="E114" s="144">
        <v>0.597</v>
      </c>
      <c r="F114" s="144">
        <v>5.328</v>
      </c>
      <c r="G114" s="84">
        <v>4.731</v>
      </c>
      <c r="H114" s="150">
        <v>671</v>
      </c>
      <c r="I114" s="150"/>
      <c r="J114" s="150">
        <v>1178</v>
      </c>
      <c r="K114" s="150">
        <v>365</v>
      </c>
      <c r="L114" s="150">
        <v>2517</v>
      </c>
      <c r="M114" s="150"/>
      <c r="N114" s="150"/>
      <c r="O114" s="150"/>
      <c r="P114" s="150">
        <v>572</v>
      </c>
      <c r="Q114" s="151">
        <v>108</v>
      </c>
      <c r="R114" s="150"/>
      <c r="S114" s="151"/>
      <c r="T114" s="34"/>
    </row>
    <row r="115" spans="1:20" s="142" customFormat="1" ht="12.75">
      <c r="A115" s="143">
        <v>2014</v>
      </c>
      <c r="B115" s="43" t="s">
        <v>113</v>
      </c>
      <c r="C115" s="33">
        <v>43116</v>
      </c>
      <c r="D115" s="41" t="s">
        <v>153</v>
      </c>
      <c r="E115" s="144"/>
      <c r="F115" s="144"/>
      <c r="G115" s="84"/>
      <c r="H115" s="47"/>
      <c r="I115" s="47"/>
      <c r="J115" s="47"/>
      <c r="K115" s="47"/>
      <c r="L115" s="47"/>
      <c r="M115" s="47"/>
      <c r="N115" s="47"/>
      <c r="O115" s="47"/>
      <c r="P115" s="47"/>
      <c r="Q115" s="145">
        <v>8</v>
      </c>
      <c r="R115" s="47"/>
      <c r="S115" s="145"/>
      <c r="T115" s="34"/>
    </row>
    <row r="116" spans="1:20" s="142" customFormat="1" ht="12.75">
      <c r="A116" s="143">
        <v>2014</v>
      </c>
      <c r="B116" s="43" t="s">
        <v>113</v>
      </c>
      <c r="C116" s="33">
        <v>43230</v>
      </c>
      <c r="D116" s="41" t="s">
        <v>154</v>
      </c>
      <c r="E116" s="144"/>
      <c r="F116" s="144"/>
      <c r="G116" s="84"/>
      <c r="H116" s="47"/>
      <c r="I116" s="47"/>
      <c r="J116" s="47"/>
      <c r="K116" s="47"/>
      <c r="L116" s="47"/>
      <c r="M116" s="47"/>
      <c r="N116" s="47"/>
      <c r="O116" s="47"/>
      <c r="P116" s="47"/>
      <c r="Q116" s="145">
        <v>0</v>
      </c>
      <c r="R116" s="47"/>
      <c r="S116" s="145"/>
      <c r="T116" s="34"/>
    </row>
    <row r="117" spans="1:20" s="142" customFormat="1" ht="12.75">
      <c r="A117" s="143">
        <v>2014</v>
      </c>
      <c r="B117" s="43" t="s">
        <v>113</v>
      </c>
      <c r="C117" s="32">
        <v>43234</v>
      </c>
      <c r="D117" s="19" t="s">
        <v>155</v>
      </c>
      <c r="E117" s="144">
        <v>0</v>
      </c>
      <c r="F117" s="144">
        <v>1.564</v>
      </c>
      <c r="G117" s="84">
        <v>1.564</v>
      </c>
      <c r="H117" s="146">
        <v>620</v>
      </c>
      <c r="I117" s="146"/>
      <c r="J117" s="146"/>
      <c r="K117" s="146">
        <v>1020</v>
      </c>
      <c r="L117" s="146"/>
      <c r="M117" s="146"/>
      <c r="N117" s="146"/>
      <c r="O117" s="146"/>
      <c r="P117" s="146"/>
      <c r="Q117" s="147">
        <v>97</v>
      </c>
      <c r="R117" s="146"/>
      <c r="S117" s="147"/>
      <c r="T117" s="34"/>
    </row>
    <row r="118" spans="1:20" s="142" customFormat="1" ht="12.75">
      <c r="A118" s="143">
        <v>2014</v>
      </c>
      <c r="B118" s="43" t="s">
        <v>113</v>
      </c>
      <c r="C118" s="32">
        <v>43237</v>
      </c>
      <c r="D118" s="34" t="s">
        <v>156</v>
      </c>
      <c r="E118" s="144">
        <v>0.98</v>
      </c>
      <c r="F118" s="144">
        <v>5.453</v>
      </c>
      <c r="G118" s="84">
        <v>4.47</v>
      </c>
      <c r="H118" s="146">
        <v>210</v>
      </c>
      <c r="I118" s="146"/>
      <c r="J118" s="146">
        <v>354</v>
      </c>
      <c r="K118" s="146"/>
      <c r="L118" s="146">
        <v>3906</v>
      </c>
      <c r="M118" s="146"/>
      <c r="N118" s="146"/>
      <c r="O118" s="146"/>
      <c r="P118" s="146"/>
      <c r="Q118" s="147">
        <v>132</v>
      </c>
      <c r="R118" s="146"/>
      <c r="S118" s="147"/>
      <c r="T118" s="34"/>
    </row>
    <row r="119" spans="1:20" s="142" customFormat="1" ht="12.75">
      <c r="A119" s="143">
        <v>2014</v>
      </c>
      <c r="B119" s="43" t="s">
        <v>113</v>
      </c>
      <c r="C119" s="33">
        <v>49912</v>
      </c>
      <c r="D119" s="157" t="s">
        <v>157</v>
      </c>
      <c r="E119" s="144"/>
      <c r="F119" s="144"/>
      <c r="G119" s="84"/>
      <c r="H119" s="47"/>
      <c r="I119" s="47"/>
      <c r="J119" s="47"/>
      <c r="K119" s="47"/>
      <c r="L119" s="47"/>
      <c r="M119" s="47"/>
      <c r="N119" s="47"/>
      <c r="O119" s="47"/>
      <c r="P119" s="47"/>
      <c r="Q119" s="145">
        <v>4</v>
      </c>
      <c r="R119" s="47"/>
      <c r="S119" s="145"/>
      <c r="T119" s="34"/>
    </row>
    <row r="120" spans="1:20" s="142" customFormat="1" ht="12.75">
      <c r="A120" s="143">
        <v>2014</v>
      </c>
      <c r="B120" s="43" t="s">
        <v>113</v>
      </c>
      <c r="C120" s="33">
        <v>49914</v>
      </c>
      <c r="D120" s="41" t="s">
        <v>158</v>
      </c>
      <c r="E120" s="144"/>
      <c r="F120" s="144"/>
      <c r="G120" s="84"/>
      <c r="H120" s="47"/>
      <c r="I120" s="47"/>
      <c r="J120" s="47"/>
      <c r="K120" s="47"/>
      <c r="L120" s="47"/>
      <c r="M120" s="47"/>
      <c r="N120" s="47"/>
      <c r="O120" s="47"/>
      <c r="P120" s="47"/>
      <c r="Q120" s="145">
        <v>29</v>
      </c>
      <c r="R120" s="47"/>
      <c r="S120" s="145"/>
      <c r="T120" s="34"/>
    </row>
    <row r="121" spans="1:20" s="142" customFormat="1" ht="12.75">
      <c r="A121" s="143">
        <v>2014</v>
      </c>
      <c r="B121" s="43" t="s">
        <v>113</v>
      </c>
      <c r="C121" s="33">
        <v>49918</v>
      </c>
      <c r="D121" s="41" t="s">
        <v>159</v>
      </c>
      <c r="E121" s="144">
        <v>7.241</v>
      </c>
      <c r="F121" s="144">
        <v>11.161</v>
      </c>
      <c r="G121" s="84">
        <v>3.92</v>
      </c>
      <c r="H121" s="47"/>
      <c r="I121" s="47"/>
      <c r="J121" s="47"/>
      <c r="K121" s="47"/>
      <c r="L121" s="47"/>
      <c r="M121" s="47">
        <v>7840</v>
      </c>
      <c r="N121" s="47"/>
      <c r="O121" s="47"/>
      <c r="P121" s="47">
        <v>7840</v>
      </c>
      <c r="Q121" s="145"/>
      <c r="R121" s="47"/>
      <c r="S121" s="145"/>
      <c r="T121" s="34"/>
    </row>
    <row r="122" spans="1:20" ht="13.5" thickBot="1">
      <c r="A122" s="69">
        <v>2014</v>
      </c>
      <c r="B122" s="70" t="s">
        <v>113</v>
      </c>
      <c r="C122" s="70"/>
      <c r="D122" s="71" t="s">
        <v>20</v>
      </c>
      <c r="E122" s="72"/>
      <c r="F122" s="72"/>
      <c r="G122" s="165">
        <f>SUM(G71:G121)</f>
        <v>107.01200000000001</v>
      </c>
      <c r="H122" s="105">
        <f>SUM(H71:H121)</f>
        <v>14829</v>
      </c>
      <c r="I122" s="105">
        <f aca="true" t="shared" si="5" ref="I122:S122">SUM(I71:I121)</f>
        <v>0</v>
      </c>
      <c r="J122" s="105">
        <f t="shared" si="5"/>
        <v>5578</v>
      </c>
      <c r="K122" s="105">
        <f t="shared" si="5"/>
        <v>8068</v>
      </c>
      <c r="L122" s="105">
        <f t="shared" si="5"/>
        <v>31049</v>
      </c>
      <c r="M122" s="105">
        <f t="shared" si="5"/>
        <v>21542</v>
      </c>
      <c r="N122" s="105">
        <f t="shared" si="5"/>
        <v>3050</v>
      </c>
      <c r="O122" s="105">
        <f t="shared" si="5"/>
        <v>0</v>
      </c>
      <c r="P122" s="105">
        <f t="shared" si="5"/>
        <v>21712</v>
      </c>
      <c r="Q122" s="105">
        <f t="shared" si="5"/>
        <v>6958</v>
      </c>
      <c r="R122" s="105">
        <f t="shared" si="5"/>
        <v>0</v>
      </c>
      <c r="S122" s="105">
        <f t="shared" si="5"/>
        <v>0</v>
      </c>
      <c r="T122" s="36"/>
    </row>
    <row r="123" spans="1:20" ht="12.75">
      <c r="A123" s="79">
        <v>2014</v>
      </c>
      <c r="B123" s="79" t="s">
        <v>162</v>
      </c>
      <c r="C123" s="81" t="s">
        <v>163</v>
      </c>
      <c r="D123" s="80" t="s">
        <v>164</v>
      </c>
      <c r="E123" s="82">
        <v>4.396</v>
      </c>
      <c r="F123" s="82">
        <v>9.705</v>
      </c>
      <c r="G123" s="82">
        <v>5.309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5">
        <v>450</v>
      </c>
      <c r="R123" s="48"/>
      <c r="S123" s="49"/>
      <c r="T123" s="36"/>
    </row>
    <row r="124" spans="1:20" ht="12.75">
      <c r="A124" s="43">
        <v>2014</v>
      </c>
      <c r="B124" s="43" t="s">
        <v>162</v>
      </c>
      <c r="C124" s="33" t="s">
        <v>163</v>
      </c>
      <c r="D124" s="41" t="s">
        <v>165</v>
      </c>
      <c r="E124" s="84">
        <v>13.322</v>
      </c>
      <c r="F124" s="84">
        <v>19.901</v>
      </c>
      <c r="G124" s="84">
        <v>6.579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9">
        <v>190</v>
      </c>
      <c r="R124" s="48"/>
      <c r="S124" s="49"/>
      <c r="T124" s="36"/>
    </row>
    <row r="125" spans="1:20" ht="12.75">
      <c r="A125" s="43">
        <v>2014</v>
      </c>
      <c r="B125" s="43" t="s">
        <v>162</v>
      </c>
      <c r="C125" s="33" t="s">
        <v>163</v>
      </c>
      <c r="D125" s="41" t="s">
        <v>166</v>
      </c>
      <c r="E125" s="84">
        <v>22.801</v>
      </c>
      <c r="F125" s="84">
        <v>36.603</v>
      </c>
      <c r="G125" s="84">
        <v>13.802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9">
        <v>424</v>
      </c>
      <c r="R125" s="48"/>
      <c r="S125" s="49"/>
      <c r="T125" s="36"/>
    </row>
    <row r="126" spans="1:20" ht="12.75">
      <c r="A126" s="43">
        <v>2014</v>
      </c>
      <c r="B126" s="43" t="s">
        <v>162</v>
      </c>
      <c r="C126" s="33" t="s">
        <v>167</v>
      </c>
      <c r="D126" s="41" t="s">
        <v>168</v>
      </c>
      <c r="E126" s="84">
        <v>0</v>
      </c>
      <c r="F126" s="84">
        <v>8.56</v>
      </c>
      <c r="G126" s="84">
        <v>8.56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9">
        <v>60</v>
      </c>
      <c r="R126" s="48"/>
      <c r="S126" s="49"/>
      <c r="T126" s="36"/>
    </row>
    <row r="127" spans="1:20" ht="12.75">
      <c r="A127" s="43">
        <v>2014</v>
      </c>
      <c r="B127" s="43" t="s">
        <v>162</v>
      </c>
      <c r="C127" s="33" t="s">
        <v>169</v>
      </c>
      <c r="D127" s="41" t="s">
        <v>170</v>
      </c>
      <c r="E127" s="84">
        <v>0</v>
      </c>
      <c r="F127" s="84">
        <v>10.732</v>
      </c>
      <c r="G127" s="84">
        <v>10.732</v>
      </c>
      <c r="H127" s="48">
        <v>3156</v>
      </c>
      <c r="I127" s="48"/>
      <c r="J127" s="48">
        <v>1860</v>
      </c>
      <c r="K127" s="48"/>
      <c r="L127" s="48">
        <v>4800</v>
      </c>
      <c r="M127" s="48"/>
      <c r="N127" s="48">
        <v>86</v>
      </c>
      <c r="O127" s="48"/>
      <c r="P127" s="48"/>
      <c r="Q127" s="49">
        <v>73</v>
      </c>
      <c r="R127" s="48"/>
      <c r="S127" s="49"/>
      <c r="T127" s="36"/>
    </row>
    <row r="128" spans="1:20" ht="12.75">
      <c r="A128" s="43">
        <v>2014</v>
      </c>
      <c r="B128" s="43" t="s">
        <v>162</v>
      </c>
      <c r="C128" s="33" t="s">
        <v>171</v>
      </c>
      <c r="D128" s="41" t="s">
        <v>172</v>
      </c>
      <c r="E128" s="84">
        <v>10.456</v>
      </c>
      <c r="F128" s="84">
        <v>13.493</v>
      </c>
      <c r="G128" s="84">
        <v>3.037</v>
      </c>
      <c r="H128" s="48">
        <v>941</v>
      </c>
      <c r="I128" s="48"/>
      <c r="J128" s="48">
        <v>800</v>
      </c>
      <c r="K128" s="48"/>
      <c r="L128" s="48">
        <v>1200</v>
      </c>
      <c r="M128" s="48"/>
      <c r="N128" s="48"/>
      <c r="O128" s="48"/>
      <c r="P128" s="48"/>
      <c r="Q128" s="49">
        <v>18</v>
      </c>
      <c r="R128" s="48"/>
      <c r="S128" s="49"/>
      <c r="T128" s="36"/>
    </row>
    <row r="129" spans="1:20" ht="12.75">
      <c r="A129" s="43">
        <v>2014</v>
      </c>
      <c r="B129" s="43" t="s">
        <v>162</v>
      </c>
      <c r="C129" s="33" t="s">
        <v>47</v>
      </c>
      <c r="D129" s="41" t="s">
        <v>173</v>
      </c>
      <c r="E129" s="84">
        <v>6.627</v>
      </c>
      <c r="F129" s="84">
        <v>15.349</v>
      </c>
      <c r="G129" s="84">
        <v>8.722</v>
      </c>
      <c r="H129" s="48">
        <v>2100</v>
      </c>
      <c r="I129" s="48"/>
      <c r="J129" s="48">
        <v>1642</v>
      </c>
      <c r="K129" s="48"/>
      <c r="L129" s="48">
        <v>4612</v>
      </c>
      <c r="M129" s="48"/>
      <c r="N129" s="48"/>
      <c r="O129" s="48"/>
      <c r="P129" s="48"/>
      <c r="Q129" s="49">
        <v>34</v>
      </c>
      <c r="R129" s="48"/>
      <c r="S129" s="49"/>
      <c r="T129" s="36"/>
    </row>
    <row r="130" spans="1:20" ht="12.75">
      <c r="A130" s="43">
        <v>2014</v>
      </c>
      <c r="B130" s="43" t="s">
        <v>162</v>
      </c>
      <c r="C130" s="33" t="s">
        <v>174</v>
      </c>
      <c r="D130" s="41" t="s">
        <v>175</v>
      </c>
      <c r="E130" s="84">
        <v>0</v>
      </c>
      <c r="F130" s="84">
        <v>16.5</v>
      </c>
      <c r="G130" s="84">
        <v>16.5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9">
        <v>56</v>
      </c>
      <c r="R130" s="48"/>
      <c r="S130" s="49"/>
      <c r="T130" s="36"/>
    </row>
    <row r="131" spans="1:20" ht="12.75">
      <c r="A131" s="43">
        <v>2014</v>
      </c>
      <c r="B131" s="43" t="s">
        <v>162</v>
      </c>
      <c r="C131" s="33" t="s">
        <v>43</v>
      </c>
      <c r="D131" s="41" t="s">
        <v>176</v>
      </c>
      <c r="E131" s="84">
        <v>11.05</v>
      </c>
      <c r="F131" s="84">
        <v>21.435</v>
      </c>
      <c r="G131" s="84">
        <v>10.385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9">
        <v>27</v>
      </c>
      <c r="R131" s="48"/>
      <c r="S131" s="49"/>
      <c r="T131" s="36"/>
    </row>
    <row r="132" spans="1:20" ht="12.75">
      <c r="A132" s="43">
        <v>2014</v>
      </c>
      <c r="B132" s="43" t="s">
        <v>162</v>
      </c>
      <c r="C132" s="33" t="s">
        <v>177</v>
      </c>
      <c r="D132" s="41" t="s">
        <v>178</v>
      </c>
      <c r="E132" s="84">
        <v>8.795</v>
      </c>
      <c r="F132" s="84">
        <v>24.358</v>
      </c>
      <c r="G132" s="84">
        <v>15.563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9">
        <v>75</v>
      </c>
      <c r="R132" s="48"/>
      <c r="S132" s="49"/>
      <c r="T132" s="36"/>
    </row>
    <row r="133" spans="1:20" ht="12.75">
      <c r="A133" s="43">
        <v>2014</v>
      </c>
      <c r="B133" s="43" t="s">
        <v>162</v>
      </c>
      <c r="C133" s="33" t="s">
        <v>179</v>
      </c>
      <c r="D133" s="41" t="s">
        <v>180</v>
      </c>
      <c r="E133" s="84">
        <v>0</v>
      </c>
      <c r="F133" s="84">
        <v>6.662</v>
      </c>
      <c r="G133" s="84">
        <v>6.662</v>
      </c>
      <c r="H133" s="48">
        <v>1080</v>
      </c>
      <c r="I133" s="48"/>
      <c r="J133" s="48">
        <v>800</v>
      </c>
      <c r="K133" s="48">
        <v>586</v>
      </c>
      <c r="L133" s="48">
        <v>1126</v>
      </c>
      <c r="M133" s="48"/>
      <c r="N133" s="48"/>
      <c r="O133" s="48"/>
      <c r="P133" s="48"/>
      <c r="Q133" s="49">
        <v>44</v>
      </c>
      <c r="R133" s="48"/>
      <c r="S133" s="49"/>
      <c r="T133" s="36"/>
    </row>
    <row r="134" spans="1:20" ht="12.75">
      <c r="A134" s="43">
        <v>2014</v>
      </c>
      <c r="B134" s="43" t="s">
        <v>162</v>
      </c>
      <c r="C134" s="33" t="s">
        <v>181</v>
      </c>
      <c r="D134" s="41" t="s">
        <v>182</v>
      </c>
      <c r="E134" s="84">
        <v>0</v>
      </c>
      <c r="F134" s="84">
        <v>10.217</v>
      </c>
      <c r="G134" s="84">
        <v>10.217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9">
        <v>58</v>
      </c>
      <c r="R134" s="48"/>
      <c r="S134" s="49"/>
      <c r="T134" s="36"/>
    </row>
    <row r="135" spans="1:20" ht="12.75">
      <c r="A135" s="43">
        <v>2014</v>
      </c>
      <c r="B135" s="43" t="s">
        <v>162</v>
      </c>
      <c r="C135" s="33" t="s">
        <v>183</v>
      </c>
      <c r="D135" s="41" t="s">
        <v>184</v>
      </c>
      <c r="E135" s="84">
        <v>0</v>
      </c>
      <c r="F135" s="84">
        <v>3.376</v>
      </c>
      <c r="G135" s="84">
        <v>3.376</v>
      </c>
      <c r="H135" s="48">
        <v>480</v>
      </c>
      <c r="I135" s="48"/>
      <c r="J135" s="48">
        <v>183</v>
      </c>
      <c r="K135" s="48"/>
      <c r="L135" s="48">
        <v>405</v>
      </c>
      <c r="M135" s="48"/>
      <c r="N135" s="48">
        <v>400</v>
      </c>
      <c r="O135" s="48"/>
      <c r="P135" s="48"/>
      <c r="Q135" s="49">
        <v>94</v>
      </c>
      <c r="R135" s="48"/>
      <c r="S135" s="49"/>
      <c r="T135" s="36"/>
    </row>
    <row r="136" spans="1:20" ht="12.75">
      <c r="A136" s="43">
        <v>2014</v>
      </c>
      <c r="B136" s="43" t="s">
        <v>162</v>
      </c>
      <c r="C136" s="33" t="s">
        <v>185</v>
      </c>
      <c r="D136" s="41" t="s">
        <v>186</v>
      </c>
      <c r="E136" s="84">
        <v>0</v>
      </c>
      <c r="F136" s="84">
        <v>0.435</v>
      </c>
      <c r="G136" s="84">
        <v>0.435</v>
      </c>
      <c r="H136" s="48">
        <v>522</v>
      </c>
      <c r="I136" s="48"/>
      <c r="J136" s="48"/>
      <c r="K136" s="48"/>
      <c r="L136" s="48"/>
      <c r="M136" s="48"/>
      <c r="N136" s="48"/>
      <c r="O136" s="48"/>
      <c r="P136" s="48"/>
      <c r="Q136" s="49">
        <v>27</v>
      </c>
      <c r="R136" s="48"/>
      <c r="S136" s="49"/>
      <c r="T136" s="36"/>
    </row>
    <row r="137" spans="1:20" ht="12.75">
      <c r="A137" s="43">
        <v>2014</v>
      </c>
      <c r="B137" s="43" t="s">
        <v>162</v>
      </c>
      <c r="C137" s="33" t="s">
        <v>187</v>
      </c>
      <c r="D137" s="41" t="s">
        <v>188</v>
      </c>
      <c r="E137" s="84">
        <v>0</v>
      </c>
      <c r="F137" s="84">
        <v>4.183</v>
      </c>
      <c r="G137" s="84">
        <v>4.183</v>
      </c>
      <c r="H137" s="48"/>
      <c r="I137" s="48"/>
      <c r="J137" s="48"/>
      <c r="K137" s="48"/>
      <c r="L137" s="48"/>
      <c r="M137" s="48"/>
      <c r="N137" s="48">
        <v>150</v>
      </c>
      <c r="O137" s="48"/>
      <c r="P137" s="48"/>
      <c r="Q137" s="49"/>
      <c r="R137" s="48"/>
      <c r="S137" s="49"/>
      <c r="T137" s="36"/>
    </row>
    <row r="138" spans="1:20" ht="12.75">
      <c r="A138" s="43">
        <v>2014</v>
      </c>
      <c r="B138" s="43" t="s">
        <v>162</v>
      </c>
      <c r="C138" s="33" t="s">
        <v>189</v>
      </c>
      <c r="D138" s="41" t="s">
        <v>190</v>
      </c>
      <c r="E138" s="84">
        <v>8.013</v>
      </c>
      <c r="F138" s="84">
        <v>11.285</v>
      </c>
      <c r="G138" s="84">
        <v>3.272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9">
        <v>19</v>
      </c>
      <c r="R138" s="48"/>
      <c r="S138" s="49"/>
      <c r="T138" s="36"/>
    </row>
    <row r="139" spans="1:20" ht="12.75">
      <c r="A139" s="43">
        <v>2014</v>
      </c>
      <c r="B139" s="43" t="s">
        <v>162</v>
      </c>
      <c r="C139" s="43" t="s">
        <v>169</v>
      </c>
      <c r="D139" s="41" t="s">
        <v>292</v>
      </c>
      <c r="E139" s="84">
        <v>2.485</v>
      </c>
      <c r="F139" s="84">
        <v>2.499</v>
      </c>
      <c r="G139" s="84">
        <v>3.272</v>
      </c>
      <c r="H139" s="48">
        <v>40</v>
      </c>
      <c r="I139" s="48"/>
      <c r="J139" s="48"/>
      <c r="K139" s="48"/>
      <c r="L139" s="48"/>
      <c r="M139" s="48"/>
      <c r="N139" s="48"/>
      <c r="O139" s="48"/>
      <c r="P139" s="33"/>
      <c r="Q139" s="115">
        <v>3</v>
      </c>
      <c r="R139" s="108"/>
      <c r="S139" s="115"/>
      <c r="T139" s="36"/>
    </row>
    <row r="140" spans="1:20" ht="12.75">
      <c r="A140" s="43">
        <v>2014</v>
      </c>
      <c r="B140" s="43" t="s">
        <v>162</v>
      </c>
      <c r="C140" s="43" t="s">
        <v>288</v>
      </c>
      <c r="D140" s="41" t="s">
        <v>293</v>
      </c>
      <c r="E140" s="84">
        <v>0.256</v>
      </c>
      <c r="F140" s="84">
        <v>0.266</v>
      </c>
      <c r="G140" s="84">
        <v>3.272</v>
      </c>
      <c r="H140" s="48">
        <v>40</v>
      </c>
      <c r="I140" s="48"/>
      <c r="J140" s="48"/>
      <c r="K140" s="48"/>
      <c r="L140" s="48"/>
      <c r="M140" s="48"/>
      <c r="N140" s="48"/>
      <c r="O140" s="48"/>
      <c r="P140" s="33"/>
      <c r="Q140" s="115">
        <v>3</v>
      </c>
      <c r="R140" s="108"/>
      <c r="S140" s="115"/>
      <c r="T140" s="36"/>
    </row>
    <row r="141" spans="1:20" ht="12.75">
      <c r="A141" s="43">
        <v>2014</v>
      </c>
      <c r="B141" s="43" t="s">
        <v>162</v>
      </c>
      <c r="C141" s="43" t="s">
        <v>289</v>
      </c>
      <c r="D141" s="41" t="s">
        <v>294</v>
      </c>
      <c r="E141" s="84">
        <v>0.162</v>
      </c>
      <c r="F141" s="84">
        <v>0.175</v>
      </c>
      <c r="G141" s="84">
        <v>3.272</v>
      </c>
      <c r="H141" s="48">
        <v>40</v>
      </c>
      <c r="I141" s="48"/>
      <c r="J141" s="48"/>
      <c r="K141" s="48"/>
      <c r="L141" s="48"/>
      <c r="M141" s="48"/>
      <c r="N141" s="48"/>
      <c r="O141" s="48"/>
      <c r="P141" s="33"/>
      <c r="Q141" s="115">
        <v>3</v>
      </c>
      <c r="R141" s="108"/>
      <c r="S141" s="115"/>
      <c r="T141" s="36"/>
    </row>
    <row r="142" spans="1:20" ht="12.75">
      <c r="A142" s="43">
        <v>2014</v>
      </c>
      <c r="B142" s="43" t="s">
        <v>162</v>
      </c>
      <c r="C142" s="43" t="s">
        <v>290</v>
      </c>
      <c r="D142" s="41" t="s">
        <v>295</v>
      </c>
      <c r="E142" s="84">
        <v>0.18</v>
      </c>
      <c r="F142" s="84">
        <v>0.189</v>
      </c>
      <c r="G142" s="84">
        <v>3.272</v>
      </c>
      <c r="H142" s="48">
        <v>40</v>
      </c>
      <c r="I142" s="48"/>
      <c r="J142" s="48"/>
      <c r="K142" s="48"/>
      <c r="L142" s="48"/>
      <c r="M142" s="48"/>
      <c r="N142" s="48"/>
      <c r="O142" s="48"/>
      <c r="P142" s="33"/>
      <c r="Q142" s="115">
        <v>3</v>
      </c>
      <c r="R142" s="108"/>
      <c r="S142" s="115"/>
      <c r="T142" s="36"/>
    </row>
    <row r="143" spans="1:20" ht="12.75">
      <c r="A143" s="43">
        <v>2014</v>
      </c>
      <c r="B143" s="43" t="s">
        <v>162</v>
      </c>
      <c r="C143" s="43" t="s">
        <v>192</v>
      </c>
      <c r="D143" s="41" t="s">
        <v>296</v>
      </c>
      <c r="E143" s="84">
        <v>16.811</v>
      </c>
      <c r="F143" s="84">
        <v>16.825</v>
      </c>
      <c r="G143" s="84">
        <v>3.272</v>
      </c>
      <c r="H143" s="108">
        <v>40</v>
      </c>
      <c r="I143" s="48"/>
      <c r="J143" s="86"/>
      <c r="K143" s="48"/>
      <c r="L143" s="86"/>
      <c r="M143" s="86"/>
      <c r="N143" s="48"/>
      <c r="O143" s="48"/>
      <c r="P143" s="33"/>
      <c r="Q143" s="115">
        <v>3</v>
      </c>
      <c r="R143" s="108"/>
      <c r="S143" s="115"/>
      <c r="T143" s="36"/>
    </row>
    <row r="144" spans="1:20" ht="12.75">
      <c r="A144" s="43">
        <v>2014</v>
      </c>
      <c r="B144" s="43" t="s">
        <v>162</v>
      </c>
      <c r="C144" s="43" t="s">
        <v>291</v>
      </c>
      <c r="D144" s="41" t="s">
        <v>297</v>
      </c>
      <c r="E144" s="84">
        <v>0.472</v>
      </c>
      <c r="F144" s="84">
        <v>0.478</v>
      </c>
      <c r="G144" s="84">
        <v>3.272</v>
      </c>
      <c r="H144" s="108">
        <v>40</v>
      </c>
      <c r="I144" s="48"/>
      <c r="J144" s="86"/>
      <c r="K144" s="48"/>
      <c r="L144" s="86"/>
      <c r="M144" s="86"/>
      <c r="N144" s="48"/>
      <c r="O144" s="48"/>
      <c r="P144" s="33"/>
      <c r="Q144" s="115">
        <v>3</v>
      </c>
      <c r="R144" s="108"/>
      <c r="S144" s="115"/>
      <c r="T144" s="36"/>
    </row>
    <row r="145" spans="1:20" ht="12.75">
      <c r="A145" s="43">
        <v>2014</v>
      </c>
      <c r="B145" s="43" t="s">
        <v>162</v>
      </c>
      <c r="C145" s="33"/>
      <c r="D145" s="41" t="s">
        <v>191</v>
      </c>
      <c r="E145" s="84"/>
      <c r="F145" s="84"/>
      <c r="G145" s="84"/>
      <c r="H145" s="48"/>
      <c r="I145" s="48"/>
      <c r="J145" s="48"/>
      <c r="K145" s="48"/>
      <c r="L145" s="48"/>
      <c r="M145" s="48"/>
      <c r="N145" s="48"/>
      <c r="O145" s="48"/>
      <c r="P145" s="48"/>
      <c r="Q145" s="49">
        <v>51</v>
      </c>
      <c r="R145" s="48"/>
      <c r="S145" s="49"/>
      <c r="T145" s="36"/>
    </row>
    <row r="146" spans="1:20" ht="12.75">
      <c r="A146" s="43">
        <v>2014</v>
      </c>
      <c r="B146" s="43" t="s">
        <v>162</v>
      </c>
      <c r="C146" s="33" t="s">
        <v>192</v>
      </c>
      <c r="D146" s="41" t="s">
        <v>193</v>
      </c>
      <c r="E146" s="84"/>
      <c r="F146" s="84"/>
      <c r="G146" s="84"/>
      <c r="H146" s="48"/>
      <c r="I146" s="48"/>
      <c r="J146" s="48"/>
      <c r="K146" s="48"/>
      <c r="L146" s="48"/>
      <c r="M146" s="48"/>
      <c r="N146" s="48"/>
      <c r="O146" s="48"/>
      <c r="P146" s="48"/>
      <c r="Q146" s="49">
        <v>9</v>
      </c>
      <c r="R146" s="48"/>
      <c r="S146" s="49"/>
      <c r="T146" s="36"/>
    </row>
    <row r="147" spans="1:20" ht="12.75">
      <c r="A147" s="43">
        <v>2014</v>
      </c>
      <c r="B147" s="43" t="s">
        <v>162</v>
      </c>
      <c r="C147" s="33" t="s">
        <v>32</v>
      </c>
      <c r="D147" s="41" t="s">
        <v>194</v>
      </c>
      <c r="E147" s="84">
        <v>54.651</v>
      </c>
      <c r="F147" s="84">
        <v>70.853</v>
      </c>
      <c r="G147" s="84">
        <f>F147-E147</f>
        <v>16.20199999999999</v>
      </c>
      <c r="H147" s="48">
        <v>8720</v>
      </c>
      <c r="I147" s="48"/>
      <c r="J147" s="48">
        <v>6670</v>
      </c>
      <c r="K147" s="48"/>
      <c r="L147" s="48">
        <v>1165</v>
      </c>
      <c r="M147" s="48"/>
      <c r="N147" s="48">
        <v>21570</v>
      </c>
      <c r="O147" s="48"/>
      <c r="P147" s="48"/>
      <c r="Q147" s="49">
        <v>10</v>
      </c>
      <c r="R147" s="48"/>
      <c r="S147" s="49"/>
      <c r="T147" s="36"/>
    </row>
    <row r="148" spans="1:20" ht="12.75">
      <c r="A148" s="43">
        <v>2014</v>
      </c>
      <c r="B148" s="43" t="s">
        <v>162</v>
      </c>
      <c r="C148" s="45" t="s">
        <v>195</v>
      </c>
      <c r="D148" s="44" t="s">
        <v>196</v>
      </c>
      <c r="E148" s="84">
        <v>6.007</v>
      </c>
      <c r="F148" s="84"/>
      <c r="G148" s="84"/>
      <c r="H148" s="83"/>
      <c r="I148" s="83"/>
      <c r="J148" s="83"/>
      <c r="K148" s="83"/>
      <c r="L148" s="85"/>
      <c r="M148" s="48">
        <v>257</v>
      </c>
      <c r="N148" s="48"/>
      <c r="O148" s="48"/>
      <c r="P148" s="48"/>
      <c r="Q148" s="116"/>
      <c r="R148" s="86"/>
      <c r="S148" s="116"/>
      <c r="T148" s="36"/>
    </row>
    <row r="149" spans="1:20" ht="12.75">
      <c r="A149" s="43">
        <v>2014</v>
      </c>
      <c r="B149" s="43" t="s">
        <v>162</v>
      </c>
      <c r="C149" s="45" t="s">
        <v>43</v>
      </c>
      <c r="D149" s="44" t="s">
        <v>197</v>
      </c>
      <c r="E149" s="84">
        <v>24.158</v>
      </c>
      <c r="F149" s="84">
        <v>31.338</v>
      </c>
      <c r="G149" s="84">
        <f>F149-E149</f>
        <v>7.18</v>
      </c>
      <c r="H149" s="87">
        <v>1095</v>
      </c>
      <c r="I149" s="87"/>
      <c r="J149" s="87">
        <v>550</v>
      </c>
      <c r="K149" s="87"/>
      <c r="L149" s="88">
        <v>2170</v>
      </c>
      <c r="M149" s="48">
        <v>6766</v>
      </c>
      <c r="N149" s="48"/>
      <c r="O149" s="48"/>
      <c r="P149" s="48"/>
      <c r="Q149" s="49">
        <v>8</v>
      </c>
      <c r="R149" s="48"/>
      <c r="S149" s="49"/>
      <c r="T149" s="36"/>
    </row>
    <row r="150" spans="1:20" ht="12.75">
      <c r="A150" s="43">
        <v>2014</v>
      </c>
      <c r="B150" s="43" t="s">
        <v>162</v>
      </c>
      <c r="C150" s="33" t="s">
        <v>198</v>
      </c>
      <c r="D150" s="46" t="s">
        <v>199</v>
      </c>
      <c r="E150" s="84">
        <v>8.384</v>
      </c>
      <c r="F150" s="84">
        <v>8.384</v>
      </c>
      <c r="G150" s="84"/>
      <c r="H150" s="48"/>
      <c r="I150" s="48"/>
      <c r="J150" s="48"/>
      <c r="K150" s="48"/>
      <c r="L150" s="48"/>
      <c r="M150" s="48">
        <v>66</v>
      </c>
      <c r="N150" s="48"/>
      <c r="O150" s="48"/>
      <c r="P150" s="48"/>
      <c r="Q150" s="49"/>
      <c r="R150" s="48"/>
      <c r="S150" s="49"/>
      <c r="T150" s="36"/>
    </row>
    <row r="151" spans="1:20" ht="12.75">
      <c r="A151" s="43">
        <v>2014</v>
      </c>
      <c r="B151" s="43" t="s">
        <v>162</v>
      </c>
      <c r="C151" s="33" t="s">
        <v>200</v>
      </c>
      <c r="D151" s="46" t="s">
        <v>201</v>
      </c>
      <c r="E151" s="84">
        <v>0</v>
      </c>
      <c r="F151" s="84">
        <v>0.983</v>
      </c>
      <c r="G151" s="84">
        <f>F151-E151</f>
        <v>0.983</v>
      </c>
      <c r="H151" s="48">
        <v>983</v>
      </c>
      <c r="I151" s="48"/>
      <c r="J151" s="48"/>
      <c r="K151" s="48"/>
      <c r="L151" s="48"/>
      <c r="M151" s="48"/>
      <c r="N151" s="48"/>
      <c r="O151" s="48"/>
      <c r="P151" s="48">
        <v>983</v>
      </c>
      <c r="Q151" s="49"/>
      <c r="R151" s="48"/>
      <c r="S151" s="49"/>
      <c r="T151" s="36"/>
    </row>
    <row r="152" spans="1:20" ht="12.75">
      <c r="A152" s="43">
        <v>2014</v>
      </c>
      <c r="B152" s="43" t="s">
        <v>162</v>
      </c>
      <c r="C152" s="33" t="s">
        <v>202</v>
      </c>
      <c r="D152" s="46" t="s">
        <v>203</v>
      </c>
      <c r="E152" s="84">
        <v>1.816</v>
      </c>
      <c r="F152" s="84">
        <v>4.298</v>
      </c>
      <c r="G152" s="84">
        <f>F152-E152</f>
        <v>2.482</v>
      </c>
      <c r="H152" s="48">
        <v>1317</v>
      </c>
      <c r="I152" s="48"/>
      <c r="J152" s="47">
        <v>735</v>
      </c>
      <c r="K152" s="48"/>
      <c r="L152" s="49">
        <v>430</v>
      </c>
      <c r="M152" s="48"/>
      <c r="N152" s="48"/>
      <c r="O152" s="48"/>
      <c r="P152" s="48">
        <v>2482</v>
      </c>
      <c r="Q152" s="49"/>
      <c r="R152" s="48"/>
      <c r="S152" s="49"/>
      <c r="T152" s="36"/>
    </row>
    <row r="153" spans="1:20" ht="12.75">
      <c r="A153" s="43">
        <v>2014</v>
      </c>
      <c r="B153" s="43" t="s">
        <v>162</v>
      </c>
      <c r="C153" s="33" t="s">
        <v>204</v>
      </c>
      <c r="D153" s="46" t="s">
        <v>205</v>
      </c>
      <c r="E153" s="84">
        <v>0</v>
      </c>
      <c r="F153" s="84">
        <v>9.442</v>
      </c>
      <c r="G153" s="84">
        <f>F153-E153</f>
        <v>9.442</v>
      </c>
      <c r="H153" s="48">
        <v>778</v>
      </c>
      <c r="I153" s="48"/>
      <c r="J153" s="48">
        <v>1030</v>
      </c>
      <c r="K153" s="48"/>
      <c r="L153" s="48">
        <v>535</v>
      </c>
      <c r="M153" s="48"/>
      <c r="N153" s="48"/>
      <c r="O153" s="48"/>
      <c r="P153" s="48"/>
      <c r="Q153" s="49"/>
      <c r="R153" s="48"/>
      <c r="S153" s="49"/>
      <c r="T153" s="36"/>
    </row>
    <row r="154" spans="1:20" ht="12.75">
      <c r="A154" s="43">
        <v>2014</v>
      </c>
      <c r="B154" s="43" t="s">
        <v>162</v>
      </c>
      <c r="C154" s="33" t="s">
        <v>206</v>
      </c>
      <c r="D154" s="46" t="s">
        <v>207</v>
      </c>
      <c r="E154" s="84"/>
      <c r="F154" s="84">
        <v>0.068</v>
      </c>
      <c r="G154" s="84">
        <f>F154-E154</f>
        <v>0.068</v>
      </c>
      <c r="H154" s="48">
        <v>68</v>
      </c>
      <c r="I154" s="48"/>
      <c r="J154" s="48"/>
      <c r="K154" s="48"/>
      <c r="L154" s="48"/>
      <c r="M154" s="48"/>
      <c r="N154" s="48"/>
      <c r="O154" s="48"/>
      <c r="P154" s="48"/>
      <c r="Q154" s="49">
        <v>5</v>
      </c>
      <c r="R154" s="48"/>
      <c r="S154" s="49"/>
      <c r="T154" s="56"/>
    </row>
    <row r="155" spans="1:20" ht="12.75">
      <c r="A155" s="43">
        <v>2014</v>
      </c>
      <c r="B155" s="43" t="s">
        <v>162</v>
      </c>
      <c r="C155" s="33" t="s">
        <v>206</v>
      </c>
      <c r="D155" s="46" t="s">
        <v>208</v>
      </c>
      <c r="E155" s="84">
        <v>1.873</v>
      </c>
      <c r="F155" s="84">
        <v>1.873</v>
      </c>
      <c r="G155" s="84"/>
      <c r="H155" s="48"/>
      <c r="I155" s="48"/>
      <c r="J155" s="48"/>
      <c r="K155" s="48"/>
      <c r="L155" s="48"/>
      <c r="M155" s="48"/>
      <c r="N155" s="48"/>
      <c r="O155" s="48"/>
      <c r="P155" s="48"/>
      <c r="Q155" s="49">
        <v>22</v>
      </c>
      <c r="R155" s="48"/>
      <c r="S155" s="49"/>
      <c r="T155" s="56"/>
    </row>
    <row r="156" spans="1:20" ht="12.75">
      <c r="A156" s="43"/>
      <c r="B156" s="43"/>
      <c r="C156" s="33"/>
      <c r="D156" s="46" t="s">
        <v>302</v>
      </c>
      <c r="E156" s="84"/>
      <c r="F156" s="84"/>
      <c r="G156" s="84"/>
      <c r="H156" s="48"/>
      <c r="I156" s="48"/>
      <c r="J156" s="48"/>
      <c r="K156" s="48"/>
      <c r="L156" s="48"/>
      <c r="M156" s="48"/>
      <c r="N156" s="48"/>
      <c r="O156" s="48"/>
      <c r="P156" s="48"/>
      <c r="Q156" s="49"/>
      <c r="R156" s="48"/>
      <c r="S156" s="49" t="s">
        <v>304</v>
      </c>
      <c r="T156" s="56"/>
    </row>
    <row r="157" spans="1:20" ht="12.75">
      <c r="A157" s="43"/>
      <c r="B157" s="43"/>
      <c r="C157" s="33"/>
      <c r="D157" s="46" t="s">
        <v>303</v>
      </c>
      <c r="E157" s="84"/>
      <c r="F157" s="84"/>
      <c r="G157" s="84"/>
      <c r="H157" s="48"/>
      <c r="I157" s="48"/>
      <c r="J157" s="48"/>
      <c r="K157" s="48"/>
      <c r="L157" s="48"/>
      <c r="M157" s="48"/>
      <c r="N157" s="48"/>
      <c r="O157" s="48"/>
      <c r="P157" s="48"/>
      <c r="Q157" s="49"/>
      <c r="R157" s="48"/>
      <c r="S157" s="49">
        <v>13</v>
      </c>
      <c r="T157" s="56"/>
    </row>
    <row r="158" spans="1:20" ht="12.75">
      <c r="A158" s="43">
        <v>2014</v>
      </c>
      <c r="B158" s="43" t="s">
        <v>162</v>
      </c>
      <c r="C158" s="33"/>
      <c r="D158" s="41" t="s">
        <v>300</v>
      </c>
      <c r="E158" s="84"/>
      <c r="F158" s="84"/>
      <c r="G158" s="84"/>
      <c r="H158" s="48"/>
      <c r="I158" s="48"/>
      <c r="J158" s="48"/>
      <c r="K158" s="48"/>
      <c r="L158" s="48"/>
      <c r="M158" s="48"/>
      <c r="N158" s="48"/>
      <c r="O158" s="48"/>
      <c r="P158" s="48"/>
      <c r="Q158" s="49"/>
      <c r="R158" s="48">
        <v>75</v>
      </c>
      <c r="S158" s="49"/>
      <c r="T158" s="183"/>
    </row>
    <row r="159" spans="1:20" ht="12.75">
      <c r="A159" s="50">
        <v>2014</v>
      </c>
      <c r="B159" s="50" t="s">
        <v>162</v>
      </c>
      <c r="C159" s="51"/>
      <c r="D159" s="52" t="s">
        <v>209</v>
      </c>
      <c r="E159" s="53"/>
      <c r="F159" s="53"/>
      <c r="G159" s="168">
        <f>SUM(G123:G158)</f>
        <v>183.323</v>
      </c>
      <c r="H159" s="54">
        <f>SUM(H123:H158)</f>
        <v>21480</v>
      </c>
      <c r="I159" s="54">
        <f aca="true" t="shared" si="6" ref="I159:S159">SUM(I123:I158)</f>
        <v>0</v>
      </c>
      <c r="J159" s="54">
        <f t="shared" si="6"/>
        <v>14270</v>
      </c>
      <c r="K159" s="54">
        <f t="shared" si="6"/>
        <v>586</v>
      </c>
      <c r="L159" s="54">
        <f t="shared" si="6"/>
        <v>16443</v>
      </c>
      <c r="M159" s="54">
        <f t="shared" si="6"/>
        <v>7089</v>
      </c>
      <c r="N159" s="54">
        <f t="shared" si="6"/>
        <v>22206</v>
      </c>
      <c r="O159" s="54">
        <f t="shared" si="6"/>
        <v>0</v>
      </c>
      <c r="P159" s="54">
        <f t="shared" si="6"/>
        <v>3465</v>
      </c>
      <c r="Q159" s="54">
        <f t="shared" si="6"/>
        <v>1772</v>
      </c>
      <c r="R159" s="54">
        <f t="shared" si="6"/>
        <v>75</v>
      </c>
      <c r="S159" s="54">
        <f t="shared" si="6"/>
        <v>13</v>
      </c>
      <c r="T159" s="183"/>
    </row>
    <row r="160" spans="1:20" ht="12.75">
      <c r="A160" s="89">
        <v>2014</v>
      </c>
      <c r="B160" s="55" t="s">
        <v>210</v>
      </c>
      <c r="C160" s="33" t="s">
        <v>211</v>
      </c>
      <c r="D160" s="56" t="s">
        <v>213</v>
      </c>
      <c r="E160" s="57">
        <v>18.348</v>
      </c>
      <c r="F160" s="57">
        <v>29.792</v>
      </c>
      <c r="G160" s="58">
        <v>11444</v>
      </c>
      <c r="H160" s="58">
        <v>3656</v>
      </c>
      <c r="I160" s="58"/>
      <c r="J160" s="58">
        <v>3924</v>
      </c>
      <c r="K160" s="58"/>
      <c r="L160" s="172">
        <v>3864</v>
      </c>
      <c r="M160" s="173">
        <v>640</v>
      </c>
      <c r="N160" s="170"/>
      <c r="O160" s="170"/>
      <c r="P160" s="173"/>
      <c r="Q160" s="174"/>
      <c r="R160" s="171"/>
      <c r="S160" s="175"/>
      <c r="T160" s="184"/>
    </row>
    <row r="161" spans="1:20" ht="12.75">
      <c r="A161" s="89">
        <v>2014</v>
      </c>
      <c r="B161" s="55" t="s">
        <v>210</v>
      </c>
      <c r="C161" s="33" t="s">
        <v>211</v>
      </c>
      <c r="D161" s="56" t="s">
        <v>214</v>
      </c>
      <c r="E161" s="57">
        <v>30.393</v>
      </c>
      <c r="F161" s="57">
        <v>31.215</v>
      </c>
      <c r="G161" s="58">
        <v>822</v>
      </c>
      <c r="H161" s="58">
        <v>210</v>
      </c>
      <c r="I161" s="58"/>
      <c r="J161" s="58">
        <v>275</v>
      </c>
      <c r="K161" s="58"/>
      <c r="L161" s="172">
        <v>337</v>
      </c>
      <c r="M161" s="173"/>
      <c r="N161" s="170"/>
      <c r="O161" s="170"/>
      <c r="P161" s="173"/>
      <c r="Q161" s="174"/>
      <c r="R161" s="171"/>
      <c r="S161" s="175"/>
      <c r="T161" s="184"/>
    </row>
    <row r="162" spans="1:20" ht="12.75">
      <c r="A162" s="89">
        <v>2014</v>
      </c>
      <c r="B162" s="55" t="s">
        <v>210</v>
      </c>
      <c r="C162" s="33" t="s">
        <v>215</v>
      </c>
      <c r="D162" s="56" t="s">
        <v>216</v>
      </c>
      <c r="E162" s="57">
        <v>2.111</v>
      </c>
      <c r="F162" s="57">
        <v>25.984</v>
      </c>
      <c r="G162" s="58">
        <v>23873</v>
      </c>
      <c r="H162" s="58">
        <v>3512</v>
      </c>
      <c r="I162" s="58"/>
      <c r="J162" s="58">
        <v>3302</v>
      </c>
      <c r="K162" s="58"/>
      <c r="L162" s="172">
        <v>17049</v>
      </c>
      <c r="M162" s="173"/>
      <c r="N162" s="170"/>
      <c r="O162" s="170"/>
      <c r="P162" s="173"/>
      <c r="Q162" s="174"/>
      <c r="R162" s="171"/>
      <c r="S162" s="175"/>
      <c r="T162" s="184"/>
    </row>
    <row r="163" spans="1:20" ht="12.75">
      <c r="A163" s="89">
        <v>2014</v>
      </c>
      <c r="B163" s="55" t="s">
        <v>210</v>
      </c>
      <c r="C163" s="33" t="s">
        <v>217</v>
      </c>
      <c r="D163" s="56" t="s">
        <v>218</v>
      </c>
      <c r="E163" s="57">
        <v>19.404</v>
      </c>
      <c r="F163" s="57">
        <v>20.357</v>
      </c>
      <c r="G163" s="58">
        <v>953</v>
      </c>
      <c r="H163" s="58">
        <v>77</v>
      </c>
      <c r="I163" s="58"/>
      <c r="J163" s="58">
        <v>420</v>
      </c>
      <c r="K163" s="58"/>
      <c r="L163" s="172">
        <v>456</v>
      </c>
      <c r="M163" s="173"/>
      <c r="N163" s="170"/>
      <c r="O163" s="170"/>
      <c r="P163" s="173"/>
      <c r="Q163" s="174"/>
      <c r="R163" s="171"/>
      <c r="S163" s="175"/>
      <c r="T163" s="184"/>
    </row>
    <row r="164" spans="1:20" ht="12.75">
      <c r="A164" s="89">
        <v>2014</v>
      </c>
      <c r="B164" s="55" t="s">
        <v>210</v>
      </c>
      <c r="C164" s="33" t="s">
        <v>217</v>
      </c>
      <c r="D164" s="56" t="s">
        <v>219</v>
      </c>
      <c r="E164" s="57">
        <v>29.254</v>
      </c>
      <c r="F164" s="57">
        <v>33.384</v>
      </c>
      <c r="G164" s="58">
        <v>4130</v>
      </c>
      <c r="H164" s="58">
        <v>1071</v>
      </c>
      <c r="I164" s="58"/>
      <c r="J164" s="58">
        <v>916</v>
      </c>
      <c r="K164" s="58"/>
      <c r="L164" s="172">
        <v>2074</v>
      </c>
      <c r="M164" s="173"/>
      <c r="N164" s="170"/>
      <c r="O164" s="170"/>
      <c r="P164" s="173"/>
      <c r="Q164" s="174"/>
      <c r="R164" s="171"/>
      <c r="S164" s="175"/>
      <c r="T164" s="184"/>
    </row>
    <row r="165" spans="1:20" ht="12.75">
      <c r="A165" s="89">
        <v>2014</v>
      </c>
      <c r="B165" s="55" t="s">
        <v>210</v>
      </c>
      <c r="C165" s="33" t="s">
        <v>217</v>
      </c>
      <c r="D165" s="56" t="s">
        <v>220</v>
      </c>
      <c r="E165" s="57">
        <v>33.62</v>
      </c>
      <c r="F165" s="57">
        <v>35.87</v>
      </c>
      <c r="G165" s="58">
        <v>2250</v>
      </c>
      <c r="H165" s="58">
        <v>1100</v>
      </c>
      <c r="I165" s="58"/>
      <c r="J165" s="58">
        <v>600</v>
      </c>
      <c r="K165" s="58"/>
      <c r="L165" s="172">
        <v>550</v>
      </c>
      <c r="M165" s="173"/>
      <c r="N165" s="170"/>
      <c r="O165" s="170"/>
      <c r="P165" s="173"/>
      <c r="Q165" s="174"/>
      <c r="R165" s="171"/>
      <c r="S165" s="175"/>
      <c r="T165" s="184"/>
    </row>
    <row r="166" spans="1:20" ht="12.75">
      <c r="A166" s="89">
        <v>2014</v>
      </c>
      <c r="B166" s="55" t="s">
        <v>210</v>
      </c>
      <c r="C166" s="33" t="s">
        <v>217</v>
      </c>
      <c r="D166" s="56" t="s">
        <v>221</v>
      </c>
      <c r="E166" s="57">
        <v>42.072</v>
      </c>
      <c r="F166" s="57">
        <v>42.41</v>
      </c>
      <c r="G166" s="58">
        <v>338</v>
      </c>
      <c r="H166" s="58">
        <v>64</v>
      </c>
      <c r="I166" s="58"/>
      <c r="J166" s="58">
        <v>156</v>
      </c>
      <c r="K166" s="58"/>
      <c r="L166" s="172">
        <v>118</v>
      </c>
      <c r="M166" s="173"/>
      <c r="N166" s="170"/>
      <c r="O166" s="170"/>
      <c r="P166" s="173"/>
      <c r="Q166" s="174"/>
      <c r="R166" s="171"/>
      <c r="S166" s="175"/>
      <c r="T166" s="184"/>
    </row>
    <row r="167" spans="1:20" ht="12.75">
      <c r="A167" s="89">
        <v>2014</v>
      </c>
      <c r="B167" s="55" t="s">
        <v>210</v>
      </c>
      <c r="C167" s="33" t="s">
        <v>217</v>
      </c>
      <c r="D167" s="56" t="s">
        <v>222</v>
      </c>
      <c r="E167" s="57">
        <v>44.103</v>
      </c>
      <c r="F167" s="57">
        <v>51.154</v>
      </c>
      <c r="G167" s="58">
        <v>7051</v>
      </c>
      <c r="H167" s="58">
        <v>2676</v>
      </c>
      <c r="I167" s="58"/>
      <c r="J167" s="58">
        <v>2022</v>
      </c>
      <c r="K167" s="58"/>
      <c r="L167" s="172">
        <v>2353</v>
      </c>
      <c r="M167" s="173"/>
      <c r="N167" s="170"/>
      <c r="O167" s="170"/>
      <c r="P167" s="173"/>
      <c r="Q167" s="174"/>
      <c r="R167" s="171"/>
      <c r="S167" s="175"/>
      <c r="T167" s="184"/>
    </row>
    <row r="168" spans="1:20" ht="12.75">
      <c r="A168" s="89">
        <v>2014</v>
      </c>
      <c r="B168" s="55" t="s">
        <v>210</v>
      </c>
      <c r="C168" s="33" t="s">
        <v>223</v>
      </c>
      <c r="D168" s="56" t="s">
        <v>224</v>
      </c>
      <c r="E168" s="57">
        <v>46.132</v>
      </c>
      <c r="F168" s="57">
        <v>56.641</v>
      </c>
      <c r="G168" s="58">
        <v>10509</v>
      </c>
      <c r="H168" s="58">
        <v>1532</v>
      </c>
      <c r="I168" s="58"/>
      <c r="J168" s="58">
        <v>1085</v>
      </c>
      <c r="K168" s="58"/>
      <c r="L168" s="172">
        <v>7892</v>
      </c>
      <c r="M168" s="173"/>
      <c r="N168" s="170"/>
      <c r="O168" s="170"/>
      <c r="P168" s="173"/>
      <c r="Q168" s="174"/>
      <c r="R168" s="171"/>
      <c r="S168" s="175"/>
      <c r="T168" s="184"/>
    </row>
    <row r="169" spans="1:20" ht="12.75">
      <c r="A169" s="89">
        <v>2014</v>
      </c>
      <c r="B169" s="55" t="s">
        <v>210</v>
      </c>
      <c r="C169" s="33" t="s">
        <v>225</v>
      </c>
      <c r="D169" s="56" t="s">
        <v>226</v>
      </c>
      <c r="E169" s="57">
        <v>36.174</v>
      </c>
      <c r="F169" s="57">
        <v>41.684</v>
      </c>
      <c r="G169" s="58">
        <v>5510</v>
      </c>
      <c r="H169" s="58">
        <v>2298</v>
      </c>
      <c r="I169" s="58"/>
      <c r="J169" s="58">
        <v>907</v>
      </c>
      <c r="K169" s="58"/>
      <c r="L169" s="172">
        <v>2305</v>
      </c>
      <c r="M169" s="173"/>
      <c r="N169" s="170"/>
      <c r="O169" s="170"/>
      <c r="P169" s="173"/>
      <c r="Q169" s="174"/>
      <c r="R169" s="171"/>
      <c r="S169" s="175"/>
      <c r="T169" s="184"/>
    </row>
    <row r="170" spans="1:20" ht="12.75">
      <c r="A170" s="89">
        <v>2014</v>
      </c>
      <c r="B170" s="55" t="s">
        <v>210</v>
      </c>
      <c r="C170" s="33" t="s">
        <v>227</v>
      </c>
      <c r="D170" s="56" t="s">
        <v>228</v>
      </c>
      <c r="E170" s="57">
        <v>41.002</v>
      </c>
      <c r="F170" s="57">
        <v>51.306</v>
      </c>
      <c r="G170" s="58">
        <v>8573</v>
      </c>
      <c r="H170" s="58">
        <v>2201</v>
      </c>
      <c r="I170" s="58"/>
      <c r="J170" s="58">
        <v>2196</v>
      </c>
      <c r="K170" s="58"/>
      <c r="L170" s="172">
        <v>4176</v>
      </c>
      <c r="M170" s="173"/>
      <c r="N170" s="170"/>
      <c r="O170" s="170"/>
      <c r="P170" s="173"/>
      <c r="Q170" s="174"/>
      <c r="R170" s="171"/>
      <c r="S170" s="175"/>
      <c r="T170" s="184"/>
    </row>
    <row r="171" spans="1:20" ht="12.75">
      <c r="A171" s="89">
        <v>2014</v>
      </c>
      <c r="B171" s="55" t="s">
        <v>210</v>
      </c>
      <c r="C171" s="33" t="s">
        <v>227</v>
      </c>
      <c r="D171" s="56" t="s">
        <v>229</v>
      </c>
      <c r="E171" s="57">
        <v>79.552</v>
      </c>
      <c r="F171" s="57">
        <v>81.663</v>
      </c>
      <c r="G171" s="58">
        <v>2111</v>
      </c>
      <c r="H171" s="58">
        <v>465</v>
      </c>
      <c r="I171" s="58"/>
      <c r="J171" s="58">
        <v>837</v>
      </c>
      <c r="K171" s="58"/>
      <c r="L171" s="172">
        <v>809</v>
      </c>
      <c r="M171" s="173"/>
      <c r="N171" s="170"/>
      <c r="O171" s="170"/>
      <c r="P171" s="173"/>
      <c r="Q171" s="174"/>
      <c r="R171" s="171"/>
      <c r="S171" s="175"/>
      <c r="T171" s="184"/>
    </row>
    <row r="172" spans="1:20" ht="12.75">
      <c r="A172" s="89">
        <v>2014</v>
      </c>
      <c r="B172" s="55" t="s">
        <v>210</v>
      </c>
      <c r="C172" s="33" t="s">
        <v>227</v>
      </c>
      <c r="D172" s="56" t="s">
        <v>230</v>
      </c>
      <c r="E172" s="57">
        <v>95.894</v>
      </c>
      <c r="F172" s="57">
        <v>96.708</v>
      </c>
      <c r="G172" s="58">
        <v>814</v>
      </c>
      <c r="H172" s="58">
        <v>12</v>
      </c>
      <c r="I172" s="58"/>
      <c r="J172" s="58">
        <v>360</v>
      </c>
      <c r="K172" s="58"/>
      <c r="L172" s="172">
        <v>442</v>
      </c>
      <c r="M172" s="173"/>
      <c r="N172" s="170"/>
      <c r="O172" s="170"/>
      <c r="P172" s="173"/>
      <c r="Q172" s="174"/>
      <c r="R172" s="171"/>
      <c r="S172" s="175"/>
      <c r="T172" s="184"/>
    </row>
    <row r="173" spans="1:20" ht="12.75">
      <c r="A173" s="89">
        <v>2014</v>
      </c>
      <c r="B173" s="55" t="s">
        <v>210</v>
      </c>
      <c r="C173" s="33" t="s">
        <v>231</v>
      </c>
      <c r="D173" s="56" t="s">
        <v>232</v>
      </c>
      <c r="E173" s="57">
        <v>0</v>
      </c>
      <c r="F173" s="57">
        <v>0.776</v>
      </c>
      <c r="G173" s="58">
        <v>776</v>
      </c>
      <c r="H173" s="58">
        <v>24</v>
      </c>
      <c r="I173" s="58"/>
      <c r="J173" s="58">
        <v>346</v>
      </c>
      <c r="K173" s="58"/>
      <c r="L173" s="172">
        <v>406</v>
      </c>
      <c r="M173" s="173"/>
      <c r="N173" s="170"/>
      <c r="O173" s="170"/>
      <c r="P173" s="173"/>
      <c r="Q173" s="174"/>
      <c r="R173" s="171"/>
      <c r="S173" s="175"/>
      <c r="T173" s="184"/>
    </row>
    <row r="174" spans="1:20" ht="12.75">
      <c r="A174" s="89">
        <v>2014</v>
      </c>
      <c r="B174" s="55" t="s">
        <v>210</v>
      </c>
      <c r="C174" s="33" t="s">
        <v>233</v>
      </c>
      <c r="D174" s="56" t="s">
        <v>234</v>
      </c>
      <c r="E174" s="57">
        <v>1.976</v>
      </c>
      <c r="F174" s="57">
        <v>4.218</v>
      </c>
      <c r="G174" s="58">
        <v>2242</v>
      </c>
      <c r="H174" s="58">
        <v>1390</v>
      </c>
      <c r="I174" s="58"/>
      <c r="J174" s="58">
        <v>480</v>
      </c>
      <c r="K174" s="58"/>
      <c r="L174" s="172">
        <v>372</v>
      </c>
      <c r="M174" s="173"/>
      <c r="N174" s="170"/>
      <c r="O174" s="170"/>
      <c r="P174" s="173"/>
      <c r="Q174" s="174"/>
      <c r="R174" s="171"/>
      <c r="S174" s="175"/>
      <c r="T174" s="184"/>
    </row>
    <row r="175" spans="1:20" ht="12.75">
      <c r="A175" s="89">
        <v>2014</v>
      </c>
      <c r="B175" s="55" t="s">
        <v>210</v>
      </c>
      <c r="C175" s="33" t="s">
        <v>233</v>
      </c>
      <c r="D175" s="56" t="s">
        <v>235</v>
      </c>
      <c r="E175" s="57">
        <v>33.528</v>
      </c>
      <c r="F175" s="57">
        <v>35.345</v>
      </c>
      <c r="G175" s="58">
        <v>1817</v>
      </c>
      <c r="H175" s="58">
        <v>376</v>
      </c>
      <c r="I175" s="58"/>
      <c r="J175" s="58">
        <v>707</v>
      </c>
      <c r="K175" s="58"/>
      <c r="L175" s="172">
        <v>734</v>
      </c>
      <c r="M175" s="173"/>
      <c r="N175" s="170"/>
      <c r="O175" s="170"/>
      <c r="P175" s="173"/>
      <c r="Q175" s="174"/>
      <c r="R175" s="171"/>
      <c r="S175" s="175"/>
      <c r="T175" s="184"/>
    </row>
    <row r="176" spans="1:20" ht="12.75">
      <c r="A176" s="89">
        <v>2014</v>
      </c>
      <c r="B176" s="55" t="s">
        <v>210</v>
      </c>
      <c r="C176" s="33" t="s">
        <v>236</v>
      </c>
      <c r="D176" s="56" t="s">
        <v>237</v>
      </c>
      <c r="E176" s="57">
        <v>0</v>
      </c>
      <c r="F176" s="57">
        <v>26.312</v>
      </c>
      <c r="G176" s="58">
        <v>26312</v>
      </c>
      <c r="H176" s="58">
        <v>5044</v>
      </c>
      <c r="I176" s="58"/>
      <c r="J176" s="58">
        <v>11502</v>
      </c>
      <c r="K176" s="58"/>
      <c r="L176" s="172">
        <v>9766</v>
      </c>
      <c r="M176" s="173">
        <v>1242</v>
      </c>
      <c r="N176" s="170"/>
      <c r="O176" s="170"/>
      <c r="P176" s="173"/>
      <c r="Q176" s="174"/>
      <c r="R176" s="171"/>
      <c r="S176" s="175"/>
      <c r="T176" s="184"/>
    </row>
    <row r="177" spans="1:20" ht="12.75">
      <c r="A177" s="89">
        <v>2014</v>
      </c>
      <c r="B177" s="55" t="s">
        <v>210</v>
      </c>
      <c r="C177" s="33" t="s">
        <v>238</v>
      </c>
      <c r="D177" s="56" t="s">
        <v>239</v>
      </c>
      <c r="E177" s="57">
        <v>4.631</v>
      </c>
      <c r="F177" s="57">
        <v>6.501</v>
      </c>
      <c r="G177" s="58">
        <v>1870</v>
      </c>
      <c r="H177" s="58">
        <v>640</v>
      </c>
      <c r="I177" s="58"/>
      <c r="J177" s="58">
        <v>605</v>
      </c>
      <c r="K177" s="58"/>
      <c r="L177" s="172">
        <v>625</v>
      </c>
      <c r="M177" s="173"/>
      <c r="N177" s="170"/>
      <c r="O177" s="170"/>
      <c r="P177" s="173"/>
      <c r="Q177" s="174"/>
      <c r="R177" s="171"/>
      <c r="S177" s="175"/>
      <c r="T177" s="184"/>
    </row>
    <row r="178" spans="1:20" ht="12.75">
      <c r="A178" s="89">
        <v>2014</v>
      </c>
      <c r="B178" s="55" t="s">
        <v>210</v>
      </c>
      <c r="C178" s="33" t="s">
        <v>240</v>
      </c>
      <c r="D178" s="56" t="s">
        <v>241</v>
      </c>
      <c r="E178" s="57">
        <v>0</v>
      </c>
      <c r="F178" s="57">
        <v>1.39</v>
      </c>
      <c r="G178" s="58">
        <v>1390</v>
      </c>
      <c r="H178" s="58">
        <v>720</v>
      </c>
      <c r="I178" s="58"/>
      <c r="J178" s="58">
        <v>420</v>
      </c>
      <c r="K178" s="58"/>
      <c r="L178" s="172">
        <v>250</v>
      </c>
      <c r="M178" s="173"/>
      <c r="N178" s="170"/>
      <c r="O178" s="170"/>
      <c r="P178" s="173"/>
      <c r="Q178" s="174"/>
      <c r="R178" s="171"/>
      <c r="S178" s="175"/>
      <c r="T178" s="184"/>
    </row>
    <row r="179" spans="1:20" ht="12.75">
      <c r="A179" s="89">
        <v>2014</v>
      </c>
      <c r="B179" s="55" t="s">
        <v>210</v>
      </c>
      <c r="C179" s="33" t="s">
        <v>242</v>
      </c>
      <c r="D179" s="56" t="s">
        <v>243</v>
      </c>
      <c r="E179" s="57">
        <v>0</v>
      </c>
      <c r="F179" s="57">
        <v>6.802</v>
      </c>
      <c r="G179" s="58">
        <v>6802</v>
      </c>
      <c r="H179" s="58">
        <v>3128</v>
      </c>
      <c r="I179" s="58"/>
      <c r="J179" s="58">
        <v>958</v>
      </c>
      <c r="K179" s="58"/>
      <c r="L179" s="172">
        <v>2620</v>
      </c>
      <c r="M179" s="173"/>
      <c r="N179" s="170"/>
      <c r="O179" s="170"/>
      <c r="P179" s="173"/>
      <c r="Q179" s="174"/>
      <c r="R179" s="171"/>
      <c r="S179" s="175"/>
      <c r="T179" s="184"/>
    </row>
    <row r="180" spans="1:20" ht="12.75">
      <c r="A180" s="89">
        <v>2014</v>
      </c>
      <c r="B180" s="55" t="s">
        <v>210</v>
      </c>
      <c r="C180" s="33" t="s">
        <v>244</v>
      </c>
      <c r="D180" s="56" t="s">
        <v>245</v>
      </c>
      <c r="E180" s="57">
        <v>1.11</v>
      </c>
      <c r="F180" s="57">
        <v>1.41</v>
      </c>
      <c r="G180" s="58">
        <v>300</v>
      </c>
      <c r="H180" s="58">
        <v>90</v>
      </c>
      <c r="I180" s="58"/>
      <c r="J180" s="58">
        <v>107</v>
      </c>
      <c r="K180" s="58"/>
      <c r="L180" s="172">
        <v>103</v>
      </c>
      <c r="M180" s="173"/>
      <c r="N180" s="170"/>
      <c r="O180" s="170"/>
      <c r="P180" s="173"/>
      <c r="Q180" s="174"/>
      <c r="R180" s="171"/>
      <c r="S180" s="175"/>
      <c r="T180" s="184"/>
    </row>
    <row r="181" spans="1:20" ht="12.75">
      <c r="A181" s="89">
        <v>2014</v>
      </c>
      <c r="B181" s="55" t="s">
        <v>210</v>
      </c>
      <c r="C181" s="33" t="s">
        <v>247</v>
      </c>
      <c r="D181" s="56" t="s">
        <v>248</v>
      </c>
      <c r="E181" s="57">
        <v>0</v>
      </c>
      <c r="F181" s="57">
        <v>3.793</v>
      </c>
      <c r="G181" s="58">
        <v>2743</v>
      </c>
      <c r="H181" s="58">
        <v>880</v>
      </c>
      <c r="I181" s="58"/>
      <c r="J181" s="58">
        <v>966</v>
      </c>
      <c r="K181" s="58"/>
      <c r="L181" s="172">
        <v>897</v>
      </c>
      <c r="M181" s="173"/>
      <c r="N181" s="170"/>
      <c r="O181" s="170"/>
      <c r="P181" s="173"/>
      <c r="Q181" s="174"/>
      <c r="R181" s="171"/>
      <c r="S181" s="175"/>
      <c r="T181" s="184"/>
    </row>
    <row r="182" spans="1:20" ht="12.75">
      <c r="A182" s="89">
        <v>2014</v>
      </c>
      <c r="B182" s="55" t="s">
        <v>210</v>
      </c>
      <c r="C182" s="33" t="s">
        <v>211</v>
      </c>
      <c r="D182" s="56" t="s">
        <v>249</v>
      </c>
      <c r="E182" s="57"/>
      <c r="F182" s="57"/>
      <c r="G182" s="58"/>
      <c r="H182" s="58"/>
      <c r="I182" s="58"/>
      <c r="J182" s="58"/>
      <c r="K182" s="58"/>
      <c r="L182" s="172"/>
      <c r="M182" s="173"/>
      <c r="N182" s="170"/>
      <c r="O182" s="170"/>
      <c r="P182" s="173"/>
      <c r="Q182" s="174">
        <v>120</v>
      </c>
      <c r="R182" s="171"/>
      <c r="S182" s="175"/>
      <c r="T182" s="184"/>
    </row>
    <row r="183" spans="1:20" ht="12.75">
      <c r="A183" s="89">
        <v>2014</v>
      </c>
      <c r="B183" s="55" t="s">
        <v>210</v>
      </c>
      <c r="C183" s="33" t="s">
        <v>215</v>
      </c>
      <c r="D183" s="56" t="s">
        <v>251</v>
      </c>
      <c r="E183" s="57"/>
      <c r="F183" s="57"/>
      <c r="G183" s="58"/>
      <c r="H183" s="58"/>
      <c r="I183" s="58"/>
      <c r="J183" s="58"/>
      <c r="K183" s="58"/>
      <c r="L183" s="172"/>
      <c r="M183" s="173"/>
      <c r="N183" s="170"/>
      <c r="O183" s="170"/>
      <c r="P183" s="173"/>
      <c r="Q183" s="174">
        <v>20</v>
      </c>
      <c r="R183" s="171"/>
      <c r="S183" s="175"/>
      <c r="T183" s="184"/>
    </row>
    <row r="184" spans="1:20" ht="12.75">
      <c r="A184" s="89">
        <v>2014</v>
      </c>
      <c r="B184" s="55" t="s">
        <v>210</v>
      </c>
      <c r="C184" s="33" t="s">
        <v>252</v>
      </c>
      <c r="D184" s="56" t="s">
        <v>253</v>
      </c>
      <c r="E184" s="57"/>
      <c r="F184" s="57"/>
      <c r="G184" s="58"/>
      <c r="H184" s="58"/>
      <c r="I184" s="58"/>
      <c r="J184" s="58"/>
      <c r="K184" s="58"/>
      <c r="L184" s="172"/>
      <c r="M184" s="173"/>
      <c r="N184" s="170"/>
      <c r="O184" s="170"/>
      <c r="P184" s="173"/>
      <c r="Q184" s="174">
        <v>40</v>
      </c>
      <c r="R184" s="171"/>
      <c r="S184" s="175"/>
      <c r="T184" s="184"/>
    </row>
    <row r="185" spans="1:20" ht="12.75">
      <c r="A185" s="89">
        <v>2014</v>
      </c>
      <c r="B185" s="55" t="s">
        <v>210</v>
      </c>
      <c r="C185" s="33" t="s">
        <v>217</v>
      </c>
      <c r="D185" s="56" t="s">
        <v>254</v>
      </c>
      <c r="E185" s="57"/>
      <c r="F185" s="57"/>
      <c r="G185" s="58"/>
      <c r="H185" s="58"/>
      <c r="I185" s="58"/>
      <c r="J185" s="58"/>
      <c r="K185" s="58"/>
      <c r="L185" s="172"/>
      <c r="M185" s="173"/>
      <c r="N185" s="170"/>
      <c r="O185" s="170"/>
      <c r="P185" s="173"/>
      <c r="Q185" s="174">
        <v>60</v>
      </c>
      <c r="R185" s="171"/>
      <c r="S185" s="175"/>
      <c r="T185" s="184"/>
    </row>
    <row r="186" spans="1:20" ht="12.75">
      <c r="A186" s="89"/>
      <c r="B186" s="55"/>
      <c r="C186" s="33" t="s">
        <v>223</v>
      </c>
      <c r="D186" s="56" t="s">
        <v>255</v>
      </c>
      <c r="E186" s="57"/>
      <c r="F186" s="57"/>
      <c r="G186" s="58"/>
      <c r="H186" s="58"/>
      <c r="I186" s="58"/>
      <c r="J186" s="58"/>
      <c r="K186" s="58"/>
      <c r="L186" s="172"/>
      <c r="M186" s="173"/>
      <c r="N186" s="170"/>
      <c r="O186" s="170"/>
      <c r="P186" s="173"/>
      <c r="Q186" s="174">
        <v>20</v>
      </c>
      <c r="R186" s="171"/>
      <c r="S186" s="175"/>
      <c r="T186" s="184"/>
    </row>
    <row r="187" spans="1:20" ht="12.75">
      <c r="A187" s="89">
        <v>2014</v>
      </c>
      <c r="B187" s="55" t="s">
        <v>210</v>
      </c>
      <c r="C187" s="33" t="s">
        <v>225</v>
      </c>
      <c r="D187" s="56" t="s">
        <v>226</v>
      </c>
      <c r="E187" s="57"/>
      <c r="F187" s="57"/>
      <c r="G187" s="58"/>
      <c r="H187" s="58"/>
      <c r="I187" s="58"/>
      <c r="J187" s="58"/>
      <c r="K187" s="58"/>
      <c r="L187" s="172"/>
      <c r="M187" s="173"/>
      <c r="N187" s="170"/>
      <c r="O187" s="170"/>
      <c r="P187" s="173"/>
      <c r="Q187" s="174">
        <v>40</v>
      </c>
      <c r="R187" s="171"/>
      <c r="S187" s="175"/>
      <c r="T187" s="184"/>
    </row>
    <row r="188" spans="1:20" ht="12.75">
      <c r="A188" s="89">
        <v>2014</v>
      </c>
      <c r="B188" s="55" t="s">
        <v>210</v>
      </c>
      <c r="C188" s="33" t="s">
        <v>227</v>
      </c>
      <c r="D188" s="56" t="s">
        <v>256</v>
      </c>
      <c r="E188" s="57"/>
      <c r="F188" s="57"/>
      <c r="G188" s="58"/>
      <c r="H188" s="58"/>
      <c r="I188" s="58"/>
      <c r="J188" s="58"/>
      <c r="K188" s="58"/>
      <c r="L188" s="172"/>
      <c r="M188" s="173"/>
      <c r="N188" s="170"/>
      <c r="O188" s="170"/>
      <c r="P188" s="173"/>
      <c r="Q188" s="174">
        <v>230</v>
      </c>
      <c r="R188" s="171"/>
      <c r="S188" s="175"/>
      <c r="T188" s="184"/>
    </row>
    <row r="189" spans="1:20" ht="12.75">
      <c r="A189" s="89">
        <v>2014</v>
      </c>
      <c r="B189" s="55" t="s">
        <v>210</v>
      </c>
      <c r="C189" s="33" t="s">
        <v>231</v>
      </c>
      <c r="D189" s="56" t="s">
        <v>210</v>
      </c>
      <c r="E189" s="57"/>
      <c r="F189" s="57"/>
      <c r="G189" s="58"/>
      <c r="H189" s="58"/>
      <c r="I189" s="58"/>
      <c r="J189" s="58"/>
      <c r="K189" s="58"/>
      <c r="L189" s="172"/>
      <c r="M189" s="173"/>
      <c r="N189" s="170"/>
      <c r="O189" s="170"/>
      <c r="P189" s="173"/>
      <c r="Q189" s="174">
        <v>70</v>
      </c>
      <c r="R189" s="171"/>
      <c r="S189" s="175"/>
      <c r="T189" s="184"/>
    </row>
    <row r="190" spans="1:20" ht="12.75">
      <c r="A190" s="89">
        <v>2014</v>
      </c>
      <c r="B190" s="55" t="s">
        <v>210</v>
      </c>
      <c r="C190" s="33" t="s">
        <v>233</v>
      </c>
      <c r="D190" s="56" t="s">
        <v>257</v>
      </c>
      <c r="E190" s="57"/>
      <c r="F190" s="59"/>
      <c r="G190" s="58"/>
      <c r="H190" s="58"/>
      <c r="I190" s="58"/>
      <c r="J190" s="58"/>
      <c r="K190" s="58"/>
      <c r="L190" s="172"/>
      <c r="M190" s="173"/>
      <c r="N190" s="170"/>
      <c r="O190" s="170"/>
      <c r="P190" s="173"/>
      <c r="Q190" s="174">
        <v>300</v>
      </c>
      <c r="R190" s="171"/>
      <c r="S190" s="175"/>
      <c r="T190" s="184"/>
    </row>
    <row r="191" spans="1:20" ht="12.75">
      <c r="A191" s="89">
        <v>2014</v>
      </c>
      <c r="B191" s="55" t="s">
        <v>210</v>
      </c>
      <c r="C191" s="33" t="s">
        <v>258</v>
      </c>
      <c r="D191" s="56" t="s">
        <v>259</v>
      </c>
      <c r="E191" s="57"/>
      <c r="F191" s="57"/>
      <c r="G191" s="58"/>
      <c r="H191" s="58"/>
      <c r="I191" s="58"/>
      <c r="J191" s="58"/>
      <c r="K191" s="58"/>
      <c r="L191" s="172"/>
      <c r="M191" s="173"/>
      <c r="N191" s="170"/>
      <c r="O191" s="170"/>
      <c r="P191" s="173"/>
      <c r="Q191" s="174">
        <v>30</v>
      </c>
      <c r="R191" s="171"/>
      <c r="S191" s="175"/>
      <c r="T191" s="184"/>
    </row>
    <row r="192" spans="1:20" ht="12.75">
      <c r="A192" s="89">
        <v>2014</v>
      </c>
      <c r="B192" s="55" t="s">
        <v>210</v>
      </c>
      <c r="C192" s="33" t="s">
        <v>236</v>
      </c>
      <c r="D192" s="56" t="s">
        <v>260</v>
      </c>
      <c r="E192" s="57"/>
      <c r="F192" s="57"/>
      <c r="G192" s="58"/>
      <c r="H192" s="58"/>
      <c r="I192" s="58"/>
      <c r="J192" s="58"/>
      <c r="K192" s="58"/>
      <c r="L192" s="172"/>
      <c r="M192" s="173"/>
      <c r="N192" s="170"/>
      <c r="O192" s="170"/>
      <c r="P192" s="173"/>
      <c r="Q192" s="174">
        <v>370</v>
      </c>
      <c r="R192" s="171"/>
      <c r="S192" s="175"/>
      <c r="T192" s="184"/>
    </row>
    <row r="193" spans="1:20" ht="12.75">
      <c r="A193" s="89">
        <v>2014</v>
      </c>
      <c r="B193" s="55" t="s">
        <v>210</v>
      </c>
      <c r="C193" s="33" t="s">
        <v>261</v>
      </c>
      <c r="D193" s="56" t="s">
        <v>262</v>
      </c>
      <c r="E193" s="57"/>
      <c r="F193" s="57"/>
      <c r="G193" s="58"/>
      <c r="H193" s="58"/>
      <c r="I193" s="58"/>
      <c r="J193" s="58"/>
      <c r="K193" s="58"/>
      <c r="L193" s="172"/>
      <c r="M193" s="173"/>
      <c r="N193" s="170"/>
      <c r="O193" s="170"/>
      <c r="P193" s="173"/>
      <c r="Q193" s="174">
        <v>20</v>
      </c>
      <c r="R193" s="171"/>
      <c r="S193" s="175"/>
      <c r="T193" s="184"/>
    </row>
    <row r="194" spans="1:20" ht="12.75">
      <c r="A194" s="89">
        <v>2014</v>
      </c>
      <c r="B194" s="55" t="s">
        <v>210</v>
      </c>
      <c r="C194" s="33" t="s">
        <v>263</v>
      </c>
      <c r="D194" s="56" t="s">
        <v>264</v>
      </c>
      <c r="E194" s="57"/>
      <c r="F194" s="57"/>
      <c r="G194" s="58"/>
      <c r="H194" s="58"/>
      <c r="I194" s="58"/>
      <c r="J194" s="58"/>
      <c r="K194" s="58"/>
      <c r="L194" s="172"/>
      <c r="M194" s="173"/>
      <c r="N194" s="170"/>
      <c r="O194" s="170"/>
      <c r="P194" s="173"/>
      <c r="Q194" s="174">
        <v>10</v>
      </c>
      <c r="R194" s="171"/>
      <c r="S194" s="175"/>
      <c r="T194" s="184"/>
    </row>
    <row r="195" spans="1:20" ht="12.75">
      <c r="A195" s="89">
        <v>2014</v>
      </c>
      <c r="B195" s="55" t="s">
        <v>210</v>
      </c>
      <c r="C195" s="33" t="s">
        <v>265</v>
      </c>
      <c r="D195" s="56" t="s">
        <v>266</v>
      </c>
      <c r="E195" s="57"/>
      <c r="F195" s="57"/>
      <c r="G195" s="58"/>
      <c r="H195" s="58"/>
      <c r="I195" s="58"/>
      <c r="J195" s="58"/>
      <c r="K195" s="58"/>
      <c r="L195" s="172"/>
      <c r="M195" s="173"/>
      <c r="N195" s="170"/>
      <c r="O195" s="170"/>
      <c r="P195" s="173"/>
      <c r="Q195" s="174">
        <v>5</v>
      </c>
      <c r="R195" s="171"/>
      <c r="S195" s="175"/>
      <c r="T195" s="184"/>
    </row>
    <row r="196" spans="1:20" ht="12.75">
      <c r="A196" s="89">
        <v>2014</v>
      </c>
      <c r="B196" s="55" t="s">
        <v>210</v>
      </c>
      <c r="C196" s="33" t="s">
        <v>267</v>
      </c>
      <c r="D196" s="56" t="s">
        <v>268</v>
      </c>
      <c r="E196" s="57"/>
      <c r="F196" s="57"/>
      <c r="G196" s="58"/>
      <c r="H196" s="58"/>
      <c r="I196" s="58"/>
      <c r="J196" s="58"/>
      <c r="K196" s="58"/>
      <c r="L196" s="172"/>
      <c r="M196" s="173"/>
      <c r="N196" s="170"/>
      <c r="O196" s="170"/>
      <c r="P196" s="173"/>
      <c r="Q196" s="174">
        <v>14</v>
      </c>
      <c r="R196" s="171"/>
      <c r="S196" s="175"/>
      <c r="T196" s="184"/>
    </row>
    <row r="197" spans="1:20" ht="12.75">
      <c r="A197" s="89">
        <v>2014</v>
      </c>
      <c r="B197" s="55" t="s">
        <v>210</v>
      </c>
      <c r="C197" s="33" t="s">
        <v>269</v>
      </c>
      <c r="D197" s="56" t="s">
        <v>270</v>
      </c>
      <c r="E197" s="57"/>
      <c r="F197" s="57"/>
      <c r="G197" s="58"/>
      <c r="H197" s="58"/>
      <c r="I197" s="58"/>
      <c r="J197" s="58"/>
      <c r="K197" s="58"/>
      <c r="L197" s="172"/>
      <c r="M197" s="173"/>
      <c r="N197" s="170"/>
      <c r="O197" s="170"/>
      <c r="P197" s="173"/>
      <c r="Q197" s="174">
        <v>20</v>
      </c>
      <c r="R197" s="171"/>
      <c r="S197" s="175"/>
      <c r="T197" s="184"/>
    </row>
    <row r="198" spans="1:20" ht="12.75">
      <c r="A198" s="89">
        <v>2014</v>
      </c>
      <c r="B198" s="55" t="s">
        <v>210</v>
      </c>
      <c r="C198" s="33" t="s">
        <v>271</v>
      </c>
      <c r="D198" s="56" t="s">
        <v>272</v>
      </c>
      <c r="E198" s="57"/>
      <c r="F198" s="57"/>
      <c r="G198" s="58"/>
      <c r="H198" s="58"/>
      <c r="I198" s="58"/>
      <c r="J198" s="58"/>
      <c r="K198" s="58"/>
      <c r="L198" s="172"/>
      <c r="M198" s="173"/>
      <c r="N198" s="170"/>
      <c r="O198" s="170"/>
      <c r="P198" s="173"/>
      <c r="Q198" s="174">
        <v>40</v>
      </c>
      <c r="R198" s="171"/>
      <c r="S198" s="175"/>
      <c r="T198" s="184"/>
    </row>
    <row r="199" spans="1:20" ht="12.75">
      <c r="A199" s="89">
        <v>2014</v>
      </c>
      <c r="B199" s="55" t="s">
        <v>210</v>
      </c>
      <c r="C199" s="33" t="s">
        <v>244</v>
      </c>
      <c r="D199" s="56" t="s">
        <v>273</v>
      </c>
      <c r="E199" s="57"/>
      <c r="F199" s="57"/>
      <c r="G199" s="58"/>
      <c r="H199" s="58"/>
      <c r="I199" s="58"/>
      <c r="J199" s="58"/>
      <c r="K199" s="58"/>
      <c r="L199" s="172"/>
      <c r="M199" s="173"/>
      <c r="N199" s="170"/>
      <c r="O199" s="170"/>
      <c r="P199" s="173"/>
      <c r="Q199" s="174">
        <v>32</v>
      </c>
      <c r="R199" s="171"/>
      <c r="S199" s="175"/>
      <c r="T199" s="184"/>
    </row>
    <row r="200" spans="1:20" ht="12.75">
      <c r="A200" s="89">
        <v>2014</v>
      </c>
      <c r="B200" s="55" t="s">
        <v>210</v>
      </c>
      <c r="C200" s="33" t="s">
        <v>274</v>
      </c>
      <c r="D200" s="56" t="s">
        <v>275</v>
      </c>
      <c r="E200" s="57"/>
      <c r="F200" s="57"/>
      <c r="G200" s="58"/>
      <c r="H200" s="58"/>
      <c r="I200" s="58"/>
      <c r="J200" s="58"/>
      <c r="K200" s="58"/>
      <c r="L200" s="172"/>
      <c r="M200" s="173"/>
      <c r="N200" s="170"/>
      <c r="O200" s="170"/>
      <c r="P200" s="173"/>
      <c r="Q200" s="174">
        <v>8</v>
      </c>
      <c r="R200" s="171"/>
      <c r="S200" s="175"/>
      <c r="T200" s="184"/>
    </row>
    <row r="201" spans="1:20" ht="12.75">
      <c r="A201" s="89">
        <v>2014</v>
      </c>
      <c r="B201" s="55" t="s">
        <v>210</v>
      </c>
      <c r="C201" s="33" t="s">
        <v>276</v>
      </c>
      <c r="D201" s="56" t="s">
        <v>266</v>
      </c>
      <c r="E201" s="57"/>
      <c r="F201" s="57"/>
      <c r="G201" s="58"/>
      <c r="H201" s="58"/>
      <c r="I201" s="58"/>
      <c r="J201" s="58"/>
      <c r="K201" s="58"/>
      <c r="L201" s="172"/>
      <c r="M201" s="173"/>
      <c r="N201" s="170"/>
      <c r="O201" s="170"/>
      <c r="P201" s="173"/>
      <c r="Q201" s="174">
        <v>29.5</v>
      </c>
      <c r="R201" s="171"/>
      <c r="S201" s="175"/>
      <c r="T201" s="184"/>
    </row>
    <row r="202" spans="1:20" ht="12.75">
      <c r="A202" s="89">
        <v>2014</v>
      </c>
      <c r="B202" s="55" t="s">
        <v>210</v>
      </c>
      <c r="C202" s="33" t="s">
        <v>277</v>
      </c>
      <c r="D202" s="56" t="s">
        <v>278</v>
      </c>
      <c r="E202" s="57"/>
      <c r="F202" s="57"/>
      <c r="G202" s="58"/>
      <c r="H202" s="58"/>
      <c r="I202" s="58"/>
      <c r="J202" s="58"/>
      <c r="K202" s="58"/>
      <c r="L202" s="172"/>
      <c r="M202" s="173"/>
      <c r="N202" s="170"/>
      <c r="O202" s="170"/>
      <c r="P202" s="173"/>
      <c r="Q202" s="174">
        <v>79</v>
      </c>
      <c r="R202" s="171"/>
      <c r="S202" s="175"/>
      <c r="T202" s="184"/>
    </row>
    <row r="203" spans="1:20" ht="12.75">
      <c r="A203" s="89">
        <v>2014</v>
      </c>
      <c r="B203" s="55" t="s">
        <v>210</v>
      </c>
      <c r="C203" s="33" t="s">
        <v>279</v>
      </c>
      <c r="D203" s="56" t="s">
        <v>280</v>
      </c>
      <c r="E203" s="57"/>
      <c r="F203" s="57"/>
      <c r="G203" s="58"/>
      <c r="H203" s="58"/>
      <c r="I203" s="58"/>
      <c r="J203" s="58"/>
      <c r="K203" s="58"/>
      <c r="L203" s="172"/>
      <c r="M203" s="173"/>
      <c r="N203" s="170"/>
      <c r="O203" s="170"/>
      <c r="P203" s="173"/>
      <c r="Q203" s="174">
        <v>18</v>
      </c>
      <c r="R203" s="171"/>
      <c r="S203" s="175"/>
      <c r="T203" s="184"/>
    </row>
    <row r="204" spans="1:20" ht="12.75">
      <c r="A204" s="89">
        <v>2014</v>
      </c>
      <c r="B204" s="55" t="s">
        <v>210</v>
      </c>
      <c r="C204" s="33" t="s">
        <v>281</v>
      </c>
      <c r="D204" s="56" t="s">
        <v>282</v>
      </c>
      <c r="E204" s="57"/>
      <c r="F204" s="57"/>
      <c r="G204" s="58"/>
      <c r="H204" s="58"/>
      <c r="I204" s="58"/>
      <c r="J204" s="58"/>
      <c r="K204" s="58"/>
      <c r="L204" s="172"/>
      <c r="M204" s="173"/>
      <c r="N204" s="170"/>
      <c r="O204" s="170"/>
      <c r="P204" s="173"/>
      <c r="Q204" s="174">
        <v>17</v>
      </c>
      <c r="R204" s="171"/>
      <c r="S204" s="175"/>
      <c r="T204" s="184"/>
    </row>
    <row r="205" spans="1:20" ht="12.75">
      <c r="A205" s="89">
        <v>2014</v>
      </c>
      <c r="B205" s="55" t="s">
        <v>210</v>
      </c>
      <c r="C205" s="33" t="s">
        <v>283</v>
      </c>
      <c r="D205" s="56" t="s">
        <v>284</v>
      </c>
      <c r="E205" s="57"/>
      <c r="F205" s="57"/>
      <c r="G205" s="58"/>
      <c r="H205" s="58"/>
      <c r="I205" s="58"/>
      <c r="J205" s="58"/>
      <c r="K205" s="58"/>
      <c r="L205" s="172"/>
      <c r="M205" s="173"/>
      <c r="N205" s="170"/>
      <c r="O205" s="170"/>
      <c r="P205" s="173"/>
      <c r="Q205" s="174">
        <v>31.5</v>
      </c>
      <c r="R205" s="171"/>
      <c r="S205" s="175"/>
      <c r="T205" s="184"/>
    </row>
    <row r="206" spans="1:20" ht="12.75">
      <c r="A206" s="60">
        <v>2014</v>
      </c>
      <c r="B206" s="90" t="s">
        <v>210</v>
      </c>
      <c r="C206" s="90"/>
      <c r="D206" s="91" t="s">
        <v>209</v>
      </c>
      <c r="E206" s="92"/>
      <c r="F206" s="92"/>
      <c r="G206" s="169">
        <f>SUM(G160:G205)</f>
        <v>122630</v>
      </c>
      <c r="H206" s="93">
        <f>SUM(H160:H205)</f>
        <v>31166</v>
      </c>
      <c r="I206" s="93">
        <f aca="true" t="shared" si="7" ref="I206:S206">SUM(I160:I205)</f>
        <v>0</v>
      </c>
      <c r="J206" s="93">
        <f t="shared" si="7"/>
        <v>33091</v>
      </c>
      <c r="K206" s="93">
        <f t="shared" si="7"/>
        <v>0</v>
      </c>
      <c r="L206" s="93">
        <f t="shared" si="7"/>
        <v>58198</v>
      </c>
      <c r="M206" s="93">
        <f t="shared" si="7"/>
        <v>1882</v>
      </c>
      <c r="N206" s="93">
        <f t="shared" si="7"/>
        <v>0</v>
      </c>
      <c r="O206" s="93">
        <f t="shared" si="7"/>
        <v>0</v>
      </c>
      <c r="P206" s="93">
        <f t="shared" si="7"/>
        <v>0</v>
      </c>
      <c r="Q206" s="93">
        <f t="shared" si="7"/>
        <v>1624</v>
      </c>
      <c r="R206" s="93">
        <f t="shared" si="7"/>
        <v>0</v>
      </c>
      <c r="S206" s="93">
        <f t="shared" si="7"/>
        <v>0</v>
      </c>
      <c r="T206" s="185"/>
    </row>
    <row r="207" spans="8:19" ht="12.75"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20" ht="12.75">
      <c r="A208" s="60">
        <v>2014</v>
      </c>
      <c r="B208" s="90" t="s">
        <v>286</v>
      </c>
      <c r="C208" s="90"/>
      <c r="D208" s="91" t="s">
        <v>209</v>
      </c>
      <c r="E208" s="92"/>
      <c r="F208" s="92"/>
      <c r="G208" s="169">
        <f>G206+G159+G122+G70+G46+G19</f>
        <v>123377.01500000001</v>
      </c>
      <c r="H208" s="93">
        <f>H206+H159+H122+H70+H46+H19</f>
        <v>212520</v>
      </c>
      <c r="I208" s="93">
        <f aca="true" t="shared" si="8" ref="I208:S208">I206+I159+I122+I70+I46+I19</f>
        <v>21298</v>
      </c>
      <c r="J208" s="93">
        <f t="shared" si="8"/>
        <v>98080</v>
      </c>
      <c r="K208" s="93">
        <f t="shared" si="8"/>
        <v>44885</v>
      </c>
      <c r="L208" s="93">
        <f t="shared" si="8"/>
        <v>304175</v>
      </c>
      <c r="M208" s="93">
        <f t="shared" si="8"/>
        <v>52223</v>
      </c>
      <c r="N208" s="93">
        <f t="shared" si="8"/>
        <v>32139</v>
      </c>
      <c r="O208" s="93">
        <f t="shared" si="8"/>
        <v>1327</v>
      </c>
      <c r="P208" s="93">
        <f t="shared" si="8"/>
        <v>136327</v>
      </c>
      <c r="Q208" s="93">
        <f t="shared" si="8"/>
        <v>10354</v>
      </c>
      <c r="R208" s="93">
        <f t="shared" si="8"/>
        <v>75</v>
      </c>
      <c r="S208" s="93">
        <f t="shared" si="8"/>
        <v>13</v>
      </c>
      <c r="T208" s="185"/>
    </row>
    <row r="209" spans="1:20" ht="12.75">
      <c r="A209" s="191"/>
      <c r="B209" s="192"/>
      <c r="C209" s="192"/>
      <c r="D209" s="193"/>
      <c r="E209" s="194"/>
      <c r="F209" s="194"/>
      <c r="G209" s="195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7"/>
    </row>
    <row r="210" spans="1:20" ht="12.75">
      <c r="A210" s="191"/>
      <c r="B210" s="192"/>
      <c r="C210" s="192"/>
      <c r="D210" s="193"/>
      <c r="E210" s="194"/>
      <c r="F210" s="194"/>
      <c r="G210" s="195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7"/>
    </row>
    <row r="211" spans="1:20" ht="12.75">
      <c r="A211" s="191"/>
      <c r="B211" s="192"/>
      <c r="C211" s="192"/>
      <c r="D211" s="193"/>
      <c r="E211" s="194"/>
      <c r="F211" s="194"/>
      <c r="G211" s="195"/>
      <c r="H211" s="209" t="s">
        <v>326</v>
      </c>
      <c r="I211" s="209"/>
      <c r="J211" s="209"/>
      <c r="K211" s="209"/>
      <c r="L211" s="206">
        <f>P208</f>
        <v>136327</v>
      </c>
      <c r="M211" s="207" t="s">
        <v>327</v>
      </c>
      <c r="N211" s="196"/>
      <c r="O211" s="196"/>
      <c r="P211" s="196"/>
      <c r="Q211" s="196"/>
      <c r="R211" s="196"/>
      <c r="S211" s="196"/>
      <c r="T211" s="197"/>
    </row>
    <row r="212" spans="1:20" ht="12.75">
      <c r="A212" s="191"/>
      <c r="B212" s="192"/>
      <c r="C212" s="192"/>
      <c r="D212" s="193"/>
      <c r="E212" s="194"/>
      <c r="F212" s="194"/>
      <c r="G212" s="195"/>
      <c r="H212" s="209" t="s">
        <v>325</v>
      </c>
      <c r="I212" s="209"/>
      <c r="J212" s="209"/>
      <c r="K212" s="209"/>
      <c r="L212" s="206">
        <f>H208+I208+J208+K208+L208+M208+N208+O208</f>
        <v>766647</v>
      </c>
      <c r="M212" s="207" t="s">
        <v>327</v>
      </c>
      <c r="N212" s="196"/>
      <c r="O212" s="196"/>
      <c r="P212" s="196"/>
      <c r="Q212" s="196"/>
      <c r="R212" s="196"/>
      <c r="S212" s="196"/>
      <c r="T212" s="197"/>
    </row>
    <row r="213" spans="1:20" ht="12.75">
      <c r="A213" s="191"/>
      <c r="B213" s="192"/>
      <c r="C213" s="192"/>
      <c r="D213" s="193"/>
      <c r="E213" s="194"/>
      <c r="F213" s="194"/>
      <c r="G213" s="195"/>
      <c r="H213" s="209" t="s">
        <v>323</v>
      </c>
      <c r="I213" s="209"/>
      <c r="J213" s="209"/>
      <c r="K213" s="209"/>
      <c r="L213" s="206">
        <f>Q208</f>
        <v>10354</v>
      </c>
      <c r="M213" s="207" t="s">
        <v>328</v>
      </c>
      <c r="N213" s="196"/>
      <c r="O213" s="196"/>
      <c r="P213" s="196"/>
      <c r="Q213" s="196"/>
      <c r="R213" s="196"/>
      <c r="S213" s="196"/>
      <c r="T213" s="197"/>
    </row>
    <row r="214" spans="1:20" ht="12.75">
      <c r="A214" s="191"/>
      <c r="B214" s="192"/>
      <c r="C214" s="192"/>
      <c r="D214" s="193"/>
      <c r="E214" s="194"/>
      <c r="F214" s="194"/>
      <c r="G214" s="195"/>
      <c r="H214" s="209" t="s">
        <v>324</v>
      </c>
      <c r="I214" s="209"/>
      <c r="J214" s="209"/>
      <c r="K214" s="209"/>
      <c r="L214" s="206">
        <f>R208+S208</f>
        <v>88</v>
      </c>
      <c r="M214" s="207" t="s">
        <v>328</v>
      </c>
      <c r="N214" s="196"/>
      <c r="O214" s="196"/>
      <c r="P214" s="196"/>
      <c r="Q214" s="196"/>
      <c r="R214" s="196"/>
      <c r="S214" s="196"/>
      <c r="T214" s="197"/>
    </row>
    <row r="215" spans="1:20" ht="12.75">
      <c r="A215" s="191"/>
      <c r="B215" s="192"/>
      <c r="C215" s="192"/>
      <c r="D215" s="193"/>
      <c r="E215" s="194"/>
      <c r="F215" s="194"/>
      <c r="G215" s="195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7"/>
    </row>
    <row r="216" ht="13.5" thickBot="1"/>
    <row r="217" spans="1:20" ht="23.25">
      <c r="A217" s="210" t="s">
        <v>322</v>
      </c>
      <c r="B217" s="210"/>
      <c r="C217" s="210"/>
      <c r="D217" s="210"/>
      <c r="E217" s="13"/>
      <c r="F217" s="13"/>
      <c r="G217" s="163"/>
      <c r="H217" s="228" t="s">
        <v>13</v>
      </c>
      <c r="I217" s="229"/>
      <c r="J217" s="229"/>
      <c r="K217" s="229"/>
      <c r="L217" s="229"/>
      <c r="M217" s="10" t="s">
        <v>11</v>
      </c>
      <c r="N217" s="10" t="s">
        <v>11</v>
      </c>
      <c r="O217" s="10" t="s">
        <v>11</v>
      </c>
      <c r="P217" s="11"/>
      <c r="Q217" s="9"/>
      <c r="R217" s="9"/>
      <c r="S217" s="9"/>
      <c r="T217" s="176"/>
    </row>
    <row r="218" spans="3:19" ht="15.75" thickBot="1">
      <c r="C218" s="3"/>
      <c r="D218" s="7"/>
      <c r="E218" s="14"/>
      <c r="F218" s="14"/>
      <c r="G218" s="164"/>
      <c r="H218" s="230" t="s">
        <v>12</v>
      </c>
      <c r="I218" s="232"/>
      <c r="J218" s="232"/>
      <c r="K218" s="232"/>
      <c r="L218" s="233"/>
      <c r="M218" s="234" t="s">
        <v>160</v>
      </c>
      <c r="N218" s="234" t="s">
        <v>161</v>
      </c>
      <c r="O218" s="213" t="s">
        <v>287</v>
      </c>
      <c r="P218" s="211" t="s">
        <v>4</v>
      </c>
      <c r="Q218" s="213" t="s">
        <v>298</v>
      </c>
      <c r="R218" s="213" t="s">
        <v>299</v>
      </c>
      <c r="S218" s="213" t="s">
        <v>301</v>
      </c>
    </row>
    <row r="219" spans="1:19" ht="42" customHeight="1" thickBot="1">
      <c r="A219" s="215" t="s">
        <v>6</v>
      </c>
      <c r="B219" s="217" t="s">
        <v>5</v>
      </c>
      <c r="C219" s="217" t="s">
        <v>9</v>
      </c>
      <c r="D219" s="220" t="s">
        <v>0</v>
      </c>
      <c r="E219" s="222" t="s">
        <v>7</v>
      </c>
      <c r="F219" s="223"/>
      <c r="G219" s="226" t="s">
        <v>10</v>
      </c>
      <c r="H219" s="231"/>
      <c r="I219" s="2" t="s">
        <v>8</v>
      </c>
      <c r="J219" s="2" t="s">
        <v>1</v>
      </c>
      <c r="K219" s="2" t="s">
        <v>2</v>
      </c>
      <c r="L219" s="5" t="s">
        <v>3</v>
      </c>
      <c r="M219" s="214"/>
      <c r="N219" s="214"/>
      <c r="O219" s="214"/>
      <c r="P219" s="212"/>
      <c r="Q219" s="214"/>
      <c r="R219" s="214"/>
      <c r="S219" s="214"/>
    </row>
    <row r="220" spans="1:20" ht="15" thickBot="1">
      <c r="A220" s="216"/>
      <c r="B220" s="218"/>
      <c r="C220" s="219"/>
      <c r="D220" s="221"/>
      <c r="E220" s="224"/>
      <c r="F220" s="225"/>
      <c r="G220" s="227"/>
      <c r="H220" s="119" t="s">
        <v>14</v>
      </c>
      <c r="I220" s="120" t="s">
        <v>14</v>
      </c>
      <c r="J220" s="120" t="s">
        <v>14</v>
      </c>
      <c r="K220" s="120" t="s">
        <v>14</v>
      </c>
      <c r="L220" s="121" t="s">
        <v>14</v>
      </c>
      <c r="M220" s="122" t="s">
        <v>14</v>
      </c>
      <c r="N220" s="123" t="s">
        <v>14</v>
      </c>
      <c r="O220" s="124" t="s">
        <v>14</v>
      </c>
      <c r="P220" s="122" t="s">
        <v>14</v>
      </c>
      <c r="Q220" s="111" t="s">
        <v>15</v>
      </c>
      <c r="R220" s="134" t="s">
        <v>15</v>
      </c>
      <c r="S220" s="133" t="s">
        <v>15</v>
      </c>
      <c r="T220" s="177" t="s">
        <v>22</v>
      </c>
    </row>
    <row r="221" spans="1:20" ht="12.75">
      <c r="A221" s="43">
        <v>2014</v>
      </c>
      <c r="B221" s="43" t="s">
        <v>285</v>
      </c>
      <c r="C221" s="32" t="s">
        <v>80</v>
      </c>
      <c r="D221" s="34" t="s">
        <v>96</v>
      </c>
      <c r="E221" s="144">
        <v>44.184</v>
      </c>
      <c r="F221" s="144">
        <v>45.486</v>
      </c>
      <c r="G221" s="198">
        <f>F221-E221</f>
        <v>1.3019999999999996</v>
      </c>
      <c r="H221" s="199">
        <v>800</v>
      </c>
      <c r="I221" s="199"/>
      <c r="J221" s="199">
        <v>600</v>
      </c>
      <c r="K221" s="199">
        <v>250</v>
      </c>
      <c r="L221" s="199">
        <v>250</v>
      </c>
      <c r="M221" s="199"/>
      <c r="N221" s="199"/>
      <c r="O221" s="199"/>
      <c r="P221" s="199"/>
      <c r="Q221" s="199"/>
      <c r="R221" s="199"/>
      <c r="S221" s="199"/>
      <c r="T221" s="41" t="s">
        <v>320</v>
      </c>
    </row>
    <row r="222" spans="1:20" ht="12.75">
      <c r="A222" s="43">
        <v>2014</v>
      </c>
      <c r="B222" s="43" t="s">
        <v>285</v>
      </c>
      <c r="C222" s="32">
        <v>425</v>
      </c>
      <c r="D222" s="34" t="s">
        <v>112</v>
      </c>
      <c r="E222" s="144">
        <v>44.184</v>
      </c>
      <c r="F222" s="144">
        <v>45.486</v>
      </c>
      <c r="G222" s="198">
        <v>1.302</v>
      </c>
      <c r="H222" s="199">
        <v>1875</v>
      </c>
      <c r="I222" s="199"/>
      <c r="J222" s="199"/>
      <c r="K222" s="199"/>
      <c r="L222" s="199"/>
      <c r="M222" s="199"/>
      <c r="N222" s="199">
        <v>1875</v>
      </c>
      <c r="O222" s="199">
        <v>850</v>
      </c>
      <c r="P222" s="199"/>
      <c r="Q222" s="199">
        <v>200</v>
      </c>
      <c r="R222" s="199"/>
      <c r="S222" s="199"/>
      <c r="T222" s="41" t="s">
        <v>320</v>
      </c>
    </row>
    <row r="223" spans="1:20" ht="12.75">
      <c r="A223" s="75">
        <v>2014</v>
      </c>
      <c r="B223" s="76" t="s">
        <v>285</v>
      </c>
      <c r="C223" s="76"/>
      <c r="D223" s="77" t="s">
        <v>20</v>
      </c>
      <c r="E223" s="78"/>
      <c r="F223" s="78"/>
      <c r="G223" s="200">
        <f>SUM(G221:G222)</f>
        <v>2.6039999999999996</v>
      </c>
      <c r="H223" s="200">
        <f aca="true" t="shared" si="9" ref="H223:S223">SUM(H221:H222)</f>
        <v>2675</v>
      </c>
      <c r="I223" s="200">
        <f t="shared" si="9"/>
        <v>0</v>
      </c>
      <c r="J223" s="200">
        <f t="shared" si="9"/>
        <v>600</v>
      </c>
      <c r="K223" s="200">
        <f t="shared" si="9"/>
        <v>250</v>
      </c>
      <c r="L223" s="200">
        <f t="shared" si="9"/>
        <v>250</v>
      </c>
      <c r="M223" s="200">
        <f t="shared" si="9"/>
        <v>0</v>
      </c>
      <c r="N223" s="200">
        <f t="shared" si="9"/>
        <v>1875</v>
      </c>
      <c r="O223" s="200">
        <f t="shared" si="9"/>
        <v>850</v>
      </c>
      <c r="P223" s="200">
        <f t="shared" si="9"/>
        <v>0</v>
      </c>
      <c r="Q223" s="200">
        <f t="shared" si="9"/>
        <v>200</v>
      </c>
      <c r="R223" s="200">
        <f t="shared" si="9"/>
        <v>0</v>
      </c>
      <c r="S223" s="200">
        <f t="shared" si="9"/>
        <v>0</v>
      </c>
      <c r="T223" s="41"/>
    </row>
    <row r="224" spans="1:20" ht="12.75">
      <c r="A224" s="89">
        <v>2014</v>
      </c>
      <c r="B224" s="190" t="s">
        <v>210</v>
      </c>
      <c r="C224" s="32" t="s">
        <v>211</v>
      </c>
      <c r="D224" s="34" t="s">
        <v>212</v>
      </c>
      <c r="E224" s="188">
        <v>14.273</v>
      </c>
      <c r="F224" s="188">
        <v>15.979</v>
      </c>
      <c r="G224" s="201">
        <v>1706</v>
      </c>
      <c r="H224" s="201">
        <v>536</v>
      </c>
      <c r="I224" s="201"/>
      <c r="J224" s="201">
        <v>585</v>
      </c>
      <c r="K224" s="201"/>
      <c r="L224" s="201">
        <v>585</v>
      </c>
      <c r="M224" s="202"/>
      <c r="N224" s="201"/>
      <c r="O224" s="201">
        <v>100</v>
      </c>
      <c r="P224" s="202"/>
      <c r="Q224" s="202" t="s">
        <v>16</v>
      </c>
      <c r="R224" s="202"/>
      <c r="S224" s="202"/>
      <c r="T224" s="186" t="s">
        <v>320</v>
      </c>
    </row>
    <row r="225" spans="1:20" ht="12.75">
      <c r="A225" s="89">
        <v>2014</v>
      </c>
      <c r="B225" s="190" t="s">
        <v>210</v>
      </c>
      <c r="C225" s="32" t="s">
        <v>27</v>
      </c>
      <c r="D225" s="34" t="s">
        <v>212</v>
      </c>
      <c r="E225" s="188">
        <v>28.974</v>
      </c>
      <c r="F225" s="188">
        <v>29.254</v>
      </c>
      <c r="G225" s="201">
        <v>280</v>
      </c>
      <c r="H225" s="201">
        <v>68</v>
      </c>
      <c r="I225" s="201"/>
      <c r="J225" s="201">
        <v>115</v>
      </c>
      <c r="K225" s="201"/>
      <c r="L225" s="201">
        <v>97</v>
      </c>
      <c r="M225" s="202"/>
      <c r="N225" s="201"/>
      <c r="O225" s="201"/>
      <c r="P225" s="202"/>
      <c r="Q225" s="202"/>
      <c r="R225" s="202"/>
      <c r="S225" s="202"/>
      <c r="T225" s="186"/>
    </row>
    <row r="226" spans="1:20" ht="12.75">
      <c r="A226" s="89">
        <v>2014</v>
      </c>
      <c r="B226" s="187" t="s">
        <v>210</v>
      </c>
      <c r="C226" s="33" t="s">
        <v>244</v>
      </c>
      <c r="D226" s="41" t="s">
        <v>246</v>
      </c>
      <c r="E226" s="188">
        <v>2.914</v>
      </c>
      <c r="F226" s="188">
        <v>4.011</v>
      </c>
      <c r="G226" s="201">
        <v>1097</v>
      </c>
      <c r="H226" s="201">
        <v>334</v>
      </c>
      <c r="I226" s="201"/>
      <c r="J226" s="201">
        <v>396</v>
      </c>
      <c r="K226" s="201"/>
      <c r="L226" s="201">
        <v>367</v>
      </c>
      <c r="M226" s="202"/>
      <c r="N226" s="201"/>
      <c r="O226" s="201"/>
      <c r="P226" s="202"/>
      <c r="Q226" s="202"/>
      <c r="R226" s="202"/>
      <c r="S226" s="202"/>
      <c r="T226" s="186" t="s">
        <v>320</v>
      </c>
    </row>
    <row r="227" spans="1:20" ht="12.75">
      <c r="A227" s="89">
        <v>2014</v>
      </c>
      <c r="B227" s="187" t="s">
        <v>210</v>
      </c>
      <c r="C227" s="33" t="s">
        <v>211</v>
      </c>
      <c r="D227" s="41" t="s">
        <v>250</v>
      </c>
      <c r="E227" s="188"/>
      <c r="F227" s="188"/>
      <c r="G227" s="201"/>
      <c r="H227" s="201"/>
      <c r="I227" s="201"/>
      <c r="J227" s="201"/>
      <c r="K227" s="201"/>
      <c r="L227" s="201"/>
      <c r="M227" s="202"/>
      <c r="N227" s="201"/>
      <c r="O227" s="201"/>
      <c r="P227" s="202"/>
      <c r="Q227" s="202">
        <v>30</v>
      </c>
      <c r="R227" s="202"/>
      <c r="S227" s="202"/>
      <c r="T227" s="186" t="s">
        <v>311</v>
      </c>
    </row>
    <row r="228" spans="1:20" ht="12.75">
      <c r="A228" s="89">
        <v>2014</v>
      </c>
      <c r="B228" s="187" t="s">
        <v>210</v>
      </c>
      <c r="C228" s="33" t="s">
        <v>233</v>
      </c>
      <c r="D228" s="41" t="s">
        <v>235</v>
      </c>
      <c r="E228" s="188"/>
      <c r="F228" s="189"/>
      <c r="G228" s="201"/>
      <c r="H228" s="201"/>
      <c r="I228" s="201"/>
      <c r="J228" s="201"/>
      <c r="K228" s="201"/>
      <c r="L228" s="201"/>
      <c r="M228" s="202"/>
      <c r="N228" s="201"/>
      <c r="O228" s="201"/>
      <c r="P228" s="202"/>
      <c r="Q228" s="202">
        <v>46</v>
      </c>
      <c r="R228" s="202"/>
      <c r="S228" s="202"/>
      <c r="T228" s="186" t="s">
        <v>312</v>
      </c>
    </row>
    <row r="229" spans="1:20" ht="12.75">
      <c r="A229" s="60">
        <v>2014</v>
      </c>
      <c r="B229" s="90" t="s">
        <v>210</v>
      </c>
      <c r="C229" s="90"/>
      <c r="D229" s="91" t="s">
        <v>209</v>
      </c>
      <c r="E229" s="92"/>
      <c r="F229" s="92"/>
      <c r="G229" s="203">
        <f>SUM(G224:G228)</f>
        <v>3083</v>
      </c>
      <c r="H229" s="203">
        <f aca="true" t="shared" si="10" ref="H229:S229">SUM(H224:H228)</f>
        <v>938</v>
      </c>
      <c r="I229" s="203">
        <f t="shared" si="10"/>
        <v>0</v>
      </c>
      <c r="J229" s="203">
        <f t="shared" si="10"/>
        <v>1096</v>
      </c>
      <c r="K229" s="203">
        <f t="shared" si="10"/>
        <v>0</v>
      </c>
      <c r="L229" s="203">
        <f t="shared" si="10"/>
        <v>1049</v>
      </c>
      <c r="M229" s="203">
        <f t="shared" si="10"/>
        <v>0</v>
      </c>
      <c r="N229" s="203">
        <f t="shared" si="10"/>
        <v>0</v>
      </c>
      <c r="O229" s="203">
        <f t="shared" si="10"/>
        <v>100</v>
      </c>
      <c r="P229" s="203">
        <f t="shared" si="10"/>
        <v>0</v>
      </c>
      <c r="Q229" s="203">
        <f t="shared" si="10"/>
        <v>76</v>
      </c>
      <c r="R229" s="203">
        <f t="shared" si="10"/>
        <v>0</v>
      </c>
      <c r="S229" s="203">
        <f t="shared" si="10"/>
        <v>0</v>
      </c>
      <c r="T229" s="185"/>
    </row>
    <row r="230" spans="7:19" ht="12.75">
      <c r="G230" s="204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</row>
    <row r="231" spans="1:20" ht="12.75">
      <c r="A231" s="60">
        <v>2014</v>
      </c>
      <c r="B231" s="90" t="s">
        <v>286</v>
      </c>
      <c r="C231" s="90"/>
      <c r="D231" s="91" t="s">
        <v>209</v>
      </c>
      <c r="E231" s="92"/>
      <c r="F231" s="92"/>
      <c r="G231" s="203">
        <f>G229+G223</f>
        <v>3085.604</v>
      </c>
      <c r="H231" s="203">
        <f aca="true" t="shared" si="11" ref="H231:S231">H229+H223</f>
        <v>3613</v>
      </c>
      <c r="I231" s="203">
        <f t="shared" si="11"/>
        <v>0</v>
      </c>
      <c r="J231" s="203">
        <f t="shared" si="11"/>
        <v>1696</v>
      </c>
      <c r="K231" s="203">
        <f t="shared" si="11"/>
        <v>250</v>
      </c>
      <c r="L231" s="203">
        <f t="shared" si="11"/>
        <v>1299</v>
      </c>
      <c r="M231" s="203">
        <f t="shared" si="11"/>
        <v>0</v>
      </c>
      <c r="N231" s="203">
        <f t="shared" si="11"/>
        <v>1875</v>
      </c>
      <c r="O231" s="203">
        <f t="shared" si="11"/>
        <v>950</v>
      </c>
      <c r="P231" s="203">
        <f t="shared" si="11"/>
        <v>0</v>
      </c>
      <c r="Q231" s="203">
        <f t="shared" si="11"/>
        <v>276</v>
      </c>
      <c r="R231" s="203">
        <f t="shared" si="11"/>
        <v>0</v>
      </c>
      <c r="S231" s="203">
        <f t="shared" si="11"/>
        <v>0</v>
      </c>
      <c r="T231" s="185"/>
    </row>
    <row r="233" ht="12.75">
      <c r="H233" s="106"/>
    </row>
    <row r="234" spans="8:13" ht="12.75">
      <c r="H234" s="209" t="s">
        <v>329</v>
      </c>
      <c r="I234" s="209"/>
      <c r="J234" s="209"/>
      <c r="K234" s="209"/>
      <c r="L234" s="206">
        <f>H231+I231+J231+K231+L231+M231+N231+O231</f>
        <v>9683</v>
      </c>
      <c r="M234" s="207" t="s">
        <v>327</v>
      </c>
    </row>
    <row r="235" spans="8:13" ht="12.75">
      <c r="H235" s="209" t="s">
        <v>330</v>
      </c>
      <c r="I235" s="209"/>
      <c r="J235" s="209"/>
      <c r="K235" s="209"/>
      <c r="L235" s="206">
        <f>Q231</f>
        <v>276</v>
      </c>
      <c r="M235" s="207" t="s">
        <v>328</v>
      </c>
    </row>
    <row r="238" ht="12.75">
      <c r="A238" s="208" t="s">
        <v>331</v>
      </c>
    </row>
  </sheetData>
  <sheetProtection/>
  <mergeCells count="41">
    <mergeCell ref="A4:D4"/>
    <mergeCell ref="Q5:Q6"/>
    <mergeCell ref="H4:L4"/>
    <mergeCell ref="H5:H6"/>
    <mergeCell ref="I5:L5"/>
    <mergeCell ref="O5:O6"/>
    <mergeCell ref="A2:Q2"/>
    <mergeCell ref="A6:A7"/>
    <mergeCell ref="B6:B7"/>
    <mergeCell ref="C6:C7"/>
    <mergeCell ref="D6:D7"/>
    <mergeCell ref="M218:M219"/>
    <mergeCell ref="N218:N219"/>
    <mergeCell ref="O218:O219"/>
    <mergeCell ref="S5:S6"/>
    <mergeCell ref="E6:F7"/>
    <mergeCell ref="G6:G7"/>
    <mergeCell ref="N5:N6"/>
    <mergeCell ref="M5:M6"/>
    <mergeCell ref="P5:P6"/>
    <mergeCell ref="R5:R6"/>
    <mergeCell ref="P218:P219"/>
    <mergeCell ref="Q218:Q219"/>
    <mergeCell ref="R218:R219"/>
    <mergeCell ref="S218:S219"/>
    <mergeCell ref="A219:A220"/>
    <mergeCell ref="B219:B220"/>
    <mergeCell ref="C219:C220"/>
    <mergeCell ref="D219:D220"/>
    <mergeCell ref="E219:F220"/>
    <mergeCell ref="G219:G220"/>
    <mergeCell ref="H234:K234"/>
    <mergeCell ref="H235:K235"/>
    <mergeCell ref="A217:D217"/>
    <mergeCell ref="H211:K211"/>
    <mergeCell ref="H212:K212"/>
    <mergeCell ref="H213:K213"/>
    <mergeCell ref="H214:K214"/>
    <mergeCell ref="H217:L217"/>
    <mergeCell ref="H218:H219"/>
    <mergeCell ref="I218:L218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44" r:id="rId1"/>
  <rowBreaks count="1" manualBreakCount="1">
    <brk id="20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dolezal.vaclav</dc:creator>
  <cp:keywords/>
  <dc:description/>
  <cp:lastModifiedBy>mikulasek</cp:lastModifiedBy>
  <cp:lastPrinted>2014-03-07T11:30:25Z</cp:lastPrinted>
  <dcterms:created xsi:type="dcterms:W3CDTF">2005-06-15T12:28:13Z</dcterms:created>
  <dcterms:modified xsi:type="dcterms:W3CDTF">2014-03-07T11:51:28Z</dcterms:modified>
  <cp:category/>
  <cp:version/>
  <cp:contentType/>
  <cp:contentStatus/>
</cp:coreProperties>
</file>