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65416" yWindow="65416" windowWidth="29040" windowHeight="15840" activeTab="2"/>
  </bookViews>
  <sheets>
    <sheet name="Rekapitulace" sheetId="6" r:id="rId1"/>
    <sheet name="PODMINKY" sheetId="3" r:id="rId2"/>
    <sheet name="vybaveni_kuchyni" sheetId="5" r:id="rId3"/>
    <sheet name="kuchynky" sheetId="7" r:id="rId4"/>
  </sheets>
  <definedNames/>
  <calcPr calcId="191029"/>
  <extLst/>
</workbook>
</file>

<file path=xl/sharedStrings.xml><?xml version="1.0" encoding="utf-8"?>
<sst xmlns="http://schemas.openxmlformats.org/spreadsheetml/2006/main" count="252" uniqueCount="236">
  <si>
    <t>model</t>
  </si>
  <si>
    <t>označení</t>
  </si>
  <si>
    <t>ks</t>
  </si>
  <si>
    <t>odpad</t>
  </si>
  <si>
    <t>šířka</t>
  </si>
  <si>
    <t>hloubka</t>
  </si>
  <si>
    <t>výška</t>
  </si>
  <si>
    <t>1</t>
  </si>
  <si>
    <t>2</t>
  </si>
  <si>
    <t>3</t>
  </si>
  <si>
    <t>4</t>
  </si>
  <si>
    <t>5</t>
  </si>
  <si>
    <t>6</t>
  </si>
  <si>
    <t>7</t>
  </si>
  <si>
    <t>8</t>
  </si>
  <si>
    <t>11</t>
  </si>
  <si>
    <t>12</t>
  </si>
  <si>
    <t>13</t>
  </si>
  <si>
    <t>14</t>
  </si>
  <si>
    <t>#</t>
  </si>
  <si>
    <r>
      <rPr>
        <b/>
        <sz val="11"/>
        <color theme="1"/>
        <rFont val="Calibri"/>
        <family val="2"/>
      </rPr>
      <t xml:space="preserve">∑ </t>
    </r>
    <r>
      <rPr>
        <b/>
        <sz val="11"/>
        <color theme="1"/>
        <rFont val="Calibri"/>
        <family val="2"/>
        <scheme val="minor"/>
      </rPr>
      <t>bez DPH:</t>
    </r>
  </si>
  <si>
    <t>21</t>
  </si>
  <si>
    <t>23</t>
  </si>
  <si>
    <t>24</t>
  </si>
  <si>
    <t>25</t>
  </si>
  <si>
    <t>VZT</t>
  </si>
  <si>
    <t>∑ kW</t>
  </si>
  <si>
    <t>15</t>
  </si>
  <si>
    <t>16</t>
  </si>
  <si>
    <t>26</t>
  </si>
  <si>
    <t>27</t>
  </si>
  <si>
    <t>28</t>
  </si>
  <si>
    <t>29</t>
  </si>
  <si>
    <t>30</t>
  </si>
  <si>
    <t>31</t>
  </si>
  <si>
    <t>32</t>
  </si>
  <si>
    <t>33</t>
  </si>
  <si>
    <t>34</t>
  </si>
  <si>
    <t>35</t>
  </si>
  <si>
    <t>36</t>
  </si>
  <si>
    <t>výrobce</t>
  </si>
  <si>
    <t>voda</t>
  </si>
  <si>
    <t>rozměry</t>
  </si>
  <si>
    <t>elektřina</t>
  </si>
  <si>
    <t>teplá</t>
  </si>
  <si>
    <t xml:space="preserve">cena / ks </t>
  </si>
  <si>
    <t>uprav.</t>
  </si>
  <si>
    <t>studená</t>
  </si>
  <si>
    <t>příkon
kW</t>
  </si>
  <si>
    <t>V (A)</t>
  </si>
  <si>
    <t>Pokyny k vyplnění nabídky - soupisu dodávek</t>
  </si>
  <si>
    <t>Celonerezový regál s plynulým spojením bez zdvojených noh, police  nerezové, plné, vyztužené, tloušťky min 50 mm; nerezové výškově stavitelné stojny, samosvorný systém, nosnost modulu mezi stojnami min 1200 Kg, bezšroubové sestavení, fixace do podlahy, fixace na stěnu, destičky na rozložení hmotnosti v podlaze možnost doplnění police dle potřeby, plná variabilita polic, možnost horizontálního nastavení police po 50-100 mm. Modul sestavy bude obsahovat 5 polic. Hloubka regálu 600 mm, výška 1800 mm, délka 1800 mm (min nosnost police 200 Kg)</t>
  </si>
  <si>
    <t xml:space="preserve">Nerezový pracovní stůl skříňový s policí, křídlové dveře, pracovní deska tl. 40 mm, hygienický zadní a pravý lem v= 100 mm, zaoblená přední hrana, hygienická přední okapnička 10 mm, nerezový sokl, jeklová kontrukce z profilů minimálně 40x40 mm, celonerezové provedení z nerezové oceli AISI 304, pracovní deska z plechu o tloušťce 1,25 mm, Nohy zakryté nerezovým soklem. Výška nožiček max 160 mm, korpus výšky min 700 mm. </t>
  </si>
  <si>
    <t>Nerezový pracovní stůl se šesti zásuvkami a prostorem pro chladničku, zásuvka s úžitnou výškou min. 112 mm, délka zásuvky min. 565 mm, šířka min. 330 mm ve dvou blocích vedle sebe. Pracovní deska tl. 40 mm, hygienický zadní a levý lem v= 100 mm, zaoblená přední hrana, hygienická přední okapnička 10 mm, nerezový sokl, jeklová kontrukce z profilů minimálně 40x40 mm, celonerezové provedení z nerezové oceli AISI 304, pracovní deska z plechu o tloušťce 1,25 mm, sešroubované napojení bez spáry na tupo s pozicí č. 7. Nohy zakryté nerezovým soklem. Výška nožiček max 160 mm, korpus výšky min 700 mm. Korpus musí opticky navazovat na sousedící nerezové prvky. Doměrek, nutno zaměřit na místě tak aby sestava od zdi ke zdi měla toleranci mezery max 5mm</t>
  </si>
  <si>
    <t>Nerezová nástěnná skříňka, posuvné dveře, police, celonerezové provedení z nerezové oceli AISI 304, uchycení na zdi, v souladu s certifikátem systému jakosti ISO 9001: 2000</t>
  </si>
  <si>
    <t>Nerezový pracovní stůl skříňový s policí a dřezem 500x600x250 mm, částečný prolis, modul pod dřezem s policí a křídlovými dveřmi, Modul na pravo od dřezu s min. šířkou 800 mm s dvěma policemi a křídlovými dveřmi. Pracovní deska tl. 40 mm, hygienický zadní a pravý lem v= 100 mm, zaoblená přední hrana, hygienická přední okapnička 10 mm, nerezový sokl, jeklová kontrukce z profilů minimálně 40x40 mm, celonerezové provedení z nerezové oceli AISI 304, pracovní deska z plechu o tloušťce 1,25 mm, Nohy zakryté nerezovým soklem. Výška nožiček max 160 mm, korpus výšky min 700 mm. Korpus musí opticky navazovat na sousedící nerezové prvky. Sešroubování na tupo s pozicí 13 bez spáry.</t>
  </si>
  <si>
    <t>Digestoř nad sporák, nástěnná, osvětlení, kruhová příruba, labyrintový lapač tuku s vypouštěcím kohoutkem, celonerezové provedení z nerezové oceli AISI 304</t>
  </si>
  <si>
    <t>Výdej jídel (místnost č. 214)</t>
  </si>
  <si>
    <t>Digestoř nad konvektomat, nástěnná, bez osvětlení, kruhová příruba, labyrintový lapač tuku s vypouštěcím kohoutkem, celonerezové provedení z nerezové oceli AISI 304</t>
  </si>
  <si>
    <t>Vyhřívaný zásobník na talíře s kapacitou 50 talířů. Pro talíře o průměru 260 mm. Celonerezová konstrukce. Regulovatelný termostat, 4 kolečka, 2 kolečka z brzdou</t>
  </si>
  <si>
    <t>Nerezová nástavba na sklenice</t>
  </si>
  <si>
    <t>Nerezová várnice na čaj s výpustným kohoutem, objem 20 litrů.</t>
  </si>
  <si>
    <t>Nerezový koš na kolečkách na odpadky nášlapný, objem 50l, celonerezové provedení. Víko je možno od koše tahem oddělit pro širší uplatnění v provozu.</t>
  </si>
  <si>
    <t>Celonerezový regál s plynulým spojením bez zdvojených noh, police  nerezové, plné, vyztužené, tloušťky min 50 mm; nerezové výškově stavitelné stojny, samosvorný systém, nosnost modulu mezi stojnami min 1200 Kg, bezšroubové sestavení, fixace do podlahy, fixace na stěnu, destičky na rozložení hmotnosti v podlaze možnost doplnění police dle potřeby, plná variabilita polic, možnost horizontálního nastavení police po 50-100 mm. Modul sestavy bude obsahovat 5 polic. Hloubka regálu 400 mm, výška 1800 mm, délka 1700 mm (min nosnost police 200 Kg)</t>
  </si>
  <si>
    <t>Termovárnice 20 l, nerezová, bez výpusti</t>
  </si>
  <si>
    <t>400 38A</t>
  </si>
  <si>
    <t>3/8"</t>
  </si>
  <si>
    <t>3/4"</t>
  </si>
  <si>
    <t>9a</t>
  </si>
  <si>
    <t>9b</t>
  </si>
  <si>
    <t>10.1</t>
  </si>
  <si>
    <t>10.2</t>
  </si>
  <si>
    <t>10.3</t>
  </si>
  <si>
    <t>10.4</t>
  </si>
  <si>
    <t>10.5</t>
  </si>
  <si>
    <t>10.6</t>
  </si>
  <si>
    <t>17</t>
  </si>
  <si>
    <t>18</t>
  </si>
  <si>
    <t>19</t>
  </si>
  <si>
    <t>26a</t>
  </si>
  <si>
    <t>38</t>
  </si>
  <si>
    <t>39</t>
  </si>
  <si>
    <t>40</t>
  </si>
  <si>
    <t>41</t>
  </si>
  <si>
    <t>42</t>
  </si>
  <si>
    <t>43</t>
  </si>
  <si>
    <t>44</t>
  </si>
  <si>
    <t>45</t>
  </si>
  <si>
    <t>46</t>
  </si>
  <si>
    <t>47</t>
  </si>
  <si>
    <t>48</t>
  </si>
  <si>
    <t>49</t>
  </si>
  <si>
    <t>50</t>
  </si>
  <si>
    <t>51</t>
  </si>
  <si>
    <t>52</t>
  </si>
  <si>
    <t>53</t>
  </si>
  <si>
    <t>54</t>
  </si>
  <si>
    <t>Celonerezový regál s plynulým spojením bez zdvojených noh, police nerezové, plné, vyztužené, tloušťky min 50 mm; nerezové výškově stavitelné stojny, samosvorný systém, nosnost modulu mezi stojnami min. 1200 Kg, bezšroubové sestavení, fixace do podlahy, fixace na stěnu, destičky na rozložení hmotnosti v podlaze možnost doplnění police dle potřeby, plná variabilita polic, možnost horizontálního nastavení police po 50-100 mm. Modul sestavy bude obsahovat 5 polic. Hloubka regálu 500 mm, výška 1800 mm, délka 2000 mm (min nosnost police 200 Kg). Celkem max. 4 nohy.</t>
  </si>
  <si>
    <t>Přípravna jídel (místnost č. 172)</t>
  </si>
  <si>
    <t>Digestoř nad sporák, nástěnná, osvětlení, kruhová příruba, labyrintový lapač tuku s vypouštěcím kohoutkem, celonerezové provedení z nerezové oceli AISI 304.</t>
  </si>
  <si>
    <t>Nerezový velký dřez, hloubka dřezu 300 mm, skříňový stůl uzavřený křídlovými dveřmi, police, pracovní deska tl. 40 mm, hygienický lem v = 100 mm, zaoblená přední hrana s okapničkou, hygienická přední okapnička min 10 mm, celonerezové provedení z nerezové oceli AISI 304, pracovní deska z plechu o tloušťce minimálně 2 mm, sešroubování natupo s pozicí 13 bez spáry. Nohy zakryté nerezovým soklem. Výška nožiček max. 160 mm, korpus výšky min. 700 mm. Korpus musí opticky navazovat na sousedící nerezové prvky se kterými je sešroubován.</t>
  </si>
  <si>
    <t>Nerezový koš na kolečkách na odpadky nášlapný, objem 50 l, celonerezové provedení. Víko je možno od koše tahem oddělit pro širší uplatnění v provozu.</t>
  </si>
  <si>
    <t>Nerezový transportní vozík 3 police hloubka 640 mm délka 1125 mm. Celonerezové provedení. Velikost pracovní plošiny 1000x600 mm.</t>
  </si>
  <si>
    <t>Nerezová nástěnná skříňka, posuvné dveře, police, celonerezové provedení z nerezové oceli AISI 304, uchycení na zdi, v souladu s certifikátem systému jakosti ISO 9001: 2000.</t>
  </si>
  <si>
    <t>101a</t>
  </si>
  <si>
    <t>101b</t>
  </si>
  <si>
    <t>102</t>
  </si>
  <si>
    <t>103</t>
  </si>
  <si>
    <t>104</t>
  </si>
  <si>
    <t>105</t>
  </si>
  <si>
    <t>107</t>
  </si>
  <si>
    <t>108</t>
  </si>
  <si>
    <t>109</t>
  </si>
  <si>
    <t>110</t>
  </si>
  <si>
    <t>111</t>
  </si>
  <si>
    <t>112</t>
  </si>
  <si>
    <t>113</t>
  </si>
  <si>
    <t>114</t>
  </si>
  <si>
    <t>115</t>
  </si>
  <si>
    <t>116</t>
  </si>
  <si>
    <t>117</t>
  </si>
  <si>
    <t>118</t>
  </si>
  <si>
    <t>119</t>
  </si>
  <si>
    <t>120</t>
  </si>
  <si>
    <t>121</t>
  </si>
  <si>
    <t>122</t>
  </si>
  <si>
    <t>123</t>
  </si>
  <si>
    <t>124</t>
  </si>
  <si>
    <t>1/2"</t>
  </si>
  <si>
    <t>Automatický změkčovač vody. Digitální ovládací displej. Objem pryskyřice minimálně 15 litrů. Kapacita zásobníku na sůl mninimálně 25 Kg. Maximální spotřeba soli na regeneraci 2,5Kg. Maximální šířka 270mm, umístění pod stůl. Kapacita minimálně 1650 litrů za hodinu při tvrdosti 0°dH. Tlaková ztráta maximálně 1bar. Součástí filtr pevných částic.</t>
  </si>
  <si>
    <t>Termoport hlubokotaženého plastu, dvouplášťový korpus s izolací z PUR pěny. Vnější obal z polypropylenu. Možnost mytí termoportu v myčce do 100°C. Termoport musí být stohovatelný. Všechny mechanické části, podléhající opotřebení (lyžiny, držadla, panty) musí být vyměnitelné a vyrobené z tvrzeného plastu a nerezu. Vyměnitelné ochranné lyžiny na spodní straně termoportu - při posouvání po zemi se odřou lyžiny a nedochází tak k poškození vnějšího pláště termoportu. Držák karet s popisem rozdílného obsahu. Nevyhřívané statické provedení. Pokles teploty za o max 2 °C za dvě hodiny. Nárůst teploty za 3 hodiny u studených pokrmů o maximálně 0,5°C za hodinu. Hmotnost max 8 Kg, Kapacita GN 1/1  hloubka 200mm, horní plnění. Barevné odlišení dle typu obsahu a umístění - barva modrá</t>
  </si>
  <si>
    <t>Termoport hlubokotaženého plastu, dvouplášťový korpus s izolací z PUR pěny. Vnější obal z polypropylenu. Možnost mytí termoportu v myčce do 100°C. Termoport musí být stohovatelný. Všechny mechanické části, podléhající opotřebení (lyžiny, držadla, panty) musí být vyměnitelné a vyrobené z tvrzeného plastu a nerezu. Vyměnitelné ochranné lyžiny na spodní straně termoportu - při posouvání po zemi se odřou lyžiny a nedochází tak k poškození vnějšího pláště termoportu. Držák karet s popisem rozdílného obsahu. Nevyhřívané statické provedení. Pokles teploty za o max 2 °C za dvě hodiny. Nárůst teploty za 3 hodiny u studených pokrmů o maximálně 0,5°C za hodinu. Hmotnost max 8 Kg, Kapacita GN 1/1  hloubka 200mm, horní plnění.  Barevné odlišení dle typu obsahu a umístění - barva červená</t>
  </si>
  <si>
    <t>Termoport hlubokotaženého plastu, dvouplášťový korpus s izolací z PUR pěny. Vnější obal z polypropylenu. Možnost mytí termoportu v myčce do 100°C. Termoport musí být stohovatelný. Všechny mechanické části, podléhající opotřebení (lyžiny, držadla, panty) musí být vyměnitelné a vyrobené z tvrzeného plastu a nerezu. Vyměnitelné ochranné lyžiny na spodní straně termoportu - při posouvání po zemi se odřou lyžiny a nedochází tak k poškození vnějšího pláště termoportu. Držák karet s popisem rozdílného obsahu. Nevyhřívané statické provedení. Pokles teploty za o max 2 °C za dvě hodiny. Nárůst teploty za 3 hodiny u studených pokrmů o maximálně 0,5°C za hodinu. Hmotnost max 8 Kg, Kapacita GN 1/1  hloubka 200mm, horní plnění. Barevné odlišení dle typu obsahu a umístění - barva zelená</t>
  </si>
  <si>
    <t>Termoport hlubokotaženého plastu, dvouplášťový korpus s izolací z PUR pěny. Vnější obal z polypropylenu. Možnost mytí termoportu v myčce do 100°C. Termoport musí být stohovatelný. Všechny mechanické části, podléhající opotřebení (lyžiny, držadla, panty) musí být vyměnitelné a vyrobené z tvrzeného plastu a nerezu. Vyměnitelné ochranné lyžiny na spodní straně termoportu - při posouvání po zemi se odřou lyžiny a nedochází tak k poškození vnějšího pláště termoportu. Držák karet s popisem rozdílného obsahu. Nevyhřívané statické provedení. Pokles teploty za o max 2 °C za dvě hodiny. Nárůst teploty za 3 hodiny u studených pokrmů o maximálně 0,5°C za hodinu. Hmotnost max 8 Kg, Kapacita GN 1/1  hloubka 200mm, horní plnění.  Barevné odlišení dle typu obsahu a umístění - barva šedá</t>
  </si>
  <si>
    <t>Termoport hlubokotaženého plastu, dvouplášťový korpus s izolací z PUR pěny. Vnější obal z polypropylenu. Možnost mytí termoportu v myčce do 100°C. Termoport musí být stohovatelný. Všechny mechanické části, podléhající opotřebení (lyžiny, držadla, panty) musí být vyměnitelné a vyrobené z tvrzeného plastu a nerezu. Vyměnitelné ochranné lyžiny na spodní straně termoportu - při posouvání po zemi se odřou lyžiny a nedochází tak k poškození vnějšího pláště termoportu. Držák karet s popisem rozdílného obsahu. Nevyhřívané statické provedení. Pokles teploty za o max 2 °C za dvě hodiny. Nárůst teploty za 3 hodiny u studených pokrmů o maximálně 0,5°C za hodinu. Hmotnost max 8 Kg, Kapacita GN 1/1  hloubka 200mm, horní plnění.  Barevné odlišení dle typu obsahu a umístění - barva žlutá</t>
  </si>
  <si>
    <t>Termoport hlubokotaženého plastu, dvouplášťový korpus s izolací z PUR pěny. Vnější obal z polypropylenu. Možnost mytí termoportu v myčce do 100°C.  Držák karet s popisem rozdílného obsahu. Nevyhřívané statické provedení. Všechny mechanické části, podléhající opotřebení (lyžiny, držadla, panty) musí být vyměnitelné a vyrobené z tvrzeného plastu a nerezu. Pokles teploty za o max 2 °C za dvě hodiny. Nárůst teploty za 3 hodiny u studených pokrmů o maximálně 0,5°C za hodinu. Provedení na kolečkách - otočná kolečka, 2 s brzdou. , čelní plnění s jednokřídlými dvířky, 12 párů vylisovaných úložných drážek s roztečí minimálně 39mm. Vybaveno žlábkem na zachycení kondenzátu tak aby nedocházelo k úniku kondenzátu na zem z hygienických a bezpečnostních důvodů. Funkční barevné odlišení - barva šedá</t>
  </si>
  <si>
    <t>Termoport hlubokotaženého plastu, dvouplášťový korpus s izolací z PUR pěny. Vnější obal z polypropylenu. Možnost mytí termoportu v myčce do 100°C.  Držák karet s popisem rozdílného obsahu. Nevyhřívané statické provedení. Všechny mechanické části, podléhající opotřebení (lyžiny, držadla, panty) musí být vyměnitelné a vyrobené z tvrzeného plastu a nerezu. Pokles teploty za o max 2 °C za dvě hodiny. Nárůst teploty za 3 hodiny u studených pokrmů o maximálně 0,5°C za hodinu. Provedení na kolečkách - otočná kolečka, 2 s brzdou. , čelní plnění s jednokřídlými dvířky, 12 párů vylisovaných úložných drážek s roztečí minimálně 39mm. Vybaveno žlábkem na zachycení kondenzátu tak aby nedocházelo k úniku kondenzátu na zem z hygienických a bezpečnostních důvodů. Funkční barevné odlišení - barva modrá</t>
  </si>
  <si>
    <t>Termoport hlubokotaženého plastu, dvouplášťový korpus s izolací z PUR pěny. Vnější obal z polypropylenu. Možnost mytí termoportu v myčce do 100°C.  Držák karet s popisem rozdílného obsahu. Nevyhřívané statické provedení. Všechny mechanické části, podléhající opotřebení (lyžiny, držadla, panty) musí být vyměnitelné a vyrobené z tvrzeného plastu a nerezu. Pokles teploty za o max 2 °C za dvě hodiny. Nárůst teploty za 3 hodiny u studených pokrmů o maximálně 0,5°C za hodinu. Provedení na kolečkách - otočná kolečka, 2 s brzdou. , čelní plnění s jednokřídlými dvířky, 12 párů vylisovaných úložných drážek s roztečí minimálně 39mm. Vybaveno žlábkem na zachycení kondenzátu tak aby nedocházelo k úniku kondenzátu na zem z hygienických a bezpečnostních důvodů. Funkční barevné odlišení - barva červená</t>
  </si>
  <si>
    <t>Termoport hlubokotaženého plastu, dvouplášťový korpus s izolací z PUR pěny. Vnější obal z polypropylenu. Možnost mytí termoportu v myčce do 100°C.  Držák karet s popisem rozdílného obsahu. Nevyhřívané statické provedení. Všechny mechanické části, podléhající opotřebení (lyžiny, držadla, panty) musí být vyměnitelné a vyrobené z tvrzeného plastu a nerezu. Pokles teploty za o max 2 °C za dvě hodiny. Nárůst teploty za 3 hodiny u studených pokrmů o maximálně 0,5°C za hodinu. Provedení na kolečkách - otočná kolečka, 2 s brzdou. , čelní plnění s jednokřídlými dvířky, 12 párů vylisovaných úložných drážek s roztečí minimálně 39mm. Vybaveno žlábkem na zachycení kondenzátu tak aby nedocházelo k úniku kondenzátu na zem z hygienických a bezpečnostních důvodů. Funkční barevné odlišení - barva zelená - na Zeleninu</t>
  </si>
  <si>
    <t xml:space="preserve">Podnos jídelní, odolné provední proti oštěpkům, materiál sklolaminátová pryskyřice, vhodné pro mytí v myčce až do 90°C. Geometrie okraje zajišťující odvětrávání při sušení. Zaoblené rohy, rozměr podnosu 475x275mm. Barevné provedení se zrnitostí modro-červené, bez jednolitého barevného provedení. </t>
  </si>
  <si>
    <t xml:space="preserve">Nerezová gastronádoba se sklopnými držadly velikost GN 1/1 hloubka mm 200 mm. Celoobvodový prolis okraje pro lebší stabilitu a zpevnění a zamezující tepelnou a mechanickou deformaci gastronádoby. Prolis v rohu gastronádoby usnadňující vylévání tekutiny. Obvodový prolis zamezující zaseknutí gastronádob do sebe při stohování. Materiál - Chromniklová ocel, nerezový plech z jakosti materiálu 1.4301,  Tloušťka plechu 0,8-1mm, kvalitní provedení bez ostrých hran.  Označení gastronádoby objemem, velikosti a typu gravírováním.  </t>
  </si>
  <si>
    <t xml:space="preserve">Nerezová gastronádoba plná s držadly velikost GN 1/2 hloubka mm 200 mm, Celoobvodový prolis okraje pro lepší stabilitu a zpevnění a zamezující mechanickou a tepelnou deformaci gastronádoby. Prolis v rohu gastronádoby usnadňující vylévání tekutiny. Obvodový prolis zamezující zaseknutí gastronádob do sebe při stohování. Materiál - Chromniklová ocel, nerezový plech z jakosti materiálu 1.4301,  Tloušťka plechu 0,8-1mm, kvalitní provedení bez ostrých hran.  Označení gastronádoby objemem, velikosti a typu gravírováním.  </t>
  </si>
  <si>
    <t xml:space="preserve">Nerezová gastronádoba se sklopnými držadly velikost GN 1/1 hloubka mm 100 mm, Celoobvodový prolis okraje pro lepší stabilitu a zpevnění a zamezující tepelnou deformaci gastronádoby. Prolis v rohu gastronádoby usnadňující vylévání tekutiny. Obvodový prolis zamezující zaseknutí gastronádob do sebe při stohování. Materiál - Chromniklová ocel, nerezový plech z jakosti materiálu 1.4301,  Tloušťka plechu 0,8-1mm, kvalitní provedení bez ostrých hran. Označení gastronádoby objemem, velikosti a typu gravírováním.  </t>
  </si>
  <si>
    <t xml:space="preserve">Nerezová gastronádoba se sklopnými držadly velikost GN 1/1 hloubka mm 65 mm, Celoobvodový prolis okraje pro lepší stabilitu a zpevnění a zamezující tepelnou deformaci gastronádoby. Prolis v rohu gastronádoby usnadňující vylévání tekutiny. Obvodový prolis zamezující zaseknutí gastronádob do sebe při stohování. Materiál - Chromniklová ocel, nerezový plech z jakosti materiálu 1.4301,  Tloušťka plechu 0,8-1mm, kvalitní provedení bez ostrých hran.  Označení gastronádoby objemem, velikosti a typu gravírováním.  </t>
  </si>
  <si>
    <t xml:space="preserve">Nerezová gastronádoba se sklopnými držadly velikost GN 1/3 hloubka mm 200 mm, Celoobvodový prolis okraje pro lepší stabilitu a zpevnění a zamezující tepelnou deformaci gastronádoby. Prolis v rohu gastronádoby usnadňující vylévání tekutiny. Obvodový prolis zamezující zaseknutí gastronádob do sebe při stohování. Materiál - Chromniklová ocel, nerezový plech z jakosti materiálu 1.4301,  Tloušťka plechu 0,8-1mm, kvalitní provedení bez ostrých hran.  Označení gastronádoby objemem, velikosti a typu gravírováním.  </t>
  </si>
  <si>
    <t xml:space="preserve">Víko s výřezem na naběračku a držadla, rozměr GN 1/1, Materiál - Chromniklová ocel, nerezový plech z jakosti materiálu 1.4301,  Tloušťka plechu 0,8-1mm, kvalitní provedení bez ostrých hran. </t>
  </si>
  <si>
    <t xml:space="preserve">Víko s výřezem na naběračku, rozměr GN 1/2, Materiál - Chromniklová ocel, nerezový plech z jakosti materiálu 1.4301,  Tloušťka plechu 0,8-1mm, kvalitní provedení bez ostrých hran. </t>
  </si>
  <si>
    <t xml:space="preserve">Víko s výřezem na držadla, GN 1/1, Materiál - Chromniklová ocel, nerezový plech z jakosti materiálu 1.4301,  Tloušťka plechu 0,8-1mm, kvalitní provedení bez ostrých hran. </t>
  </si>
  <si>
    <t xml:space="preserve">Víko s výřezem na držadla, GN 1/2, Materiál - Chromniklová ocel, nerezový plech z jakosti materiálu 1.4301,  Tloušťka plechu 0,8-1mm, kvalitní provedení bez ostrých hran. </t>
  </si>
  <si>
    <t xml:space="preserve">Víko se silikonovým těsněním s výřezem na držadla. Rozměr GN 1/1. Silikonové těsnění vulkanizované vložené skrz víko (těsnění nelepené ani nelisované). Silikonové těsnění mechanicky vložené do perforací, zabraňující uvolnění, odlepení, odšťepení do jídla. Silikonové těsnění odolné teplotám -40°C až do 180°C. Ventilační otvor ve víku. Nepřilnavý efekt těsnění zabraňující spelení při stohování zavřených GN. Materiál - Chromniklová ocel, nerezový plech z jakosti materiálu 1.4301,  Tloušťka plechu 0,8-1mm, kvalitní provedení bez ostrých hran. </t>
  </si>
  <si>
    <t xml:space="preserve">Víko se silikonovým těsněním s výřezem na držadla. Rozměr GN 1/2. Silikonové těsnění vulkanizované vložené skrz víko (těsnění nelepené ani nelisované). Silikonové těsnění mechanicky vložené do perforací, zabraňující uvolnění, odlepení, odšťepení do jídla. Silikonové těsnění odolné teplotám -40°C až do 180°C. Ventilační otvor ve víku. Nepřilnavý efekt těsnění zabraňující spelení při stohování zavřených GN. Materiál - Chromniklová ocel, nerezový plech z jakosti materiálu 1.4301,  Tloušťka plechu 0,8-1mm, kvalitní provedení bez ostrých hran. </t>
  </si>
  <si>
    <t xml:space="preserve">Víko se silikonovým těsněním s výřezem na držadla. Rozměr GN 1/3. Silikonové těsnění vulkanizované vložené skrz víko (těsnění nelepené ani nelisované). Silikonové těsnění mechanicky vložené do perforací, zabraňující uvolnění, odlepení, odšťepení do jídla. Silikonové těsnění odolné teplotám -40°C až do 180°C. Ventilační otvor ve víku. Nepřilnavý efekt těsnění zabraňující spelení při stohování zavřených GN. Materiál - Chromniklová ocel, nerezový plech z jakosti materiálu 1.4301,  Tloušťka plechu 0,8-1mm, kvalitní provedení bez ostrých hran. </t>
  </si>
  <si>
    <t>400
16A</t>
  </si>
  <si>
    <t xml:space="preserve">Nerezová gastronádoba děrovaná velikost GN 1/1 hloubka 95 mm, Výklopná držadla. Celoobvodový prolis okraje pro lepší stabilitu a zpevnění a zamezující tepelnou deformaci gastronádoby. Děrování ze dna i z vnitřních boků GN včetně rohových zaoblení. Možnost použít jako vložku do plné GN. Materiál - Chromniklová ocel, nerezový plech z jakosti materiálu 1.4301,  Tloušťka plechu 0,8-1mm, kvalitní provedení bez ostrých hran. Označení gastronádoby objemem, velikosti a typu gravírováním.  </t>
  </si>
  <si>
    <t>Mobilní vozík - zásobník na příbory, osazeno 5x GN 1/4 s plexi záklopkou na polovinu GN. Prostor pro uložení cca 100 ks podnosů 475x275mm. Zásobník pro papírové ubrousky. Maximální šířka 900mm, maximální hloubka 600mm, maximální výška 1280mm pro použití i u menších dětí.</t>
  </si>
  <si>
    <t xml:space="preserve">Hygienický zákryt, zaoblené sklo dlouhé až na pracovní desku, nerezová vrchní police s halogením vyhříváním a LED osvětlením, hygienická záštita z tvrzeného skla o tloušťce min 6 mm, umístěno na nerezovém sloupku o průměru min 42 mm - jeden sloupek z každé strany. Police a sloupky z nerezové oceli AISI 304. </t>
  </si>
  <si>
    <t>10.7</t>
  </si>
  <si>
    <t>10.8</t>
  </si>
  <si>
    <t>10.9</t>
  </si>
  <si>
    <t>ZŠ A MŠ HAPALOVA - TECHNICKÁ SPECIFIKACE - SOUPIS DODÁVEK</t>
  </si>
  <si>
    <t>SOUPIS DODÁVEK</t>
  </si>
  <si>
    <t>Cenový limit</t>
  </si>
  <si>
    <t>Cena celkem bez DPH</t>
  </si>
  <si>
    <t>Kuchyňky</t>
  </si>
  <si>
    <t>Nabídková cena bez DPH</t>
  </si>
  <si>
    <t>VYBAVENÍ, SPOTŘEBIČE</t>
  </si>
  <si>
    <t>POLOŽKA</t>
  </si>
  <si>
    <t>POČET (KS)</t>
  </si>
  <si>
    <t>SPECIFIKACE</t>
  </si>
  <si>
    <t>podstavná lednice</t>
  </si>
  <si>
    <t>vestavná lednice</t>
  </si>
  <si>
    <t>vestavná myčka</t>
  </si>
  <si>
    <t>mikrovlnná trouba</t>
  </si>
  <si>
    <t>volně stojící mikrovlnná trouba    objem 20 l                                      rozměry 262 × 452 × 325 mm</t>
  </si>
  <si>
    <t>varná deska</t>
  </si>
  <si>
    <t>sklokeramická varná deska s dotykovým ovládáním                       Max. příkon: 6500 W                    Rozměry pro vestavbu: 38 × 560 × 490 mm (VxŠxH)</t>
  </si>
  <si>
    <t>vestavná trouba</t>
  </si>
  <si>
    <t xml:space="preserve">CENA ZA VYBAVENÍ A SPOTŘEBIČE </t>
  </si>
  <si>
    <t>CENA BEZ DPH</t>
  </si>
  <si>
    <t>CENA ZA KUCHYNĚ CELKEM</t>
  </si>
  <si>
    <t>projektem předpokládané hodnoty</t>
  </si>
  <si>
    <t>X</t>
  </si>
  <si>
    <t>Vybavení kuchyní</t>
  </si>
  <si>
    <t>nabídková cena bez DPH</t>
  </si>
  <si>
    <t>celkem</t>
  </si>
  <si>
    <t>Nerezový velký dřez, hloubka dřezu 300 mm, skříňový korpus uzavřený křídlovými dveřmi, police, pracovní deska tl. 40 mm, hygienický lem v= 100mm vzadu a vlevo směrem k myčce, zaoblená přední hrana s okapničkou min 10 mm, celonerezové provedení z nerezové oceli AISI 304, pracovní deska z plechu o tloušťce minimálně 2 mm, sešroubování na tupo s pozicí 4 bez spáry. Nohy zakryté nerezovým soklem. Výška nožiček max 160 mm, korpus výšky min 700 mm. Korpus musí opticky navazovat na sousedící nerezové prvky se kterými je sešroubován. V korpusu bude umístěn centrální změkčovač a kanystry pro myčku termoportů.</t>
  </si>
  <si>
    <t xml:space="preserve">Sprcha tlaková s napouštěcím ramínkem, směšovací baterie na teplou a studenou vodu. Tlaková sprcha osazena úsporným perlátorem s průtokem 4 litry (s tolerancí +/- 5% ) za minutu při zajištění plné účinnosti mytí a zajištěním snížené spotřeby a úspory vody při oplachu a mytí. Spirálová hadice z nerezové oceli, vnitřní komponenty a vodou průchozí části z nerezové oceli, nastavitelná uzávěra sprchy pro zajištění konstantního proudu vody, 1/2" šroubovací ventily a plně kovová madla baterie, vstupní potrubí osazeno zpětnými ventilky. Ocelová pružina, která vede nerezovou hadici sprchy potažena materiálem pro ochranu před korozí, poškrábáním a zajištění hygienického standardu. Podpěra pružiny, úchytka ke zdi a hák na uchycení sprchy jsou celokovové s povrchovou úpravou proti zavápnění a korozi. Variabilní úchytka na stěnu, celokovová. Hloubka sprchy min. 400 mm, výška min. 1050, max. 1100 mm. </t>
  </si>
  <si>
    <t>Automatický změkčovač vody. Digitální ovládací displej. Objem pryskyřice minimálně 15 litrů. Kapacita zásobníku na sůl minimálně 25 Kg. Maximální spotřeba soli na regeneraci 2,5Kg. Maximální šířka 270mm, umístění pod stůl. Kapacita minimálně 1650 litrů za hodinu při tvrdosti 0°dH. Tlaková ztráta maximálně 1bar. Součástí filtr pevných částic.</t>
  </si>
  <si>
    <t>Stolní baterie s loketním ovládáním - směšovací páková kartuš, monobloková, celonerezové provedení, Hloubka 280-300mm, Výška 300-320mm, dvojité uchycení do pracovního stolu na dvou stojnách, kvůli stabilitě.</t>
  </si>
  <si>
    <t xml:space="preserve">Nerezový pracovní stůl skříňový s policí, 2x zásuvkový modul s užitnou výškou min 216mm, pracovní deska tl. 40 mm, hygienický zadní lem v= 100 mm, zaoblená přední hrana, okapnička 10 mm, nerezový sokl, jeklová kontrukce z profilů minimálně 40x40 mm, celonerezové provedení z nerezové oceli AISI 304, pracovní deska z plechu o tloušťce 1,25 mm, Výška nožiček max 160 mm, korpus výšky min 700 mm. Korpus musí opticky navazovat na sousedící nerezové prvky. Sešroubování na tupo s pozicí 11 a 14 bez spáry. Nohy zakryté nerezovým soklem. </t>
  </si>
  <si>
    <t>Nerezový pracovní stůl skříňový s dřezem 400x400x250 mm, modul pod dřezem s policí a křídlovými dveřmi, modul se dvěma zásuvkami šířky 600 a užitné výšky min 216mm, modul se dvěma zásuvkami 600 mm a užitné výšky min 216 mm - Celkem 4x zásuvka. Pracovní deska tl. 40 mm, hygienický zadní a pravý lem v= 100 mm, zaoblená přední hrana, okapnička 10 mm, nerezový sokl, jeklová kontrukce z profilů minimálně 40x40 mm, celonerezové provedení z nerezové oceli AISI 304, pracovní deska z plechu o tloušťce min 1,25 mm, Výška nožiček max 160 mm, korpus výšky min 700 mm.  Korpus musí opticky navazovat na sousedící nerezové prvky. Sešroubování na tupo s pozicí 14 bez spáry. Nohy zakryté nerezovým soklem. Doměrek - dodavatel přesně zaměří prostor, tak aby stůl byl umístěn v prostoru od stěny ke stěně s tolerancí mezery max 2 mm mezi stolem a stěnou.</t>
  </si>
  <si>
    <t xml:space="preserve">Stolní baterie s loketním ovládáním - směšovací páková kartuš, monobloková, celonerezové provedení, Hloubka 280-300mm, Výška 300-320mm, dvojité uchycení do pracovního stolu na dvou stojnách, kvůli stabilitě . </t>
  </si>
  <si>
    <t xml:space="preserve">Výdejní linka - nerezový neutrální stůl výdejní linky, Skříňové provedení, dvě police pro uložení nádobí. Šířka 500mm. Spodní část výdejní linky zakryta nerezovým soklem, výdejní linka s pojezdovou dráhou tvořenou monolitickou nerezovou plochou pro snadné čištění. V pravé části modulu (z pohledu obsluhy) přesah výdejní linky s pracovní plochou až k zákazníkovi - délka přesahu z levé strany 200 mm. </t>
  </si>
  <si>
    <t xml:space="preserve">Výdejní linka - nerezový výdejní stůl s dělenou vyhřívanou vanou 4x GN1/1, regulace teploty u každé vany plynulé a individuální, spodní část z pohledu obsluhy s policí a posuvnými dvířky,  možnost nastavení teploty vany v rozmezí 30°C-95°C, kompletní nerezové provedení, 2 oddělené systémy pro napouštění vany a pro odpadní vodu, napojení na odpad, Vrchní pracovní deska plynule a bezspárově monolyticky napojená na plnou nerezovou pojezdovou dráhu pro tácy.  Vrchní deska výdejní linky monolitická, bez šroubovaných spojů, bez svárů v jednom kuse. Hloubka výdejní linky maximálně 705mm, hloubka plného nerezového pojezdu min 320mm. </t>
  </si>
  <si>
    <t xml:space="preserve">Nerezová pracovní deska výdejní linky s plným pojezdem na tácy, povrchová úprava matný brus odolávající škrábancům po stolním nádobí a pracovním náčinní. Tloušťka plechu minimálně 2,5mm. Vrchní deska výdejní linky monolitická, bez šroubovaných spojů, bez svárů v jednom kuse. Hloubka výdejní linky maximálně 705mm, hloubka plného nerezového pojezdu min 320mm. Dodavatel zaměří přesně stavební otvor a nerezový pojezd bude umístěn do stavebního otvoru s tolerancí max 2mm v celkové délce. </t>
  </si>
  <si>
    <t xml:space="preserve">Výdejní linka - nerezový neutrální stůl otevřený, z pohledu obsluhy 2x police nad sebou v bloku pro uložení nádobí - šířka úložného prostoru minimálně 720mm, celonerezové provedení,  Vrchní deska výdejní linky monolitická, bez šroubovaných spojů, bez svárů v jednom kuse. Hloubka výdejní linky maximálně 705 mm, hloubka plného nerezového pojezdu min 320 mm. </t>
  </si>
  <si>
    <t>Nerezový pracovní stůl skříňový s prostorem pro odpadkový koš a modulem šířky 600 mm s křídlovými dveřmi a dvěma policemi, pracovní deska tl. 40 mm, hygienický zadní a levý lem v= 100 mm, zaoblená přední hrana, okapnička 10 mm, nerezový sokl, jeklová kontrukce z profilů minimálně 40x40 mm, celonerezové provedení z nerezové oceli AISI 304, pracovní deska z plechu o tloušťce 1,25 mm, Výška nožiček max 160 mm, korpus výšky min 700 mm. Korpus musí opticky navazovat na sousedící nerezové prvky. Sešroubování ostrým spojem s pozicí 30a a 35 bez spáry.  Vizuální oddělení od výdejní linky dělící nerezovou příčkou se zaoblením r20 směrem k obsluze - výška nerezové příčky 400 mm z plechu tloušťky min 3 mm. Výklenek do směru okénka pro příjem špinavého nádobí - nutno doměřit přesně na stavbě. Výklenek bude mít boční lemy výšky 100mm se zaoblenou hodní hranou lemu ve výklenku. Výklenek ve směru k strávníkům bude mít hygienickou okapničku 10 mm. Přesah výklenku z okénka směrem do jídelny 50 mm. Doměrek - dodavatel přesně zaměří prostor, tak aby stůl byl umístěn v prostoru od stěny ke stěně s tolerancí mezery max 2 mm mezi stolem a stěnou.</t>
  </si>
  <si>
    <t>Nerezový pracovní stůl skříňový s prostorem na myčku, skříňkou na změkčovač. Modul s dřezem 500x500x250 mm s policí a křídlovými dveřmi s prostorem na umístění mycí chemie, pracovní deska tl. 40 mm, hygienický zadní a levý lem v= 100 mm, zaoblená přední hrana, okapnička 10 mm, nerezový sokl, jeklová kontrukce z profilů minimálně 40x40 mm, celonerezové provedení z nerezové oceli AISI 304, pracovní deska z plechu o tloušťce 1,25 mm, Nohy zakryté nerezovým soklem. Výška nožiček max 160 mm, korpus výšky min 700 mm.  Sešroubováno na tupo s pozicí č 33 bez viditelné spáry. Doměrek - dodavatel přesně zaměří prostor, tak aby stůl byl umístěn v prostoru od stěny ke stěně s tolerancí mezery max 2mm mezi stolem a stěnou.</t>
  </si>
  <si>
    <t xml:space="preserve">Stolní baterie s loketním ovládáním - směšovací páková kartuš, monobloková, celonerezové provedení, hloubka 280-300 mm, výška 300-320 mm, dvojité uchycení do pracovního stolu na dvou stojnách, kvůli stabilitě.  </t>
  </si>
  <si>
    <t>Nerezový pracovní stůl se dvěma zásuvkami v bloku nad sebou, zásuvka s užitnou výškou min. 216 mm, délka zásuvky min. 565 mm, šířka min. 336 mm. Zbytek prostoru modul s policí a křídlovými dveřmi pracovní deska tl. 40 mm, hygienický zadní lem v = 100 mm, zaoblená přední hrana, okapnička 10 mm, nerezový sokl, jeklová konstrukce z profilů minimálně 40x40 mm, celonerezové provedení z nerezové oceli AISI 304, pracovní deska z plechu o tloušťce 1,25 mm. Nohy zakryté nerezovým soklem. Výška nožiček max. 160 mm, korpus výšky min. 700 mm. Korpus musí opticky navazovat na sousedící nerezové prvky.</t>
  </si>
  <si>
    <r>
      <t>Sestava elektrických konvektomatů či elektrický konvektomat s dělenou komorou o</t>
    </r>
    <r>
      <rPr>
        <sz val="10"/>
        <color rgb="FFFF0000"/>
        <rFont val="Calibri"/>
        <family val="2"/>
        <scheme val="minor"/>
      </rPr>
      <t xml:space="preserve"> minimálním rozsahu horní komory 7x GN 1/1 nebo 14x GN 1/2 v zásuvech, dolní komora s kapacitou 10x GN 1/1 nebo 20x GN 1/2</t>
    </r>
    <r>
      <rPr>
        <sz val="10"/>
        <color theme="1"/>
        <rFont val="Calibri"/>
        <family val="2"/>
        <scheme val="minor"/>
      </rPr>
      <t xml:space="preserve">, </t>
    </r>
    <r>
      <rPr>
        <sz val="10"/>
        <color rgb="FFFF0000"/>
        <rFont val="Calibri"/>
        <family val="2"/>
        <scheme val="minor"/>
      </rPr>
      <t xml:space="preserve">samostatné vyvíječe páry, dolní komora s bojlerovým vyvíječem, horní komora s nástřikovým vyvíječem páry. Dva nezávislé ovládací dotykové panely pro nastavení horní a dolní komory konvektomatu. </t>
    </r>
    <r>
      <rPr>
        <sz val="10"/>
        <color theme="1"/>
        <rFont val="Calibri"/>
        <family val="2"/>
        <scheme val="minor"/>
      </rPr>
      <t xml:space="preserve">Výška vrchního displeje max 1500mm, Automatické mytí (minimálně 6 mycích programů dle stupně znečištění), zvláštní  čistící cyklus na odvápnění bojleru uživatelem, bez nutnosti servisního zásahu. Vzdálenost mezi zásuvy minimálně 70mm. </t>
    </r>
    <r>
      <rPr>
        <sz val="10"/>
        <color rgb="FFFF0000"/>
        <rFont val="Calibri"/>
        <family val="2"/>
        <scheme val="minor"/>
      </rPr>
      <t>Pravostranné otevírání dveří.</t>
    </r>
    <r>
      <rPr>
        <sz val="10"/>
        <color theme="1"/>
        <rFont val="Calibri"/>
        <family val="2"/>
        <scheme val="minor"/>
      </rPr>
      <t xml:space="preserve">  Monitoring HACCP. Interaktivní systém vaření, historie úpravy pokrmů, postupy. Displej konfigurovatelný dle potřeb uživatele, možnost zjednodušení k nejvíce užívaným programům a recepturám, Ovládání pomocí obrazovky nebo mechanického knoflíku, okamžité zobrazení HACCP grafu během vaření. Regulace vlhkosti ve varné komoře s přesností 1%, fuknce pro rychlý odtah páry z varné komory. Funkce pro rychlé zchlazení komory.  Automaticky regulovaná kondenzace páry, Automatický předehřev bojleru při zapnutí stroje, </t>
    </r>
    <r>
      <rPr>
        <sz val="10"/>
        <rFont val="Calibri"/>
        <family val="2"/>
        <scheme val="minor"/>
      </rPr>
      <t>Otevíravý deflektor pro možnost uživatelského čištění prostoru ventilátoru</t>
    </r>
    <r>
      <rPr>
        <sz val="10"/>
        <color rgb="FFFF0000"/>
        <rFont val="Calibri"/>
        <family val="2"/>
        <scheme val="minor"/>
      </rPr>
      <t xml:space="preserve">. Možnost automatického vypnutí konvektomatu na konci programu automatického mytí, </t>
    </r>
    <r>
      <rPr>
        <sz val="10"/>
        <color theme="1"/>
        <rFont val="Calibri"/>
        <family val="2"/>
        <scheme val="minor"/>
      </rPr>
      <t xml:space="preserve">minimálně 9 rychlostí ventilátoru. Samonavíjecí sprcha. Autoreversní ventilátor pro optimální a rovnoměrné vaření a pečení. </t>
    </r>
    <r>
      <rPr>
        <sz val="10"/>
        <color rgb="FFFF0000"/>
        <rFont val="Calibri"/>
        <family val="2"/>
        <scheme val="minor"/>
      </rPr>
      <t>Režim víceúrovňového vaření pro kontrolu vaření na každém zásuvu 2 různých receptů/pokrmů současně pro každou GN 1/2 zvlášť.</t>
    </r>
    <r>
      <rPr>
        <sz val="10"/>
        <color theme="1"/>
        <rFont val="Calibri"/>
        <family val="2"/>
        <scheme val="minor"/>
      </rPr>
      <t xml:space="preserve"> Reversní víceúrovňové  vaření a regenerace dle nastaveného cílového času přípravy hotového pokrmu. </t>
    </r>
    <r>
      <rPr>
        <sz val="10"/>
        <color rgb="FFFF0000"/>
        <rFont val="Calibri"/>
        <family val="2"/>
        <scheme val="minor"/>
      </rPr>
      <t>Regulace teploty v jádru suroviny pomocí sondy s min 4 detekčními body</t>
    </r>
    <r>
      <rPr>
        <sz val="10"/>
        <color theme="1"/>
        <rFont val="Calibri"/>
        <family val="2"/>
        <scheme val="minor"/>
      </rPr>
      <t xml:space="preserve">. Sonda je součástí dodávky stroje.  Při manuální úpravě možnost spuštění úpravy z hlavní strany displeje již s přednastavenou teplotou jedních dotykem. Minimálně dvojité temperované sklo, Třída ochrany min IPX5, regulovatelné panty dveří. </t>
    </r>
  </si>
  <si>
    <r>
      <t xml:space="preserve">Výdejní vyhřívaný vozík, kapacita: </t>
    </r>
    <r>
      <rPr>
        <sz val="10"/>
        <color rgb="FFFF0000"/>
        <rFont val="Calibri"/>
        <family val="2"/>
        <scheme val="minor"/>
      </rPr>
      <t>2x dělená vana GN 1/1</t>
    </r>
    <r>
      <rPr>
        <sz val="10"/>
        <color theme="1"/>
        <rFont val="Calibri"/>
        <family val="2"/>
        <scheme val="minor"/>
      </rPr>
      <t>. Police ve spodní části, 4 nerezová kolečka z toho dvě s brzdou. Funkce vyhřívání GN pomocí vodní lázně nebo suchý ohřev bez vody. Jednotlivé vany jsou určeny pro výdej z gastronádob GN 1/1 hloubky 200 mm, popř. menších, každá vana disponuje samostatným vyhříváním topným tělesem a samostatným termostatem,</t>
    </r>
    <r>
      <rPr>
        <sz val="10"/>
        <color rgb="FFFF0000"/>
        <rFont val="Calibri"/>
        <family val="2"/>
        <scheme val="minor"/>
      </rPr>
      <t xml:space="preserve"> plynulá regulace teploty od +30°C do +95 °C samostatně zvlášť pro každou vanu</t>
    </r>
    <r>
      <rPr>
        <sz val="10"/>
        <color theme="1"/>
        <rFont val="Calibri"/>
        <family val="2"/>
        <scheme val="minor"/>
      </rPr>
      <t xml:space="preserve">. Ohřevné vany vybaveny vypouštěcími kohouty s bezpečnostním mechanismem proti náhodnému otevření, přívod el. energie zajištěn točeným kabelem o dosahu minimálně 2 m. Ovládání na kratší straně. Krytí IPX5 nebo vyšší. </t>
    </r>
    <r>
      <rPr>
        <sz val="10"/>
        <color rgb="FFFF0000"/>
        <rFont val="Calibri"/>
        <family val="2"/>
        <scheme val="minor"/>
      </rPr>
      <t xml:space="preserve">Příkon minimálně  1,4 kW </t>
    </r>
  </si>
  <si>
    <r>
      <t xml:space="preserve">Podstolová chladnička se statickým chlazením, </t>
    </r>
    <r>
      <rPr>
        <sz val="10"/>
        <color rgb="FFFF0000"/>
        <rFont val="Calibri"/>
        <family val="2"/>
        <scheme val="minor"/>
      </rPr>
      <t>Objem užitný: minimálně 160 l</t>
    </r>
    <r>
      <rPr>
        <sz val="10"/>
        <color theme="1"/>
        <rFont val="Calibri"/>
        <family val="2"/>
        <scheme val="minor"/>
      </rPr>
      <t xml:space="preserve">,  Nosnost police: 50 kg, </t>
    </r>
    <r>
      <rPr>
        <sz val="10"/>
        <color rgb="FFFF0000"/>
        <rFont val="Calibri"/>
        <family val="2"/>
        <scheme val="minor"/>
      </rPr>
      <t>Teplotní rozsah: +2°C až +10°C</t>
    </r>
    <r>
      <rPr>
        <sz val="10"/>
        <color theme="1"/>
        <rFont val="Calibri"/>
        <family val="2"/>
        <scheme val="minor"/>
      </rPr>
      <t xml:space="preserve">, Spotřeba energie: maximálně 0,7 kWh / 24 h, Způsob odmrazování: automatický, Ekologické Chladivo, 3 nastavitelné kovové rošty. Dveřní zámek. Nerezové dveře s nerezovým madlem. Digitální displej s ukazatelem teploty. 
</t>
    </r>
  </si>
  <si>
    <r>
      <t xml:space="preserve">Myčka na mytí termoportů, odpadní čerpadlo. Dávkovač mycího i oplach prostředku, nerezové trubice na mycí i oplachový prostředek, </t>
    </r>
    <r>
      <rPr>
        <sz val="10"/>
        <color rgb="FFFF0000"/>
        <rFont val="Calibri"/>
        <family val="2"/>
        <scheme val="minor"/>
      </rPr>
      <t>Světlá vstupní výška min 820mm, Mycí koš min 550x670 mm, minimálně 4 mycí programy</t>
    </r>
    <r>
      <rPr>
        <sz val="10"/>
        <color theme="1"/>
        <rFont val="Calibri"/>
        <family val="2"/>
        <scheme val="minor"/>
      </rPr>
      <t xml:space="preserve">. Nerezová mycí vana se zaoblenými rohy, </t>
    </r>
    <r>
      <rPr>
        <sz val="10"/>
        <color rgb="FFFF0000"/>
        <rFont val="Calibri"/>
        <family val="2"/>
        <scheme val="minor"/>
      </rPr>
      <t xml:space="preserve">Příkon minimálně 7,6kW. </t>
    </r>
    <r>
      <rPr>
        <sz val="10"/>
        <color theme="1"/>
        <rFont val="Calibri"/>
        <family val="2"/>
        <scheme val="minor"/>
      </rPr>
      <t xml:space="preserve">Kapacita bojleru minimálně 10 litrů. Oplachové čerpadlo. Systém pro zajištění konstatního tlaku a teploty při mytí a oplachu.  </t>
    </r>
    <r>
      <rPr>
        <sz val="10"/>
        <color rgb="FFFF0000"/>
        <rFont val="Calibri"/>
        <family val="2"/>
        <scheme val="minor"/>
      </rPr>
      <t>Funkce automatického čištění.</t>
    </r>
    <r>
      <rPr>
        <sz val="10"/>
        <color theme="1"/>
        <rFont val="Calibri"/>
        <family val="2"/>
        <scheme val="minor"/>
      </rPr>
      <t xml:space="preserve"> Dotykový ovládací panel s digitálním displejem. Funkce automatického mytí při zavření dveří. Vyvážené dveře umožňující pohodlný přístup. Dvouplášťové provedení. </t>
    </r>
    <r>
      <rPr>
        <sz val="10"/>
        <color rgb="FFFF0000"/>
        <rFont val="Calibri"/>
        <family val="2"/>
        <scheme val="minor"/>
      </rPr>
      <t>Spotřeba vody na mycí cyklus maximálně 4,5l</t>
    </r>
    <r>
      <rPr>
        <sz val="10"/>
        <color theme="1"/>
        <rFont val="Calibri"/>
        <family val="2"/>
        <scheme val="minor"/>
      </rPr>
      <t>. Hlučnost: &lt; 70 dB (A). Možnost úpravy a programování jednotlivých mycích cyklů s ohledem na aktuální podmínky a typ předmětů určených k mytí. Rekuperace odpadních par pro minimalizaci úniků par do okolí.  Maximální šířka 720mm, Maximální hloubka 820mm vzhledem k prostorovému uspořádání. HACCP provozní diagnostika stroje.</t>
    </r>
  </si>
  <si>
    <r>
      <t xml:space="preserve">Podstolová chladnička se statickým chlazením, </t>
    </r>
    <r>
      <rPr>
        <sz val="10"/>
        <color rgb="FFFF0000"/>
        <rFont val="Calibri"/>
        <family val="2"/>
        <scheme val="minor"/>
      </rPr>
      <t>Objem užitný: minimálně 160 l</t>
    </r>
    <r>
      <rPr>
        <sz val="10"/>
        <color theme="1"/>
        <rFont val="Calibri"/>
        <family val="2"/>
        <scheme val="minor"/>
      </rPr>
      <t xml:space="preserve">,  Nosnost police: 50 kg, </t>
    </r>
    <r>
      <rPr>
        <sz val="10"/>
        <color rgb="FFFF0000"/>
        <rFont val="Calibri"/>
        <family val="2"/>
        <scheme val="minor"/>
      </rPr>
      <t xml:space="preserve">Teplotní rozsah: +2°C až +10°C, </t>
    </r>
    <r>
      <rPr>
        <sz val="10"/>
        <rFont val="Calibri"/>
        <family val="2"/>
        <scheme val="minor"/>
      </rPr>
      <t>Spotřeba energie: maximálně 0,7 kWh / 24 h, Zp</t>
    </r>
    <r>
      <rPr>
        <sz val="10"/>
        <color theme="1"/>
        <rFont val="Calibri"/>
        <family val="2"/>
        <scheme val="minor"/>
      </rPr>
      <t xml:space="preserve">ůsob odmrazování: automatický, Ekologické Chladivo, 3 nastavitelné kovové rošty. Dveřní zámek. Nerezové dveře s nerezovým madlem. Digitální displej s ukazatelem teploty. </t>
    </r>
  </si>
  <si>
    <r>
      <t xml:space="preserve">Elektrický tálový sporák s </t>
    </r>
    <r>
      <rPr>
        <sz val="10"/>
        <color rgb="FFFF0000"/>
        <rFont val="Calibri"/>
        <family val="2"/>
        <scheme val="minor"/>
      </rPr>
      <t>jednolitou elektrickou plochou se 4 varnými zónami o výkonu min 2,5 kW</t>
    </r>
    <r>
      <rPr>
        <sz val="10"/>
        <color theme="1"/>
        <rFont val="Calibri"/>
        <family val="2"/>
        <scheme val="minor"/>
      </rPr>
      <t>. Bez spáry mezi varnou tálovou plotnou a horní deskou sporáku.</t>
    </r>
    <r>
      <rPr>
        <sz val="10"/>
        <color rgb="FFFF0000"/>
        <rFont val="Calibri"/>
        <family val="2"/>
        <scheme val="minor"/>
      </rPr>
      <t xml:space="preserve"> Elektrická statická pec s kapacitou GN 2/1. Pec s výkonem minimálně 5 kW</t>
    </r>
    <r>
      <rPr>
        <sz val="10"/>
        <color theme="1"/>
        <rFont val="Calibri"/>
        <family val="2"/>
        <scheme val="minor"/>
      </rPr>
      <t>. Celonerezové provedení z AISI 304. Vrchní část v provedení z nerezového plechu o tloušťce min. 2 mm.</t>
    </r>
  </si>
  <si>
    <r>
      <t>Elektrický tálový sporák s</t>
    </r>
    <r>
      <rPr>
        <sz val="10"/>
        <color rgb="FFFF0000"/>
        <rFont val="Calibri"/>
        <family val="2"/>
        <scheme val="minor"/>
      </rPr>
      <t xml:space="preserve"> jednolitou elektrickou plochou se 4 varnými zónami o výkonu min 2,5 kW</t>
    </r>
    <r>
      <rPr>
        <sz val="10"/>
        <color theme="1"/>
        <rFont val="Calibri"/>
        <family val="2"/>
        <scheme val="minor"/>
      </rPr>
      <t xml:space="preserve">. Bez spáry mezi varnou tálovou plotnou a horní deskou sporáku. </t>
    </r>
    <r>
      <rPr>
        <sz val="10"/>
        <color rgb="FFFF0000"/>
        <rFont val="Calibri"/>
        <family val="2"/>
        <scheme val="minor"/>
      </rPr>
      <t>Elektrická statická pec s kapacitou GN 2/1. Pec s výkonem minimálně 5 kW</t>
    </r>
    <r>
      <rPr>
        <sz val="10"/>
        <color theme="1"/>
        <rFont val="Calibri"/>
        <family val="2"/>
        <scheme val="minor"/>
      </rPr>
      <t>. Celonerezové provedení z AISI 304. Vrchní část v provedení z nerezového plechu o tloušťce min. 2 mm.</t>
    </r>
  </si>
  <si>
    <r>
      <t xml:space="preserve">Podstolová myčka nádobí, </t>
    </r>
    <r>
      <rPr>
        <sz val="10"/>
        <color rgb="FFFF0000"/>
        <rFont val="Calibri"/>
        <family val="2"/>
        <scheme val="minor"/>
      </rPr>
      <t>mycí koš 600x500 mm</t>
    </r>
    <r>
      <rPr>
        <sz val="10"/>
        <color theme="1"/>
        <rFont val="Calibri"/>
        <family val="2"/>
        <scheme val="minor"/>
      </rPr>
      <t xml:space="preserve">, aktivní filtr nečistot z mytí, grafická obrazovka s displejem zobrazující průběh mytí, možnost konfigurace parametrů stroje, možnost nastavení minimálně osmi mycích programů s různým nastavením teploty mytí, tlaku, množství mycího a oplachového prostředku a času. Zabudované dávkovače mycího a oplachového prostředku, odpadní čerpadlo. Aktivní filtr nečistot z mycího tanku, nezávislá pumpa pro oplach, IPX5 krytí, osvětlení prostoru myčky při otevřených dveřích, nerezové trubice pro dávkování mycího prostředku. </t>
    </r>
    <r>
      <rPr>
        <sz val="10"/>
        <color rgb="FFFF0000"/>
        <rFont val="Calibri"/>
        <family val="2"/>
        <scheme val="minor"/>
      </rPr>
      <t>Zásuvná výška min 435mm</t>
    </r>
    <r>
      <rPr>
        <sz val="10"/>
        <color theme="1"/>
        <rFont val="Calibri"/>
        <family val="2"/>
        <scheme val="minor"/>
      </rPr>
      <t>. Kompletní diagnostické zobrazení dat o stavu myčky, nefunkčních částech, diagnostiky stavu komponent. Možnost vícepozičního zavření dveří - mezipozice pro polootevřenou myčku při odvětrávání. Systém pro detekci úniku vody, kompletní provedení z nerezu, samočistící program, program pro odvápnění komory myčky.</t>
    </r>
    <r>
      <rPr>
        <sz val="10"/>
        <color rgb="FFFF0000"/>
        <rFont val="Calibri"/>
        <family val="2"/>
        <scheme val="minor"/>
      </rPr>
      <t xml:space="preserve"> Zabudovaná reversní osmóza pro úpravu vody na vodivost max. 80 microSiemens pro mytí příborů a zajištění zcela hygienického mytí stolního nádobí.</t>
    </r>
    <r>
      <rPr>
        <sz val="10"/>
        <color theme="1"/>
        <rFont val="Calibri"/>
        <family val="2"/>
        <scheme val="minor"/>
      </rPr>
      <t xml:space="preserve"> Zabudovaný předfiltr chloru uživatelsky vyměnitelný obsluhou myčky. Zpětná rekuperace tepla a odpadních par pro minimalizaci úniku par do prostoru kuchyně. Nerezové výměniky tepla. Systém pro úsporu elektrické energie - management spotřeby a příkonu elektrické energie. </t>
    </r>
    <r>
      <rPr>
        <sz val="10"/>
        <color rgb="FFFF0000"/>
        <rFont val="Calibri"/>
        <family val="2"/>
        <scheme val="minor"/>
      </rPr>
      <t>Spotřeba vody na mycí cyklus max 3,0 litry</t>
    </r>
    <r>
      <rPr>
        <sz val="10"/>
        <color theme="1"/>
        <rFont val="Calibri"/>
        <family val="2"/>
        <scheme val="minor"/>
      </rPr>
      <t>. Umístění myčky pod stůl hloubky 700mm.</t>
    </r>
  </si>
  <si>
    <r>
      <t xml:space="preserve">Podstolová myčka nádobí, </t>
    </r>
    <r>
      <rPr>
        <sz val="10"/>
        <color rgb="FFFF0000"/>
        <rFont val="Calibri"/>
        <family val="2"/>
        <scheme val="minor"/>
      </rPr>
      <t>mycí koš 600x500 mm</t>
    </r>
    <r>
      <rPr>
        <sz val="10"/>
        <color theme="1"/>
        <rFont val="Calibri"/>
        <family val="2"/>
        <scheme val="minor"/>
      </rPr>
      <t xml:space="preserve">, aktivní filtr nečistot z mytí, grafická obrazovka s displejem zobrazující průběh mytí, možnost konfigurace parametrů stroje, možnost nastavení minimálně osmi mycích programů s různým nastavením teploty mytí, tlaku, množství mycího a oplachového prostředku a času. Zabudované dávkovače mycího a oplachového prostředku, odpadní čerpadlo. Aktivní filtr nečistot z mycího tanku, nezávislá pumpa pro oplach, IPX5 krytí, osvětlení prostoru myčky při otevřených dveřích, nerezové trubice pro dávkování mycího prostředku. </t>
    </r>
    <r>
      <rPr>
        <sz val="10"/>
        <color rgb="FFFF0000"/>
        <rFont val="Calibri"/>
        <family val="2"/>
        <scheme val="minor"/>
      </rPr>
      <t>Zásuvná výška min 435mm</t>
    </r>
    <r>
      <rPr>
        <sz val="10"/>
        <color theme="1"/>
        <rFont val="Calibri"/>
        <family val="2"/>
        <scheme val="minor"/>
      </rPr>
      <t xml:space="preserve">. Kompletní diagnostické zobrazení dat o stavu myčky, nefunkčních částech, diagnostiky stavu komponent. Možnost vícepozičního zavření dveří - mezipozice pro polootevřenou myčku při odvětrávání. Systém pro detekci úniku vody, kompletní provedení z nerezu, samočistící program, program pro odvápnění komory myčky. </t>
    </r>
    <r>
      <rPr>
        <sz val="10"/>
        <color rgb="FFFF0000"/>
        <rFont val="Calibri"/>
        <family val="2"/>
        <scheme val="minor"/>
      </rPr>
      <t>Zabudovaná reversní osmóza pro úpravu vody na vodivost max. 80 microSiemens pro mytí příborů a zajištění zcela hygienického mytí stolního nádobí.</t>
    </r>
    <r>
      <rPr>
        <sz val="10"/>
        <color theme="1"/>
        <rFont val="Calibri"/>
        <family val="2"/>
        <scheme val="minor"/>
      </rPr>
      <t xml:space="preserve"> Zabudovaný předfiltr chloru uživatelsky vyměnitelný obsluhou myčky. Zpětná rekuperace tepla a odpadních par pro minimalizaci úniku par do prostoru kuchyně. Nerezové výměniky tepla. Systém pro úsporu elektrické energie - management spotřeby a příkonu elektrické energie. </t>
    </r>
    <r>
      <rPr>
        <sz val="10"/>
        <color rgb="FFFF0000"/>
        <rFont val="Calibri"/>
        <family val="2"/>
        <scheme val="minor"/>
      </rPr>
      <t>Spotřeba vody na mycí cyklus max 3 litry</t>
    </r>
    <r>
      <rPr>
        <sz val="10"/>
        <color theme="1"/>
        <rFont val="Calibri"/>
        <family val="2"/>
        <scheme val="minor"/>
      </rPr>
      <t>. Umístění myčky pod stůl hloubky 700mm.</t>
    </r>
  </si>
  <si>
    <r>
      <t xml:space="preserve">Stolní kutr se stěrkou -  </t>
    </r>
    <r>
      <rPr>
        <sz val="10"/>
        <color rgb="FFFF0000"/>
        <rFont val="Calibri"/>
        <family val="2"/>
        <scheme val="minor"/>
      </rPr>
      <t>nerezová nádoba o objemu 3 litry, pulsní tlačítko, minimálně dvě rychlosti</t>
    </r>
    <r>
      <rPr>
        <sz val="10"/>
        <color theme="1"/>
        <rFont val="Calibri"/>
        <family val="2"/>
        <scheme val="minor"/>
      </rPr>
      <t xml:space="preserve">. Celokovové provedení stroje. Možnost mytí nádoby včetně průhledného krytu v myčce. </t>
    </r>
    <r>
      <rPr>
        <sz val="10"/>
        <color rgb="FFFF0000"/>
        <rFont val="Calibri"/>
        <family val="2"/>
        <scheme val="minor"/>
      </rPr>
      <t>Výkon motoru minimálně 1000W</t>
    </r>
    <r>
      <rPr>
        <sz val="10"/>
        <color theme="1"/>
        <rFont val="Calibri"/>
        <family val="2"/>
        <scheme val="minor"/>
      </rPr>
      <t xml:space="preserve">. </t>
    </r>
    <r>
      <rPr>
        <sz val="10"/>
        <color rgb="FFFF0000"/>
        <rFont val="Calibri"/>
        <family val="2"/>
        <scheme val="minor"/>
      </rPr>
      <t>Možnost doplnit stroj nástavcem pro zpracování zeleniny</t>
    </r>
    <r>
      <rPr>
        <sz val="10"/>
        <color theme="1"/>
        <rFont val="Calibri"/>
        <family val="2"/>
        <scheme val="minor"/>
      </rPr>
      <t xml:space="preserve"> - nudličkování, strouhání, plátkování zeleniny a sýra pro další možnot využití v provozu</t>
    </r>
  </si>
  <si>
    <r>
      <rPr>
        <sz val="10"/>
        <color rgb="FFFF0000"/>
        <rFont val="Calibri"/>
        <family val="2"/>
        <scheme val="minor"/>
      </rPr>
      <t>Kuchyňský robot s výklopnou hlavou, 10 rychlostí,</t>
    </r>
    <r>
      <rPr>
        <sz val="10"/>
        <color theme="1"/>
        <rFont val="Calibri"/>
        <family val="2"/>
        <scheme val="minor"/>
      </rPr>
      <t xml:space="preserve"> celokovová konstrukce stroje a protiskluzová gumová podložka. Součástí výbavy je nerezová šlehací metla, nerezový hnětací hák, nerezový plochý šlehač, </t>
    </r>
    <r>
      <rPr>
        <sz val="10"/>
        <color rgb="FFFF0000"/>
        <rFont val="Calibri"/>
        <family val="2"/>
        <scheme val="minor"/>
      </rPr>
      <t>2x nerezová mísa, z nich jedna min  4,5 litrů</t>
    </r>
    <r>
      <rPr>
        <sz val="10"/>
        <color theme="1"/>
        <rFont val="Calibri"/>
        <family val="2"/>
        <scheme val="minor"/>
      </rPr>
      <t xml:space="preserve">, nalévací štít. </t>
    </r>
  </si>
  <si>
    <r>
      <t xml:space="preserve">Podstolová univerzální chladnička na odpadky, nerezové dveře, statické chlazení. </t>
    </r>
    <r>
      <rPr>
        <sz val="10"/>
        <color rgb="FFFF0000"/>
        <rFont val="Calibri"/>
        <family val="2"/>
        <scheme val="minor"/>
      </rPr>
      <t>Objem min. 180 l,</t>
    </r>
    <r>
      <rPr>
        <sz val="10"/>
        <color theme="1"/>
        <rFont val="Calibri"/>
        <family val="2"/>
        <scheme val="minor"/>
      </rPr>
      <t xml:space="preserve"> ekologické chladivo, klimatická třída SN,</t>
    </r>
    <r>
      <rPr>
        <sz val="10"/>
        <color rgb="FFFF0000"/>
        <rFont val="Calibri"/>
        <family val="2"/>
        <scheme val="minor"/>
      </rPr>
      <t xml:space="preserve"> Spotřeba energie za 24 h: max. 0,70 kWh. </t>
    </r>
    <r>
      <rPr>
        <sz val="10"/>
        <rFont val="Calibri"/>
        <family val="2"/>
        <scheme val="minor"/>
      </rPr>
      <t>Roční spotřeba energie: max 255 kWh/rok,</t>
    </r>
    <r>
      <rPr>
        <sz val="10"/>
        <color rgb="FFFF0000"/>
        <rFont val="Calibri"/>
        <family val="2"/>
        <scheme val="minor"/>
      </rPr>
      <t xml:space="preserve"> teplotní rozsah +2 °C až +10 °C. </t>
    </r>
  </si>
  <si>
    <t xml:space="preserve">Nerezový pracovní stůl se dvěma zásuvkami, zásuvka s užitnou výškou min. 216 mm, délka zásuvky min. 565 mm, šířka min. 336 mm pracovní deska tl. 40 mm, hygienický zadní lem v = 100 mm, zaoblená přední hrana, okapnička 10 mm, nerezový sokl, jeklová konstrukce z profilů minimálně 40x40 mm, celonerezové provedení z nerezové oceli AISI 304, pracovní deska z plechu o tloušťce 1,25 mm. Nohy zakryté nerezovým soklem. Výška nožiček max. 160 mm, korpus výšky min. 700 mm. Korpus musí opticky navazovat na sousedící nerezové prvky. </t>
  </si>
  <si>
    <t>Nerezový pracovní stůl s volným prostorem na podstolovou ledničku, nalevo modul se dvěma zásuvkami, zásuvka s užitnou výškou min. 216 mm, délka zásuvky min. 565 mm, šířka min. 336 mm pracovní deska tl. 40 mm, hygienický zadní lem v = 100 mm, zaoblená přední hrana, hygienická přední okapnička 10 mm, nerezový sokl, jeklová konstrukce z profilů minimálně 40x40 mm, celonerezové provedení z nerezové oceli AISI 304, pracovní deska z plechu o tloušťce 1,25 mm. Nohy zakryté nerezovým soklem. Výška nožiček max. 160 mm, korpus výšky min. 700 mm. Korpus musí opticky navazovat na sousedící nerezové prvky.</t>
  </si>
  <si>
    <r>
      <t>Nerezový pracovní stůl skříňový s prostorem pro myčku na nádobí. Modul se dřezem 500x500x250 mm s policí a křídlovými dveřmi, částečný prolis kolem dřezu + 600 mm odkapová plocha s prolisem nad myčkou, modul nalevo s min. šířkou 1200 mm se dvěma policemi a křídlovými dveřmi. Pracovní deska tl. 40 mm, hygienický zadní a pravý lem v = 100 mm, zaoblená přední hrana, okapnička 10 mm, nerezový sokl, jeklová konstrukce z profilů minimálně 40x40 mm, celonerezové provedení z nerezové oceli AISI 304, pracovní deska z plechu o tloušťce 2 mm, nohy zakryté nerezovým soklem. Výška nožiček max. 160 mm, korpus výšky min. 700 mm. Korpus musí opticky navazovat na sousedící nerezové prvky. Sešroubování natupo s pozic</t>
    </r>
    <r>
      <rPr>
        <sz val="10"/>
        <rFont val="Calibri"/>
        <family val="2"/>
        <scheme val="minor"/>
      </rPr>
      <t>emi 111 a 116 be</t>
    </r>
    <r>
      <rPr>
        <sz val="10"/>
        <color theme="1"/>
        <rFont val="Calibri"/>
        <family val="2"/>
        <scheme val="minor"/>
      </rPr>
      <t>z spáry.</t>
    </r>
  </si>
  <si>
    <r>
      <t xml:space="preserve">Výdejní vyhřívaný vozík, kapacita: </t>
    </r>
    <r>
      <rPr>
        <sz val="10"/>
        <color rgb="FFFF0000"/>
        <rFont val="Calibri"/>
        <family val="2"/>
        <scheme val="minor"/>
      </rPr>
      <t>2x dělená vana GN 1/1</t>
    </r>
    <r>
      <rPr>
        <sz val="10"/>
        <color theme="1"/>
        <rFont val="Calibri"/>
        <family val="2"/>
        <scheme val="minor"/>
      </rPr>
      <t xml:space="preserve">. Police ve spodní části, 4 nerezová kolečka z toho dvě s brzdou. Funkce vyhřívání GN pomocí vodní lázně nebo suchý ohřev bez vody. Jednotlivé vany jsou určeny pro výdej z gastronádob GN 1/1 hloubky 200 mm, popř. menších, každá vana disponuje samostatným vyhříváním topným tělesem a samostatným termostatem, </t>
    </r>
    <r>
      <rPr>
        <sz val="10"/>
        <color rgb="FFFF0000"/>
        <rFont val="Calibri"/>
        <family val="2"/>
        <scheme val="minor"/>
      </rPr>
      <t>plynulá regulace teploty od +30°C do +95 °C samostatně zvlášť pro každou vanu</t>
    </r>
    <r>
      <rPr>
        <sz val="10"/>
        <color theme="1"/>
        <rFont val="Calibri"/>
        <family val="2"/>
        <scheme val="minor"/>
      </rPr>
      <t xml:space="preserve">. Ohřevné vany vybaveny vypouštěcími kohouty s bezpečnostním mechanismem proti náhodnému otevření, přívod el. energie zajištěn točeným kabelem o dosahu minimálně 2 m. Ovládání na kratší straně. Krytí IPX5 nebo vyšší. </t>
    </r>
    <r>
      <rPr>
        <sz val="10"/>
        <color rgb="FFFF0000"/>
        <rFont val="Calibri"/>
        <family val="2"/>
        <scheme val="minor"/>
      </rPr>
      <t xml:space="preserve">Příkon minimálně  1,4 kW </t>
    </r>
  </si>
  <si>
    <t>Sklad (místnost č. 173)</t>
  </si>
  <si>
    <t>Výdejna a přípravna (místnost č. 213 a 214)</t>
  </si>
  <si>
    <t>CENA BEZ DPH CELKEM (Kč)</t>
  </si>
  <si>
    <r>
      <t>Chladící šuplíková podstavba pod pracovní desku.</t>
    </r>
    <r>
      <rPr>
        <sz val="10"/>
        <color rgb="FFFF0000"/>
        <rFont val="Calibri"/>
        <family val="2"/>
        <scheme val="minor"/>
      </rPr>
      <t xml:space="preserve"> 4x zásuvka GN1/1 hloubka zásuvky minimálně 152mm</t>
    </r>
    <r>
      <rPr>
        <sz val="10"/>
        <color theme="1"/>
        <rFont val="Calibri"/>
        <family val="2"/>
        <scheme val="minor"/>
      </rPr>
      <t xml:space="preserve">. Kompletní vnější i vnitřní provedení z potravinářského nerezu AISI304, izolace minimálně 50mm, vnitřní hygienický design se zaoblenými rohy, zásuvka s plným vysunutím s pojezdy z nerezové oceli, digitální podsvětlený LCD ovládací displej s indikátory stavu, ekologické chladivo, Kontrola teplot dle HACCP, senzory a alarmy otevřených dveří, pokles teploty pod kritickou úroveň. ECO mód pro snížení spotřeby energie. </t>
    </r>
    <r>
      <rPr>
        <sz val="10"/>
        <color rgb="FFFF0000"/>
        <rFont val="Calibri"/>
        <family val="2"/>
        <scheme val="minor"/>
      </rPr>
      <t>Spotřeba energie max 2,4 kWh za 24h. Příkon maximálně 0,32kW.</t>
    </r>
    <r>
      <rPr>
        <sz val="10"/>
        <color theme="1"/>
        <rFont val="Calibri"/>
        <family val="2"/>
        <scheme val="minor"/>
      </rPr>
      <t xml:space="preserve">  Klimatická třída 5 nebo lepší. </t>
    </r>
    <r>
      <rPr>
        <sz val="10"/>
        <color rgb="FFFF0000"/>
        <rFont val="Calibri"/>
        <family val="2"/>
        <scheme val="minor"/>
      </rPr>
      <t>Energetická třída C nebo vyšší (dle nařízení (EU) č. 2015/1094)</t>
    </r>
    <r>
      <rPr>
        <sz val="10"/>
        <color theme="1"/>
        <rFont val="Calibri"/>
        <family val="2"/>
        <scheme val="minor"/>
      </rPr>
      <t xml:space="preserve">, </t>
    </r>
    <r>
      <rPr>
        <sz val="10"/>
        <color rgb="FFFF0000"/>
        <rFont val="Calibri"/>
        <family val="2"/>
        <scheme val="minor"/>
      </rPr>
      <t xml:space="preserve">Objem minimálně 92L </t>
    </r>
    <r>
      <rPr>
        <sz val="10"/>
        <color theme="1"/>
        <rFont val="Calibri"/>
        <family val="2"/>
        <scheme val="minor"/>
      </rPr>
      <t xml:space="preserve">dle normy EU 2015/1094-I pro provedení se čtyřmi zásuvkami, </t>
    </r>
    <r>
      <rPr>
        <sz val="10"/>
        <color rgb="FFFF0000"/>
        <rFont val="Calibri"/>
        <family val="2"/>
        <scheme val="minor"/>
      </rPr>
      <t>rozsah teplot od +2°C do +12°C nebo širší rozsah teplot</t>
    </r>
    <r>
      <rPr>
        <sz val="10"/>
        <color theme="1"/>
        <rFont val="Calibri"/>
        <family val="2"/>
        <scheme val="minor"/>
      </rPr>
      <t xml:space="preserve">.  Funkce odmrazování pomocí horkého plynu. Chladící výkon minimálně 280W. Maximální šířka 950mm. Maximální hloubka 680mm vzhledem k dispozičnímu uspořádání. </t>
    </r>
  </si>
  <si>
    <r>
      <t>lednice pro zabudování do spodních skříněk kuch. linky                         rozměr 815 x 560 x 550 mm  energetická třída B a vyšší (</t>
    </r>
    <r>
      <rPr>
        <u val="single"/>
        <sz val="11"/>
        <color theme="1"/>
        <rFont val="Calibri"/>
        <family val="2"/>
        <scheme val="minor"/>
      </rPr>
      <t>dle nařízení (EU) č. 2019/2016</t>
    </r>
    <r>
      <rPr>
        <sz val="11"/>
        <color theme="1"/>
        <rFont val="Calibri"/>
        <family val="2"/>
        <scheme val="minor"/>
      </rPr>
      <t xml:space="preserve">)                       
čistá kapacita 97 l  </t>
    </r>
  </si>
  <si>
    <r>
      <t xml:space="preserve">lednice pro zabudování                      558 (š) x 1772 (v) x 545 (h)               energetická třída B a vyšší </t>
    </r>
    <r>
      <rPr>
        <u val="single"/>
        <sz val="11"/>
        <color theme="1"/>
        <rFont val="Calibri"/>
        <family val="2"/>
        <scheme val="minor"/>
      </rPr>
      <t>(dle nařízení (EU) č. 2019/2016</t>
    </r>
    <r>
      <rPr>
        <sz val="11"/>
        <color theme="1"/>
        <rFont val="Calibri"/>
        <family val="2"/>
        <scheme val="minor"/>
      </rPr>
      <t>)                       výkon (kg/24hod):  7/24</t>
    </r>
  </si>
  <si>
    <r>
      <t xml:space="preserve">myčka pro zabudování do kuch. linky              815 × 598 × 550 mm               energetická třída B a vyšší </t>
    </r>
    <r>
      <rPr>
        <u val="single"/>
        <sz val="11"/>
        <color theme="1"/>
        <rFont val="Calibri"/>
        <family val="2"/>
        <scheme val="minor"/>
      </rPr>
      <t>(dle nařízení (EU) č. 2019/2017</t>
    </r>
    <r>
      <rPr>
        <sz val="11"/>
        <color theme="1"/>
        <rFont val="Calibri"/>
        <family val="2"/>
        <scheme val="minor"/>
      </rPr>
      <t>)                        spotřeba energie 1,02 kWh/cyklus</t>
    </r>
  </si>
  <si>
    <t>Vestavná trouba s nerezovým povrchem                                      Rozměry pro vestavbu: 594 × 594 × 568 mm (VxŠxH) Max. příkon: 2,78 KW   Energetická třída A a vyšší (dle nařízení (EU) č. 65/2014)</t>
  </si>
  <si>
    <t>CENA / ks</t>
  </si>
  <si>
    <t>Dodávka vybavení kuchyně – Rekonstrukce areálu 
ZŠ Hapalova – Marie Hübnerové</t>
  </si>
  <si>
    <r>
      <t>Nerezový pracovní stůl skříňový s dřezem uprostřed 400x400x250 mm a prostorem pro chladničku. Modul s dřezem bude s policí a křídlovými dveřmi. Na levé straně modul se dvěma zásuvkami pod sebou šířky 800 a užitné výšky min. 216 mm. Pracovní deska tl. 40 mm, hygienický zadní a pravý lem v = 100 mm, zaoblená přední hrana, okapnička 10 mm, nerezový sokl, jeklová konstrukce z profilů minimálně 40x40 mm, celonerezové provedení z nerezové oceli AISI 304, pracovní deska z plechu o tloušťce min. 2 mm. Výška nožiček max. 160 mm, korpus výšky min. 700 mm. Korpus musí opticky navazovat na sousedící nerezové prvky. Sešroubování natupo s</t>
    </r>
    <r>
      <rPr>
        <sz val="10"/>
        <rFont val="Calibri"/>
        <family val="2"/>
        <scheme val="minor"/>
      </rPr>
      <t xml:space="preserve"> pozicí 7 bez spáry</t>
    </r>
    <r>
      <rPr>
        <sz val="10"/>
        <color theme="1"/>
        <rFont val="Calibri"/>
        <family val="2"/>
        <scheme val="minor"/>
      </rPr>
      <t>. Nohy zakryté nerezovým soklem. Doměrek - dodavatel přesně zaměří prostor tak, aby stůl byl umístěn v prostoru od stěny ke stěně s tolerancí mezery max. 2mm mezi stolem a stěnou.</t>
    </r>
  </si>
  <si>
    <r>
      <t>Nerezový pracovní stůl skříňový se dvěma policemi a volným prostorem v rohu, křídlové dveře, pracovní deska tl. 40 mm, hygienický zadní a pravý lem v = 100 mm, zaoblená přední hrana, okapnička 10 mm, nerezový sokl, jeklová konstrukce z profilů minimálně 40x40 mm, celonerezové provedení z nerezové oceli AISI 304, pracovní deska z plechu o tloušťce min 1,25 mm. Výška nožiček max. 160 mm, korpus výšky min. 700 mm. Korpus musí opticky navazovat na sousedící nerezové prvky. Sešroubování natupo s</t>
    </r>
    <r>
      <rPr>
        <sz val="10"/>
        <rFont val="Calibri"/>
        <family val="2"/>
        <scheme val="minor"/>
      </rPr>
      <t xml:space="preserve"> pozicí 105 bez</t>
    </r>
    <r>
      <rPr>
        <sz val="10"/>
        <color theme="1"/>
        <rFont val="Calibri"/>
        <family val="2"/>
        <scheme val="minor"/>
      </rPr>
      <t xml:space="preserve"> spáry. Nohy zakryté nerezovým soklem.</t>
    </r>
  </si>
  <si>
    <t>Zadavatel upozorňuje, že s ohledem na ustálený výklad zákona o zadávání veřejných zakázek nelze po podání nabídky měnit v nabídce uvedené výrobky a nesprávné údaje v políčku Výrobce či Model tak mohou vést k vyloučení účastníka ze zadávacího řízení.</t>
  </si>
  <si>
    <r>
      <t xml:space="preserve">Dodavatel vyplní pouze políčka </t>
    </r>
    <r>
      <rPr>
        <b/>
        <sz val="11"/>
        <rFont val="Calibri"/>
        <family val="2"/>
        <scheme val="minor"/>
      </rPr>
      <t>Výrobce</t>
    </r>
    <r>
      <rPr>
        <sz val="11"/>
        <rFont val="Calibri"/>
        <family val="2"/>
        <scheme val="minor"/>
      </rPr>
      <t xml:space="preserve">, </t>
    </r>
    <r>
      <rPr>
        <b/>
        <sz val="11"/>
        <rFont val="Calibri"/>
        <family val="2"/>
        <scheme val="minor"/>
      </rPr>
      <t>Model</t>
    </r>
    <r>
      <rPr>
        <sz val="11"/>
        <rFont val="Calibri"/>
        <family val="2"/>
        <scheme val="minor"/>
      </rPr>
      <t xml:space="preserve"> a </t>
    </r>
    <r>
      <rPr>
        <b/>
        <sz val="11"/>
        <rFont val="Calibri"/>
        <family val="2"/>
        <scheme val="minor"/>
      </rPr>
      <t xml:space="preserve">cena / ks.  </t>
    </r>
    <r>
      <rPr>
        <sz val="11"/>
        <rFont val="Calibri"/>
        <family val="2"/>
        <scheme val="minor"/>
      </rPr>
      <t>Označení výrobku výrobcem a modelem je závazné a musí označovat výrobek skutečným výrobcem a modelovým označením a slouží jako podklad pro posouzení nabídky a následné uzavření smlouvy.</t>
    </r>
    <r>
      <rPr>
        <b/>
        <sz val="11"/>
        <rFont val="Calibri"/>
        <family val="2"/>
        <scheme val="minor"/>
      </rPr>
      <t xml:space="preserve"> </t>
    </r>
  </si>
  <si>
    <r>
      <t xml:space="preserve">Účastník je povinen vyplnit v soupisu dodávek všechny požadované údaje, </t>
    </r>
    <r>
      <rPr>
        <b/>
        <sz val="11"/>
        <color theme="1"/>
        <rFont val="Calibri"/>
        <family val="2"/>
        <scheme val="minor"/>
      </rPr>
      <t>ostatní zadavatelem uvedené údaje nesmí být účastníkem měněny.</t>
    </r>
    <r>
      <rPr>
        <u val="single"/>
        <sz val="11"/>
        <color theme="1"/>
        <rFont val="Calibri"/>
        <family val="2"/>
        <scheme val="minor"/>
      </rPr>
      <t xml:space="preserve"> </t>
    </r>
  </si>
  <si>
    <t>Dodavatelem uvedené jednotkové ceny musí zahrnovat též případné náklady na zpětný odběr, zpracování, využití a odstranění odpadního elektrozařízení ve smyslu zákona č. 542/2020 Sb., o výrobcích s ukončenou životností.</t>
  </si>
  <si>
    <r>
      <rPr>
        <sz val="10"/>
        <color rgb="FFFF0000"/>
        <rFont val="Calibri"/>
        <family val="2"/>
        <scheme val="minor"/>
      </rPr>
      <t>Celonerezová chladící skříň s prosklenými dveřmi. Otevírání dveří doleva</t>
    </r>
    <r>
      <rPr>
        <sz val="10"/>
        <color theme="1"/>
        <rFont val="Calibri"/>
        <family val="2"/>
        <scheme val="minor"/>
      </rPr>
      <t xml:space="preserve">. Pedál pro otevírání dvěří nohou. Kompletní provedení vnitřního i vnějšího prostoru z potravinářského </t>
    </r>
    <r>
      <rPr>
        <sz val="10"/>
        <color rgb="FFFF0000"/>
        <rFont val="Calibri"/>
        <family val="2"/>
        <scheme val="minor"/>
      </rPr>
      <t>nerezu AISI 304</t>
    </r>
    <r>
      <rPr>
        <sz val="10"/>
        <color theme="1"/>
        <rFont val="Calibri"/>
        <family val="2"/>
        <scheme val="minor"/>
      </rPr>
      <t>, Ventilované chlazení. Monobloková chladící jednotka.</t>
    </r>
    <r>
      <rPr>
        <sz val="10"/>
        <color theme="3"/>
        <rFont val="Calibri"/>
        <family val="2"/>
        <scheme val="minor"/>
      </rPr>
      <t xml:space="preserve"> </t>
    </r>
    <r>
      <rPr>
        <sz val="10"/>
        <color rgb="FFFF0000"/>
        <rFont val="Calibri"/>
        <family val="2"/>
        <scheme val="minor"/>
      </rPr>
      <t>Kapacita min 21x GN 2/1, rozsah teplot v rozmezí od +2°C do +12°C nebo širší rozsah teplot</t>
    </r>
    <r>
      <rPr>
        <sz val="10"/>
        <color theme="3"/>
        <rFont val="Calibri"/>
        <family val="2"/>
        <scheme val="minor"/>
      </rPr>
      <t xml:space="preserve"> </t>
    </r>
    <r>
      <rPr>
        <sz val="10"/>
        <color theme="1"/>
        <rFont val="Calibri"/>
        <family val="2"/>
        <scheme val="minor"/>
      </rPr>
      <t xml:space="preserve">pro univerzální použití - zelenina, mléčné výrobky, maso, uzeniny, vejce, zákusky, ovoce. Hygienický vnitřní design se zaoblenými rohy pro lepší udržování a sanitaci, </t>
    </r>
    <r>
      <rPr>
        <sz val="10"/>
        <color rgb="FFFF0000"/>
        <rFont val="Calibri"/>
        <family val="2"/>
        <scheme val="minor"/>
      </rPr>
      <t>bezvýparníkový systém</t>
    </r>
    <r>
      <rPr>
        <sz val="10"/>
        <color theme="1"/>
        <rFont val="Calibri"/>
        <family val="2"/>
        <scheme val="minor"/>
      </rPr>
      <t>, digitální podsvětlený LCD ovládací displej, minimálně 60 mm izolace prostoru, LED osvětlení vnitřního prostoru,</t>
    </r>
    <r>
      <rPr>
        <sz val="10"/>
        <color rgb="FFFF0000"/>
        <rFont val="Calibri"/>
        <family val="2"/>
        <scheme val="minor"/>
      </rPr>
      <t xml:space="preserve"> kapacita min 450 l dle normy 2015/1094-IV, energetická třída C nebo vyšší (dle nařízení (EU) č. 2015/1094)</t>
    </r>
    <r>
      <rPr>
        <sz val="10"/>
        <color theme="1"/>
        <rFont val="Calibri"/>
        <family val="2"/>
        <scheme val="minor"/>
      </rPr>
      <t xml:space="preserve">, Klimatická třída 5 nebo lepší. Chladící výkon minimálně 340W. Kontrola teplot dle HACCP, senzory a alarmy otevřených dveří, pokles teploty pod kritickou úroveň. ECO mód pro snížení spotřeby energie. Nerezové zásuvy - policové rošty s vysokou nosností,  </t>
    </r>
    <r>
      <rPr>
        <sz val="10"/>
        <color rgb="FFFF0000"/>
        <rFont val="Calibri"/>
        <family val="2"/>
        <scheme val="minor"/>
      </rPr>
      <t>min. 5 roštů, zámek dveří</t>
    </r>
    <r>
      <rPr>
        <sz val="10"/>
        <color theme="1"/>
        <rFont val="Calibri"/>
        <family val="2"/>
        <scheme val="minor"/>
      </rPr>
      <t xml:space="preserve">,  ekologické chladivo.  </t>
    </r>
    <r>
      <rPr>
        <sz val="10"/>
        <color rgb="FFFF0000"/>
        <rFont val="Calibri"/>
        <family val="2"/>
        <scheme val="minor"/>
      </rPr>
      <t>Spotřeba maximálně 2 kWh / 24h, maximální příkon 0,30kW</t>
    </r>
    <r>
      <rPr>
        <sz val="10"/>
        <color theme="1"/>
        <rFont val="Calibri"/>
        <family val="2"/>
        <scheme val="minor"/>
      </rPr>
      <t>. Šířka maximálně 700mm, hloubka maximálně 850mm - dáno uspořádáním v místnosti. Funkce odmrazování.</t>
    </r>
  </si>
  <si>
    <r>
      <rPr>
        <sz val="10"/>
        <color rgb="FFFF0000"/>
        <rFont val="Calibri"/>
        <family val="2"/>
        <scheme val="minor"/>
      </rPr>
      <t>Celonerezová chladící skříň s prosklenými dveřmi. Otevírání dveří doleva</t>
    </r>
    <r>
      <rPr>
        <sz val="10"/>
        <color theme="1"/>
        <rFont val="Calibri"/>
        <family val="2"/>
        <scheme val="minor"/>
      </rPr>
      <t xml:space="preserve">. Pedál pro otevírání dvěří nohou. Kompletní provedení vnitřního i vnějšího prostoru z potravinářského </t>
    </r>
    <r>
      <rPr>
        <sz val="10"/>
        <color rgb="FFFF0000"/>
        <rFont val="Calibri"/>
        <family val="2"/>
        <scheme val="minor"/>
      </rPr>
      <t>nerezu AISI 304</t>
    </r>
    <r>
      <rPr>
        <sz val="10"/>
        <color theme="1"/>
        <rFont val="Calibri"/>
        <family val="2"/>
        <scheme val="minor"/>
      </rPr>
      <t xml:space="preserve">, Ventilované chlazení. Monobloková chladící jednotka. </t>
    </r>
    <r>
      <rPr>
        <sz val="10"/>
        <color rgb="FFFF0000"/>
        <rFont val="Calibri"/>
        <family val="2"/>
        <scheme val="minor"/>
      </rPr>
      <t>Kapacita min 21x GN 2/1, rozsah teplot v rozmezí od +2°C do +12°C nebo širší rozsah teplot</t>
    </r>
    <r>
      <rPr>
        <sz val="10"/>
        <color theme="1"/>
        <rFont val="Calibri"/>
        <family val="2"/>
        <scheme val="minor"/>
      </rPr>
      <t xml:space="preserve"> pro univerzální použití - zelenina, mléčné výrobky, maso, uzeniny, vejce, zákusky, ovoce. Hygienický vnitřní design se zaoblenými rohy pro lepší udržování a sanitaci,</t>
    </r>
    <r>
      <rPr>
        <sz val="10"/>
        <color rgb="FFFF0000"/>
        <rFont val="Calibri"/>
        <family val="2"/>
        <scheme val="minor"/>
      </rPr>
      <t xml:space="preserve"> bezvýparníkový systém</t>
    </r>
    <r>
      <rPr>
        <sz val="10"/>
        <color theme="1"/>
        <rFont val="Calibri"/>
        <family val="2"/>
        <scheme val="minor"/>
      </rPr>
      <t xml:space="preserve">, digitální podsvětlený LCD ovládací displej, minimálně 60 mm izolace prostoru, LED osvětlení vnitřního prostoru, </t>
    </r>
    <r>
      <rPr>
        <sz val="10"/>
        <color rgb="FFFF0000"/>
        <rFont val="Calibri"/>
        <family val="2"/>
        <scheme val="minor"/>
      </rPr>
      <t>kapacita min 450 l dle normy 2015/1094-IV, energetická třída C nebo vyšší (dle nařízení (EU) č. 2015/1094),</t>
    </r>
    <r>
      <rPr>
        <sz val="10"/>
        <color theme="1"/>
        <rFont val="Calibri"/>
        <family val="2"/>
        <scheme val="minor"/>
      </rPr>
      <t xml:space="preserve"> Klimatická třída 5 nebo lepší. Chladící výkon minimálně 340W. Kontrola teplot dle HACCP, senzory a alarmy otevřených dveří, pokles teploty pod kritickou úroveň. ECO mód pro snížení spotřeby energie. Nerezové zásuvy - policové rošty s vysokou nosností, </t>
    </r>
    <r>
      <rPr>
        <sz val="10"/>
        <color rgb="FFFF0000"/>
        <rFont val="Calibri"/>
        <family val="2"/>
        <scheme val="minor"/>
      </rPr>
      <t xml:space="preserve"> min. 5 roštů, zámek dveří,</t>
    </r>
    <r>
      <rPr>
        <sz val="10"/>
        <color theme="1"/>
        <rFont val="Calibri"/>
        <family val="2"/>
        <scheme val="minor"/>
      </rPr>
      <t xml:space="preserve">  ekologické chladivo.  </t>
    </r>
    <r>
      <rPr>
        <sz val="10"/>
        <color rgb="FFFF0000"/>
        <rFont val="Calibri"/>
        <family val="2"/>
        <scheme val="minor"/>
      </rPr>
      <t>Spotřeba maximálně 2 kWh / 24h, maximální příkon 0,30kW</t>
    </r>
    <r>
      <rPr>
        <sz val="10"/>
        <color theme="1"/>
        <rFont val="Calibri"/>
        <family val="2"/>
        <scheme val="minor"/>
      </rPr>
      <t>. Šířka maximálně 700mm, hloubka maximálně 850mm - dáno uspořádáním v místnosti. Funkce odmrazování.</t>
    </r>
  </si>
  <si>
    <r>
      <rPr>
        <sz val="10"/>
        <color rgb="FFFF0000"/>
        <rFont val="Calibri"/>
        <family val="2"/>
        <scheme val="minor"/>
      </rPr>
      <t>Celonerezová chladící skříň s prosklenými dveřmi. Otevírání dveří doleva</t>
    </r>
    <r>
      <rPr>
        <sz val="10"/>
        <rFont val="Calibri"/>
        <family val="2"/>
        <scheme val="minor"/>
      </rPr>
      <t xml:space="preserve">. Pedál pro otevírání dvěří nohou. Kompletní provedení vnitřního i vnějšího prostoru z potravinářského </t>
    </r>
    <r>
      <rPr>
        <sz val="10"/>
        <color rgb="FFFF0000"/>
        <rFont val="Calibri"/>
        <family val="2"/>
        <scheme val="minor"/>
      </rPr>
      <t>nerezu AISI 304</t>
    </r>
    <r>
      <rPr>
        <sz val="10"/>
        <rFont val="Calibri"/>
        <family val="2"/>
        <scheme val="minor"/>
      </rPr>
      <t xml:space="preserve">, Ventilované chlazení. Monobloková chladící jednotka. </t>
    </r>
    <r>
      <rPr>
        <sz val="10"/>
        <color rgb="FFFF0000"/>
        <rFont val="Calibri"/>
        <family val="2"/>
        <scheme val="minor"/>
      </rPr>
      <t>Kapacita min 21x GN 2/1, rozsah teplot v rozmezí od +2°C do +12°C nebo širší rozsah teplo</t>
    </r>
    <r>
      <rPr>
        <sz val="10"/>
        <rFont val="Calibri"/>
        <family val="2"/>
        <scheme val="minor"/>
      </rPr>
      <t>t pro univerzální použití - zelenina, mléčné výrobky, maso, uzeniny, vejce, zákusky, ovoce. Hygienický vnitřní design se zaoblenými rohy pro lepší udržování a sanitaci,</t>
    </r>
    <r>
      <rPr>
        <sz val="10"/>
        <color rgb="FFFF0000"/>
        <rFont val="Calibri"/>
        <family val="2"/>
        <scheme val="minor"/>
      </rPr>
      <t xml:space="preserve"> bezvýparníkový systém</t>
    </r>
    <r>
      <rPr>
        <sz val="10"/>
        <rFont val="Calibri"/>
        <family val="2"/>
        <scheme val="minor"/>
      </rPr>
      <t>, digitální podsvětlený LCD ovládací displej, minimálně 60 mm izolace prostoru, LED osvětlení vnitřního prostoru,</t>
    </r>
    <r>
      <rPr>
        <sz val="10"/>
        <color rgb="FFFF0000"/>
        <rFont val="Calibri"/>
        <family val="2"/>
        <scheme val="minor"/>
      </rPr>
      <t xml:space="preserve"> kapacita min 450 l dle normy 2015/1094-IV, energetická třída C nebo vyšší (dle nařízení (EU) č. 2015/1094),</t>
    </r>
    <r>
      <rPr>
        <sz val="10"/>
        <rFont val="Calibri"/>
        <family val="2"/>
        <scheme val="minor"/>
      </rPr>
      <t xml:space="preserve"> Klimatická třída 5 nebo lepší. Chladící výkon minimálně 340W. Kontrola teplot dle HACCP, senzory a alarmy otevřených dveří, pokles teploty pod kritickou úroveň. ECO mód pro snížení spotřeby energie. Nerezové zásuvy - policové rošty s vysokou nosností, </t>
    </r>
    <r>
      <rPr>
        <sz val="10"/>
        <color rgb="FFFF0000"/>
        <rFont val="Calibri"/>
        <family val="2"/>
        <scheme val="minor"/>
      </rPr>
      <t xml:space="preserve"> min. 5 roštů, zámek dveří, </t>
    </r>
    <r>
      <rPr>
        <sz val="10"/>
        <rFont val="Calibri"/>
        <family val="2"/>
        <scheme val="minor"/>
      </rPr>
      <t xml:space="preserve"> ekologické chladivo. </t>
    </r>
    <r>
      <rPr>
        <sz val="10"/>
        <color rgb="FFFF0000"/>
        <rFont val="Calibri"/>
        <family val="2"/>
        <scheme val="minor"/>
      </rPr>
      <t xml:space="preserve"> Spotřeba maximálně 2 kWh / 24h, maximální příkon 0,30kW</t>
    </r>
    <r>
      <rPr>
        <sz val="10"/>
        <rFont val="Calibri"/>
        <family val="2"/>
        <scheme val="minor"/>
      </rPr>
      <t>. Šířka maximálně 700mm, hloubka maximálně 850mm - dáno uspořádáním v místnosti. Funkce odmrazování.</t>
    </r>
  </si>
  <si>
    <r>
      <rPr>
        <sz val="10"/>
        <color rgb="FFFF0000"/>
        <rFont val="Calibri"/>
        <family val="2"/>
        <scheme val="minor"/>
      </rPr>
      <t xml:space="preserve">Celonerezová chladící skříň s prosklenými dveřmi. Otevírání dveří doleva. </t>
    </r>
    <r>
      <rPr>
        <sz val="10"/>
        <rFont val="Calibri"/>
        <family val="2"/>
        <scheme val="minor"/>
      </rPr>
      <t xml:space="preserve">Pedál pro otevírání dvěří nohou. Kompletní provedení vnitřního i vnějšího prostoru z potravinářského </t>
    </r>
    <r>
      <rPr>
        <sz val="10"/>
        <color rgb="FFFF0000"/>
        <rFont val="Calibri"/>
        <family val="2"/>
        <scheme val="minor"/>
      </rPr>
      <t>nerezu AISI 304</t>
    </r>
    <r>
      <rPr>
        <sz val="10"/>
        <rFont val="Calibri"/>
        <family val="2"/>
        <scheme val="minor"/>
      </rPr>
      <t xml:space="preserve">, Ventilované chlazení. Monobloková chladící jednotka. </t>
    </r>
    <r>
      <rPr>
        <sz val="10"/>
        <color rgb="FFFF0000"/>
        <rFont val="Calibri"/>
        <family val="2"/>
        <scheme val="minor"/>
      </rPr>
      <t>Kapacita min 21x GN 2/1, rozsah teplot v rozmezí od +2°C do +12°C nebo širší rozsah teplot</t>
    </r>
    <r>
      <rPr>
        <sz val="10"/>
        <rFont val="Calibri"/>
        <family val="2"/>
        <scheme val="minor"/>
      </rPr>
      <t xml:space="preserve"> pro univerzální použití - zelenina, mléčné výrobky, maso, uzeniny, vejce, zákusky, ovoce. Hygienický vnitřní design se zaoblenými rohy pro lepší udržování a sanitaci, </t>
    </r>
    <r>
      <rPr>
        <sz val="10"/>
        <color rgb="FFFF0000"/>
        <rFont val="Calibri"/>
        <family val="2"/>
        <scheme val="minor"/>
      </rPr>
      <t>bezvýparníkový systém</t>
    </r>
    <r>
      <rPr>
        <sz val="10"/>
        <rFont val="Calibri"/>
        <family val="2"/>
        <scheme val="minor"/>
      </rPr>
      <t xml:space="preserve">, digitální podsvětlený LCD ovládací displej, minimálně 60 mm izolace prostoru, LED osvětlení vnitřního prostoru, </t>
    </r>
    <r>
      <rPr>
        <sz val="10"/>
        <color rgb="FFFF0000"/>
        <rFont val="Calibri"/>
        <family val="2"/>
        <scheme val="minor"/>
      </rPr>
      <t>kapacita min 450 l dle normy 2015/1094-IV, energetická třída C nebo vyšší (dle nařízení (EU) č. 2015/1094),</t>
    </r>
    <r>
      <rPr>
        <sz val="10"/>
        <rFont val="Calibri"/>
        <family val="2"/>
        <scheme val="minor"/>
      </rPr>
      <t xml:space="preserve"> Klimatická třída 5 nebo lepší. Chladící výkon minimálně 340W. Kontrola teplot dle HACCP, senzory a alarmy otevřených dveří, pokles teploty pod kritickou úroveň. ECO mód pro snížení spotřeby energie. Nerezové zásuvy - policové rošty s vysokou nosností, </t>
    </r>
    <r>
      <rPr>
        <sz val="10"/>
        <color rgb="FFFF0000"/>
        <rFont val="Calibri"/>
        <family val="2"/>
        <scheme val="minor"/>
      </rPr>
      <t xml:space="preserve"> min. 5 roštů, zámek dveří,</t>
    </r>
    <r>
      <rPr>
        <sz val="10"/>
        <rFont val="Calibri"/>
        <family val="2"/>
        <scheme val="minor"/>
      </rPr>
      <t xml:space="preserve">  ekologické chladivo.  </t>
    </r>
    <r>
      <rPr>
        <sz val="10"/>
        <color rgb="FFFF0000"/>
        <rFont val="Calibri"/>
        <family val="2"/>
        <scheme val="minor"/>
      </rPr>
      <t>Spotřeba maximálně 2 kWh / 24h, maximální příkon 0,30kW</t>
    </r>
    <r>
      <rPr>
        <sz val="10"/>
        <rFont val="Calibri"/>
        <family val="2"/>
        <scheme val="minor"/>
      </rPr>
      <t>. Šířka maximálně 700mm, hloubka maximálně 850mm - dáno uspořádáním v místnosti. Funkce odmrazování.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</si>
</sst>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quot;Kč&quot;"/>
    <numFmt numFmtId="165" formatCode="#,##0.00[$ Kč]"/>
    <numFmt numFmtId="166" formatCode="#,##0\ _K_č"/>
  </numFmts>
  <fonts count="40">
    <font>
      <sz val="11"/>
      <color theme="1"/>
      <name val="Calibri"/>
      <family val="2"/>
      <scheme val="minor"/>
    </font>
    <font>
      <sz val="10"/>
      <name val="Arial"/>
      <family val="2"/>
    </font>
    <font>
      <b/>
      <sz val="8"/>
      <name val="Arial"/>
      <family val="2"/>
    </font>
    <font>
      <sz val="7"/>
      <name val="Arial"/>
      <family val="2"/>
    </font>
    <font>
      <b/>
      <sz val="10"/>
      <name val="Arial"/>
      <family val="2"/>
    </font>
    <font>
      <b/>
      <sz val="11"/>
      <color theme="1"/>
      <name val="Calibri"/>
      <family val="2"/>
      <scheme val="minor"/>
    </font>
    <font>
      <b/>
      <sz val="11"/>
      <color theme="1"/>
      <name val="Calibri"/>
      <family val="2"/>
    </font>
    <font>
      <sz val="9"/>
      <color theme="1" tint="0.34999001026153564"/>
      <name val="Calibri"/>
      <family val="2"/>
      <scheme val="minor"/>
    </font>
    <font>
      <sz val="9"/>
      <color theme="1"/>
      <name val="Calibri"/>
      <family val="2"/>
      <scheme val="minor"/>
    </font>
    <font>
      <sz val="8"/>
      <name val="Arial"/>
      <family val="2"/>
    </font>
    <font>
      <sz val="8"/>
      <color theme="1"/>
      <name val="Arial"/>
      <family val="2"/>
    </font>
    <font>
      <sz val="8"/>
      <color theme="3" tint="0.39998000860214233"/>
      <name val="Arial"/>
      <family val="2"/>
    </font>
    <font>
      <b/>
      <sz val="8"/>
      <name val="Calibri"/>
      <family val="2"/>
      <scheme val="minor"/>
    </font>
    <font>
      <sz val="9"/>
      <name val="Calibri"/>
      <family val="2"/>
      <scheme val="minor"/>
    </font>
    <font>
      <sz val="8"/>
      <color theme="1"/>
      <name val="Calibri"/>
      <family val="2"/>
      <scheme val="minor"/>
    </font>
    <font>
      <sz val="8"/>
      <color rgb="FFFF0000"/>
      <name val="Calibri"/>
      <family val="2"/>
      <scheme val="minor"/>
    </font>
    <font>
      <sz val="8"/>
      <color rgb="FF0070C0"/>
      <name val="Calibri"/>
      <family val="2"/>
      <scheme val="minor"/>
    </font>
    <font>
      <sz val="10"/>
      <color theme="3" tint="0.39998000860214233"/>
      <name val="Calibri"/>
      <family val="2"/>
      <scheme val="minor"/>
    </font>
    <font>
      <sz val="9"/>
      <color theme="3" tint="0.39998000860214233"/>
      <name val="Calibri"/>
      <family val="2"/>
      <scheme val="minor"/>
    </font>
    <font>
      <sz val="10"/>
      <name val="Calibri"/>
      <family val="2"/>
      <scheme val="minor"/>
    </font>
    <font>
      <sz val="10"/>
      <color theme="1"/>
      <name val="Calibri"/>
      <family val="2"/>
      <scheme val="minor"/>
    </font>
    <font>
      <b/>
      <sz val="10"/>
      <name val="Calibri"/>
      <family val="2"/>
      <scheme val="minor"/>
    </font>
    <font>
      <sz val="9"/>
      <color theme="1"/>
      <name val="Arial"/>
      <family val="2"/>
    </font>
    <font>
      <sz val="9"/>
      <name val="Arial"/>
      <family val="2"/>
    </font>
    <font>
      <b/>
      <sz val="10"/>
      <color theme="1"/>
      <name val="Calibri"/>
      <family val="2"/>
      <scheme val="minor"/>
    </font>
    <font>
      <sz val="8"/>
      <name val="Calibri"/>
      <family val="2"/>
      <scheme val="minor"/>
    </font>
    <font>
      <sz val="11"/>
      <name val="Calibri"/>
      <family val="2"/>
      <scheme val="minor"/>
    </font>
    <font>
      <b/>
      <sz val="11"/>
      <name val="Calibri"/>
      <family val="2"/>
      <scheme val="minor"/>
    </font>
    <font>
      <b/>
      <sz val="9"/>
      <color theme="1"/>
      <name val="Calibri"/>
      <family val="2"/>
      <scheme val="minor"/>
    </font>
    <font>
      <sz val="10"/>
      <color indexed="8"/>
      <name val="Arial"/>
      <family val="2"/>
    </font>
    <font>
      <sz val="11"/>
      <name val="Cambria"/>
      <family val="1"/>
    </font>
    <font>
      <sz val="14"/>
      <color indexed="8"/>
      <name val="Arial"/>
      <family val="2"/>
    </font>
    <font>
      <sz val="12"/>
      <name val="Arial"/>
      <family val="2"/>
    </font>
    <font>
      <b/>
      <sz val="11"/>
      <name val="Cambria"/>
      <family val="1"/>
    </font>
    <font>
      <sz val="11"/>
      <name val="Arial"/>
      <family val="2"/>
    </font>
    <font>
      <b/>
      <sz val="11"/>
      <name val="Arial"/>
      <family val="2"/>
    </font>
    <font>
      <sz val="10"/>
      <color rgb="FFFF0000"/>
      <name val="Calibri"/>
      <family val="2"/>
      <scheme val="minor"/>
    </font>
    <font>
      <sz val="10"/>
      <color theme="3"/>
      <name val="Calibri"/>
      <family val="2"/>
      <scheme val="minor"/>
    </font>
    <font>
      <u val="single"/>
      <sz val="11"/>
      <color theme="1"/>
      <name val="Calibri"/>
      <family val="2"/>
      <scheme val="minor"/>
    </font>
    <font>
      <b/>
      <sz val="11"/>
      <color rgb="FFFF0000"/>
      <name val="Calibri"/>
      <family val="2"/>
      <scheme val="minor"/>
    </font>
  </fonts>
  <fills count="8">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indexed="26"/>
        <bgColor indexed="64"/>
      </patternFill>
    </fill>
    <fill>
      <patternFill patternType="solid">
        <fgColor theme="0" tint="-0.1499900072813034"/>
        <bgColor indexed="64"/>
      </patternFill>
    </fill>
    <fill>
      <patternFill patternType="solid">
        <fgColor rgb="FFFFC000"/>
        <bgColor indexed="64"/>
      </patternFill>
    </fill>
    <fill>
      <patternFill patternType="solid">
        <fgColor theme="4" tint="0.5999900102615356"/>
        <bgColor indexed="64"/>
      </patternFill>
    </fill>
  </fills>
  <borders count="22">
    <border>
      <left/>
      <right/>
      <top/>
      <bottom/>
      <diagonal/>
    </border>
    <border>
      <left style="thin"/>
      <right style="thin"/>
      <top style="thin"/>
      <bottom style="thin"/>
    </border>
    <border>
      <left/>
      <right/>
      <top/>
      <bottom style="medium"/>
    </border>
    <border>
      <left style="thin"/>
      <right/>
      <top/>
      <bottom style="medium"/>
    </border>
    <border>
      <left/>
      <right style="thin"/>
      <top/>
      <bottom style="medium"/>
    </border>
    <border>
      <left style="thin">
        <color indexed="8"/>
      </left>
      <right style="thin">
        <color indexed="8"/>
      </right>
      <top style="thin">
        <color indexed="8"/>
      </top>
      <bottom style="thin">
        <color indexed="8"/>
      </botto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top style="thin"/>
      <bottom style="thin"/>
    </border>
    <border>
      <left/>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top/>
      <bottom/>
    </border>
    <border>
      <left style="thin"/>
      <right/>
      <top style="thin"/>
      <bottom style="thin"/>
    </border>
    <border>
      <left/>
      <right style="thin"/>
      <top style="thin"/>
      <bottom style="thin"/>
    </border>
    <border>
      <left/>
      <right/>
      <top/>
      <bottom style="thin"/>
    </border>
    <border>
      <left style="medium"/>
      <right/>
      <top style="medium"/>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0" fontId="29" fillId="0" borderId="0">
      <alignment/>
      <protection/>
    </xf>
  </cellStyleXfs>
  <cellXfs count="131">
    <xf numFmtId="0" fontId="0" fillId="0" borderId="0" xfId="0"/>
    <xf numFmtId="0" fontId="0" fillId="2" borderId="0" xfId="0" applyFill="1" applyAlignment="1">
      <alignment horizont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2" borderId="0" xfId="0" applyFill="1" applyAlignment="1">
      <alignment horizontal="center"/>
    </xf>
    <xf numFmtId="164" fontId="10" fillId="0" borderId="1" xfId="0" applyNumberFormat="1"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49"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2" xfId="0" applyFont="1" applyFill="1" applyBorder="1" applyAlignment="1">
      <alignment horizontal="right" vertical="center"/>
    </xf>
    <xf numFmtId="0" fontId="0" fillId="0" borderId="0" xfId="0" applyFill="1"/>
    <xf numFmtId="0" fontId="0" fillId="0" borderId="0" xfId="0" applyFill="1" applyAlignment="1">
      <alignment horizontal="center"/>
    </xf>
    <xf numFmtId="49" fontId="13"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0"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vertical="center" wrapText="1"/>
      <protection locked="0"/>
    </xf>
    <xf numFmtId="0" fontId="20"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xf>
    <xf numFmtId="0" fontId="22" fillId="0" borderId="1" xfId="0" applyFont="1" applyFill="1" applyBorder="1" applyAlignment="1">
      <alignment horizontal="center" vertical="center"/>
    </xf>
    <xf numFmtId="49" fontId="1" fillId="0" borderId="0" xfId="0" applyNumberFormat="1" applyFont="1" applyFill="1" applyAlignment="1">
      <alignment horizontal="center"/>
    </xf>
    <xf numFmtId="49" fontId="3" fillId="0" borderId="0" xfId="0" applyNumberFormat="1" applyFont="1" applyFill="1" applyAlignment="1">
      <alignment horizontal="center"/>
    </xf>
    <xf numFmtId="0" fontId="1" fillId="0" borderId="0" xfId="0" applyFont="1" applyFill="1" applyAlignment="1" applyProtection="1">
      <alignment wrapText="1"/>
      <protection locked="0"/>
    </xf>
    <xf numFmtId="0" fontId="2" fillId="0" borderId="0" xfId="0" applyFont="1" applyFill="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164" fontId="1" fillId="0" borderId="0" xfId="0" applyNumberFormat="1" applyFont="1" applyFill="1" applyAlignment="1">
      <alignment horizontal="center"/>
    </xf>
    <xf numFmtId="0" fontId="4" fillId="0" borderId="0" xfId="0" applyFont="1" applyFill="1" applyAlignment="1">
      <alignment horizontal="left"/>
    </xf>
    <xf numFmtId="0" fontId="5" fillId="0" borderId="0" xfId="0" applyFont="1" applyFill="1"/>
    <xf numFmtId="164" fontId="0" fillId="0" borderId="0" xfId="0" applyNumberFormat="1" applyFill="1"/>
    <xf numFmtId="0" fontId="1" fillId="0" borderId="0" xfId="0" applyFont="1" applyFill="1" applyAlignment="1">
      <alignment horizontal="left"/>
    </xf>
    <xf numFmtId="0" fontId="20" fillId="0" borderId="1" xfId="0" applyFont="1" applyFill="1" applyBorder="1" applyAlignment="1" applyProtection="1">
      <alignment horizontal="left" vertical="top" wrapText="1"/>
      <protection locked="0"/>
    </xf>
    <xf numFmtId="0" fontId="29" fillId="0" borderId="0" xfId="26">
      <alignment/>
      <protection/>
    </xf>
    <xf numFmtId="165" fontId="30" fillId="0" borderId="0" xfId="26" applyNumberFormat="1" applyFont="1">
      <alignment/>
      <protection/>
    </xf>
    <xf numFmtId="0" fontId="33" fillId="3" borderId="0" xfId="26" applyFont="1" applyFill="1">
      <alignment/>
      <protection/>
    </xf>
    <xf numFmtId="165" fontId="30" fillId="3" borderId="0" xfId="26" applyNumberFormat="1" applyFont="1" applyFill="1">
      <alignment/>
      <protection/>
    </xf>
    <xf numFmtId="0" fontId="34" fillId="4" borderId="5" xfId="26" applyFont="1" applyFill="1" applyBorder="1">
      <alignment/>
      <protection/>
    </xf>
    <xf numFmtId="0" fontId="30" fillId="3" borderId="0" xfId="26" applyFont="1" applyFill="1">
      <alignment/>
      <protection/>
    </xf>
    <xf numFmtId="0" fontId="34" fillId="0" borderId="5" xfId="26" applyFont="1" applyBorder="1">
      <alignment/>
      <protection/>
    </xf>
    <xf numFmtId="165" fontId="34" fillId="0" borderId="5" xfId="26" applyNumberFormat="1" applyFont="1" applyBorder="1">
      <alignment/>
      <protection/>
    </xf>
    <xf numFmtId="0" fontId="35" fillId="4" borderId="5" xfId="26" applyFont="1" applyFill="1" applyBorder="1">
      <alignment/>
      <protection/>
    </xf>
    <xf numFmtId="165" fontId="35" fillId="4" borderId="5" xfId="26" applyNumberFormat="1" applyFont="1" applyFill="1" applyBorder="1">
      <alignment/>
      <protection/>
    </xf>
    <xf numFmtId="165" fontId="33" fillId="3" borderId="0" xfId="26" applyNumberFormat="1" applyFont="1" applyFill="1">
      <alignment/>
      <protection/>
    </xf>
    <xf numFmtId="0" fontId="0" fillId="5" borderId="0" xfId="0" applyFill="1"/>
    <xf numFmtId="0" fontId="5" fillId="0" borderId="0" xfId="0" applyFont="1" applyAlignment="1">
      <alignment horizontal="left"/>
    </xf>
    <xf numFmtId="0" fontId="0" fillId="0" borderId="0" xfId="0" applyAlignment="1">
      <alignment horizontal="center" vertical="center"/>
    </xf>
    <xf numFmtId="0" fontId="0" fillId="0" borderId="0" xfId="0" applyAlignment="1">
      <alignment horizontal="center"/>
    </xf>
    <xf numFmtId="0" fontId="5" fillId="0" borderId="0" xfId="0" applyFont="1" applyAlignment="1">
      <alignment horizontal="left" vertical="center"/>
    </xf>
    <xf numFmtId="0" fontId="5" fillId="0" borderId="0" xfId="0" applyFont="1" applyAlignment="1">
      <alignment vertical="center"/>
    </xf>
    <xf numFmtId="0" fontId="5" fillId="0" borderId="1" xfId="0" applyFont="1" applyBorder="1" applyAlignment="1">
      <alignment horizontal="center" vertical="top"/>
    </xf>
    <xf numFmtId="0" fontId="5" fillId="0" borderId="1" xfId="0" applyFont="1" applyBorder="1" applyAlignment="1">
      <alignment horizontal="center" vertical="top" wrapText="1"/>
    </xf>
    <xf numFmtId="0" fontId="0" fillId="0" borderId="1" xfId="0" applyBorder="1" applyAlignment="1">
      <alignment horizontal="center" vertical="top"/>
    </xf>
    <xf numFmtId="166" fontId="0" fillId="0" borderId="1" xfId="0" applyNumberFormat="1" applyBorder="1" applyAlignment="1">
      <alignment horizontal="right" vertical="top"/>
    </xf>
    <xf numFmtId="0" fontId="0" fillId="0" borderId="1" xfId="0" applyBorder="1" applyAlignment="1">
      <alignment horizontal="left" vertical="top" wrapText="1"/>
    </xf>
    <xf numFmtId="166" fontId="5" fillId="0" borderId="0" xfId="0" applyNumberFormat="1" applyFont="1"/>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horizontal="right"/>
    </xf>
    <xf numFmtId="0" fontId="0" fillId="6" borderId="6" xfId="0" applyFill="1" applyBorder="1" applyAlignment="1">
      <alignment vertical="center"/>
    </xf>
    <xf numFmtId="164" fontId="0" fillId="6" borderId="6" xfId="0" applyNumberFormat="1" applyFill="1" applyBorder="1" applyAlignment="1">
      <alignment horizontal="center" vertical="center"/>
    </xf>
    <xf numFmtId="164" fontId="5" fillId="6" borderId="7" xfId="0" applyNumberFormat="1" applyFont="1" applyFill="1" applyBorder="1" applyAlignment="1">
      <alignment vertical="center"/>
    </xf>
    <xf numFmtId="164" fontId="8" fillId="7" borderId="1" xfId="0" applyNumberFormat="1" applyFont="1" applyFill="1" applyBorder="1" applyAlignment="1">
      <alignment horizontal="center" vertical="center"/>
    </xf>
    <xf numFmtId="164" fontId="13" fillId="7" borderId="1" xfId="22" applyNumberFormat="1" applyFont="1" applyFill="1" applyBorder="1" applyAlignment="1">
      <alignment horizontal="center" vertical="center"/>
    </xf>
    <xf numFmtId="164" fontId="13" fillId="7" borderId="1" xfId="0" applyNumberFormat="1" applyFont="1" applyFill="1" applyBorder="1" applyAlignment="1">
      <alignment horizontal="center" vertical="center"/>
    </xf>
    <xf numFmtId="164" fontId="8" fillId="7" borderId="1" xfId="22" applyNumberFormat="1" applyFont="1" applyFill="1" applyBorder="1" applyAlignment="1">
      <alignment horizontal="center" vertical="center"/>
    </xf>
    <xf numFmtId="166" fontId="0" fillId="7" borderId="1" xfId="0" applyNumberFormat="1" applyFill="1" applyBorder="1" applyAlignment="1">
      <alignment horizontal="center" vertical="top"/>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4" fillId="0" borderId="8" xfId="0" applyFont="1" applyFill="1" applyBorder="1" applyAlignment="1">
      <alignment vertical="center"/>
    </xf>
    <xf numFmtId="0" fontId="14" fillId="0" borderId="9" xfId="0" applyFont="1" applyFill="1" applyBorder="1" applyAlignment="1">
      <alignment vertical="center"/>
    </xf>
    <xf numFmtId="0" fontId="14" fillId="0" borderId="10"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0" fontId="16" fillId="0" borderId="10" xfId="0" applyFont="1" applyFill="1" applyBorder="1" applyAlignment="1">
      <alignment vertical="center"/>
    </xf>
    <xf numFmtId="49" fontId="9" fillId="7" borderId="1" xfId="0" applyNumberFormat="1" applyFont="1" applyFill="1" applyBorder="1" applyAlignment="1">
      <alignment horizontal="center" vertical="center"/>
    </xf>
    <xf numFmtId="49" fontId="17" fillId="7" borderId="1" xfId="0" applyNumberFormat="1" applyFont="1" applyFill="1" applyBorder="1" applyAlignment="1">
      <alignment horizontal="center" vertical="center" wrapText="1"/>
    </xf>
    <xf numFmtId="49" fontId="17" fillId="7" borderId="1" xfId="0" applyNumberFormat="1" applyFont="1" applyFill="1" applyBorder="1" applyAlignment="1">
      <alignment horizontal="center" vertical="center"/>
    </xf>
    <xf numFmtId="49" fontId="11" fillId="7" borderId="1" xfId="0" applyNumberFormat="1" applyFont="1" applyFill="1" applyBorder="1" applyAlignment="1">
      <alignment horizontal="center" vertical="center" wrapText="1"/>
    </xf>
    <xf numFmtId="49" fontId="18" fillId="7" borderId="1" xfId="0" applyNumberFormat="1" applyFont="1" applyFill="1" applyBorder="1" applyAlignment="1">
      <alignment horizontal="center" vertical="center" wrapText="1"/>
    </xf>
    <xf numFmtId="49" fontId="18" fillId="7" borderId="1" xfId="0" applyNumberFormat="1" applyFont="1" applyFill="1" applyBorder="1" applyAlignment="1">
      <alignment horizontal="center" vertical="center"/>
    </xf>
    <xf numFmtId="49" fontId="23" fillId="7" borderId="1" xfId="0" applyNumberFormat="1" applyFont="1" applyFill="1" applyBorder="1" applyAlignment="1">
      <alignment horizontal="center" vertical="center"/>
    </xf>
    <xf numFmtId="49" fontId="18" fillId="7" borderId="0" xfId="0" applyNumberFormat="1" applyFont="1" applyFill="1" applyAlignment="1">
      <alignment horizontal="center" vertical="center" wrapText="1"/>
    </xf>
    <xf numFmtId="0" fontId="18" fillId="7"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protection locked="0"/>
    </xf>
    <xf numFmtId="0" fontId="8"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26" fillId="0" borderId="13" xfId="0" applyFont="1" applyFill="1" applyBorder="1" applyAlignment="1">
      <alignment vertical="center" wrapText="1"/>
    </xf>
    <xf numFmtId="0" fontId="26" fillId="0" borderId="0" xfId="0" applyFont="1" applyFill="1" applyBorder="1" applyAlignment="1">
      <alignment vertical="center" wrapText="1"/>
    </xf>
    <xf numFmtId="0" fontId="39" fillId="0" borderId="0" xfId="0" applyFont="1" applyAlignment="1">
      <alignment wrapText="1"/>
    </xf>
    <xf numFmtId="0" fontId="0" fillId="0" borderId="0" xfId="0" applyAlignment="1">
      <alignment wrapText="1"/>
    </xf>
    <xf numFmtId="0" fontId="31" fillId="0" borderId="14" xfId="26" applyFont="1" applyBorder="1" applyAlignment="1">
      <alignment horizontal="center"/>
      <protection/>
    </xf>
    <xf numFmtId="0" fontId="32" fillId="4" borderId="15" xfId="26" applyFont="1" applyFill="1" applyBorder="1" applyAlignment="1">
      <alignment horizontal="center" vertical="center" wrapText="1"/>
      <protection/>
    </xf>
    <xf numFmtId="0" fontId="32" fillId="4" borderId="16" xfId="26" applyFont="1" applyFill="1" applyBorder="1" applyAlignment="1">
      <alignment horizontal="center" vertical="center" wrapText="1"/>
      <protection/>
    </xf>
    <xf numFmtId="49" fontId="21" fillId="0" borderId="13" xfId="0" applyNumberFormat="1" applyFont="1" applyFill="1" applyBorder="1" applyAlignment="1">
      <alignment horizontal="left" vertical="center" wrapText="1"/>
    </xf>
    <xf numFmtId="49" fontId="1" fillId="0" borderId="0" xfId="0" applyNumberFormat="1" applyFont="1" applyFill="1" applyAlignment="1">
      <alignment horizontal="right"/>
    </xf>
    <xf numFmtId="0" fontId="1" fillId="0" borderId="0" xfId="0" applyFont="1" applyFill="1" applyAlignment="1">
      <alignment horizontal="left"/>
    </xf>
    <xf numFmtId="0" fontId="28" fillId="0" borderId="0" xfId="0" applyFont="1" applyFill="1" applyBorder="1" applyAlignment="1">
      <alignment horizontal="center" vertical="center"/>
    </xf>
    <xf numFmtId="0" fontId="2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0" fontId="24" fillId="0" borderId="18"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49" fontId="4" fillId="0" borderId="0" xfId="0" applyNumberFormat="1" applyFont="1" applyFill="1" applyAlignment="1">
      <alignment horizontal="right"/>
    </xf>
    <xf numFmtId="0" fontId="4" fillId="0" borderId="0" xfId="0" applyFont="1" applyFill="1" applyAlignment="1">
      <alignment horizontal="left"/>
    </xf>
    <xf numFmtId="0" fontId="24" fillId="0" borderId="20"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5" fillId="6" borderId="21" xfId="0" applyFont="1" applyFill="1" applyBorder="1" applyAlignment="1">
      <alignment horizontal="left" vertical="center"/>
    </xf>
    <xf numFmtId="0" fontId="5" fillId="6" borderId="6" xfId="0" applyFont="1" applyFill="1" applyBorder="1" applyAlignment="1">
      <alignment horizontal="left" vertical="center"/>
    </xf>
    <xf numFmtId="0" fontId="0" fillId="0" borderId="1" xfId="0" applyBorder="1" applyAlignment="1">
      <alignment horizontal="left" vertical="top"/>
    </xf>
    <xf numFmtId="0" fontId="5" fillId="0" borderId="0" xfId="0" applyFont="1" applyAlignment="1">
      <alignment horizontal="left" vertical="center"/>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5" borderId="9" xfId="0" applyFont="1" applyFill="1" applyBorder="1" applyAlignment="1">
      <alignment horizontal="left"/>
    </xf>
    <xf numFmtId="166" fontId="5" fillId="5" borderId="9" xfId="0" applyNumberFormat="1" applyFont="1" applyFill="1" applyBorder="1"/>
  </cellXfs>
  <cellStyles count="13">
    <cellStyle name="Normal" xfId="0"/>
    <cellStyle name="Percent" xfId="15"/>
    <cellStyle name="Currency" xfId="16"/>
    <cellStyle name="Currency [0]" xfId="17"/>
    <cellStyle name="Comma" xfId="18"/>
    <cellStyle name="Comma [0]" xfId="19"/>
    <cellStyle name="Normální 2" xfId="20"/>
    <cellStyle name="Normální 2 2" xfId="21"/>
    <cellStyle name="Čárka" xfId="22"/>
    <cellStyle name="Normální 2 2 3" xfId="23"/>
    <cellStyle name="Normální 2 2 2" xfId="24"/>
    <cellStyle name="Čárka 2" xfId="25"/>
    <cellStyle name="Excel Built-in Normal"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6EF61-ED93-408C-AD92-347680E683F1}">
  <dimension ref="A1:D139"/>
  <sheetViews>
    <sheetView workbookViewId="0" topLeftCell="A1">
      <selection activeCell="B18" sqref="B18"/>
    </sheetView>
  </sheetViews>
  <sheetFormatPr defaultColWidth="14.421875" defaultRowHeight="15.75" customHeight="1"/>
  <cols>
    <col min="1" max="1" width="48.7109375" style="47" customWidth="1"/>
    <col min="2" max="2" width="25.7109375" style="47" customWidth="1"/>
    <col min="3" max="4" width="14.421875" style="47" hidden="1" customWidth="1"/>
    <col min="5" max="256" width="14.421875" style="47" customWidth="1"/>
    <col min="257" max="257" width="48.7109375" style="47" customWidth="1"/>
    <col min="258" max="258" width="25.7109375" style="47" customWidth="1"/>
    <col min="259" max="260" width="14.421875" style="47" hidden="1" customWidth="1"/>
    <col min="261" max="512" width="14.421875" style="47" customWidth="1"/>
    <col min="513" max="513" width="48.7109375" style="47" customWidth="1"/>
    <col min="514" max="514" width="25.7109375" style="47" customWidth="1"/>
    <col min="515" max="516" width="14.421875" style="47" hidden="1" customWidth="1"/>
    <col min="517" max="768" width="14.421875" style="47" customWidth="1"/>
    <col min="769" max="769" width="48.7109375" style="47" customWidth="1"/>
    <col min="770" max="770" width="25.7109375" style="47" customWidth="1"/>
    <col min="771" max="772" width="14.421875" style="47" hidden="1" customWidth="1"/>
    <col min="773" max="1024" width="14.421875" style="47" customWidth="1"/>
    <col min="1025" max="1025" width="48.7109375" style="47" customWidth="1"/>
    <col min="1026" max="1026" width="25.7109375" style="47" customWidth="1"/>
    <col min="1027" max="1028" width="14.421875" style="47" hidden="1" customWidth="1"/>
    <col min="1029" max="1280" width="14.421875" style="47" customWidth="1"/>
    <col min="1281" max="1281" width="48.7109375" style="47" customWidth="1"/>
    <col min="1282" max="1282" width="25.7109375" style="47" customWidth="1"/>
    <col min="1283" max="1284" width="14.421875" style="47" hidden="1" customWidth="1"/>
    <col min="1285" max="1536" width="14.421875" style="47" customWidth="1"/>
    <col min="1537" max="1537" width="48.7109375" style="47" customWidth="1"/>
    <col min="1538" max="1538" width="25.7109375" style="47" customWidth="1"/>
    <col min="1539" max="1540" width="14.421875" style="47" hidden="1" customWidth="1"/>
    <col min="1541" max="1792" width="14.421875" style="47" customWidth="1"/>
    <col min="1793" max="1793" width="48.7109375" style="47" customWidth="1"/>
    <col min="1794" max="1794" width="25.7109375" style="47" customWidth="1"/>
    <col min="1795" max="1796" width="14.421875" style="47" hidden="1" customWidth="1"/>
    <col min="1797" max="2048" width="14.421875" style="47" customWidth="1"/>
    <col min="2049" max="2049" width="48.7109375" style="47" customWidth="1"/>
    <col min="2050" max="2050" width="25.7109375" style="47" customWidth="1"/>
    <col min="2051" max="2052" width="14.421875" style="47" hidden="1" customWidth="1"/>
    <col min="2053" max="2304" width="14.421875" style="47" customWidth="1"/>
    <col min="2305" max="2305" width="48.7109375" style="47" customWidth="1"/>
    <col min="2306" max="2306" width="25.7109375" style="47" customWidth="1"/>
    <col min="2307" max="2308" width="14.421875" style="47" hidden="1" customWidth="1"/>
    <col min="2309" max="2560" width="14.421875" style="47" customWidth="1"/>
    <col min="2561" max="2561" width="48.7109375" style="47" customWidth="1"/>
    <col min="2562" max="2562" width="25.7109375" style="47" customWidth="1"/>
    <col min="2563" max="2564" width="14.421875" style="47" hidden="1" customWidth="1"/>
    <col min="2565" max="2816" width="14.421875" style="47" customWidth="1"/>
    <col min="2817" max="2817" width="48.7109375" style="47" customWidth="1"/>
    <col min="2818" max="2818" width="25.7109375" style="47" customWidth="1"/>
    <col min="2819" max="2820" width="14.421875" style="47" hidden="1" customWidth="1"/>
    <col min="2821" max="3072" width="14.421875" style="47" customWidth="1"/>
    <col min="3073" max="3073" width="48.7109375" style="47" customWidth="1"/>
    <col min="3074" max="3074" width="25.7109375" style="47" customWidth="1"/>
    <col min="3075" max="3076" width="14.421875" style="47" hidden="1" customWidth="1"/>
    <col min="3077" max="3328" width="14.421875" style="47" customWidth="1"/>
    <col min="3329" max="3329" width="48.7109375" style="47" customWidth="1"/>
    <col min="3330" max="3330" width="25.7109375" style="47" customWidth="1"/>
    <col min="3331" max="3332" width="14.421875" style="47" hidden="1" customWidth="1"/>
    <col min="3333" max="3584" width="14.421875" style="47" customWidth="1"/>
    <col min="3585" max="3585" width="48.7109375" style="47" customWidth="1"/>
    <col min="3586" max="3586" width="25.7109375" style="47" customWidth="1"/>
    <col min="3587" max="3588" width="14.421875" style="47" hidden="1" customWidth="1"/>
    <col min="3589" max="3840" width="14.421875" style="47" customWidth="1"/>
    <col min="3841" max="3841" width="48.7109375" style="47" customWidth="1"/>
    <col min="3842" max="3842" width="25.7109375" style="47" customWidth="1"/>
    <col min="3843" max="3844" width="14.421875" style="47" hidden="1" customWidth="1"/>
    <col min="3845" max="4096" width="14.421875" style="47" customWidth="1"/>
    <col min="4097" max="4097" width="48.7109375" style="47" customWidth="1"/>
    <col min="4098" max="4098" width="25.7109375" style="47" customWidth="1"/>
    <col min="4099" max="4100" width="14.421875" style="47" hidden="1" customWidth="1"/>
    <col min="4101" max="4352" width="14.421875" style="47" customWidth="1"/>
    <col min="4353" max="4353" width="48.7109375" style="47" customWidth="1"/>
    <col min="4354" max="4354" width="25.7109375" style="47" customWidth="1"/>
    <col min="4355" max="4356" width="14.421875" style="47" hidden="1" customWidth="1"/>
    <col min="4357" max="4608" width="14.421875" style="47" customWidth="1"/>
    <col min="4609" max="4609" width="48.7109375" style="47" customWidth="1"/>
    <col min="4610" max="4610" width="25.7109375" style="47" customWidth="1"/>
    <col min="4611" max="4612" width="14.421875" style="47" hidden="1" customWidth="1"/>
    <col min="4613" max="4864" width="14.421875" style="47" customWidth="1"/>
    <col min="4865" max="4865" width="48.7109375" style="47" customWidth="1"/>
    <col min="4866" max="4866" width="25.7109375" style="47" customWidth="1"/>
    <col min="4867" max="4868" width="14.421875" style="47" hidden="1" customWidth="1"/>
    <col min="4869" max="5120" width="14.421875" style="47" customWidth="1"/>
    <col min="5121" max="5121" width="48.7109375" style="47" customWidth="1"/>
    <col min="5122" max="5122" width="25.7109375" style="47" customWidth="1"/>
    <col min="5123" max="5124" width="14.421875" style="47" hidden="1" customWidth="1"/>
    <col min="5125" max="5376" width="14.421875" style="47" customWidth="1"/>
    <col min="5377" max="5377" width="48.7109375" style="47" customWidth="1"/>
    <col min="5378" max="5378" width="25.7109375" style="47" customWidth="1"/>
    <col min="5379" max="5380" width="14.421875" style="47" hidden="1" customWidth="1"/>
    <col min="5381" max="5632" width="14.421875" style="47" customWidth="1"/>
    <col min="5633" max="5633" width="48.7109375" style="47" customWidth="1"/>
    <col min="5634" max="5634" width="25.7109375" style="47" customWidth="1"/>
    <col min="5635" max="5636" width="14.421875" style="47" hidden="1" customWidth="1"/>
    <col min="5637" max="5888" width="14.421875" style="47" customWidth="1"/>
    <col min="5889" max="5889" width="48.7109375" style="47" customWidth="1"/>
    <col min="5890" max="5890" width="25.7109375" style="47" customWidth="1"/>
    <col min="5891" max="5892" width="14.421875" style="47" hidden="1" customWidth="1"/>
    <col min="5893" max="6144" width="14.421875" style="47" customWidth="1"/>
    <col min="6145" max="6145" width="48.7109375" style="47" customWidth="1"/>
    <col min="6146" max="6146" width="25.7109375" style="47" customWidth="1"/>
    <col min="6147" max="6148" width="14.421875" style="47" hidden="1" customWidth="1"/>
    <col min="6149" max="6400" width="14.421875" style="47" customWidth="1"/>
    <col min="6401" max="6401" width="48.7109375" style="47" customWidth="1"/>
    <col min="6402" max="6402" width="25.7109375" style="47" customWidth="1"/>
    <col min="6403" max="6404" width="14.421875" style="47" hidden="1" customWidth="1"/>
    <col min="6405" max="6656" width="14.421875" style="47" customWidth="1"/>
    <col min="6657" max="6657" width="48.7109375" style="47" customWidth="1"/>
    <col min="6658" max="6658" width="25.7109375" style="47" customWidth="1"/>
    <col min="6659" max="6660" width="14.421875" style="47" hidden="1" customWidth="1"/>
    <col min="6661" max="6912" width="14.421875" style="47" customWidth="1"/>
    <col min="6913" max="6913" width="48.7109375" style="47" customWidth="1"/>
    <col min="6914" max="6914" width="25.7109375" style="47" customWidth="1"/>
    <col min="6915" max="6916" width="14.421875" style="47" hidden="1" customWidth="1"/>
    <col min="6917" max="7168" width="14.421875" style="47" customWidth="1"/>
    <col min="7169" max="7169" width="48.7109375" style="47" customWidth="1"/>
    <col min="7170" max="7170" width="25.7109375" style="47" customWidth="1"/>
    <col min="7171" max="7172" width="14.421875" style="47" hidden="1" customWidth="1"/>
    <col min="7173" max="7424" width="14.421875" style="47" customWidth="1"/>
    <col min="7425" max="7425" width="48.7109375" style="47" customWidth="1"/>
    <col min="7426" max="7426" width="25.7109375" style="47" customWidth="1"/>
    <col min="7427" max="7428" width="14.421875" style="47" hidden="1" customWidth="1"/>
    <col min="7429" max="7680" width="14.421875" style="47" customWidth="1"/>
    <col min="7681" max="7681" width="48.7109375" style="47" customWidth="1"/>
    <col min="7682" max="7682" width="25.7109375" style="47" customWidth="1"/>
    <col min="7683" max="7684" width="14.421875" style="47" hidden="1" customWidth="1"/>
    <col min="7685" max="7936" width="14.421875" style="47" customWidth="1"/>
    <col min="7937" max="7937" width="48.7109375" style="47" customWidth="1"/>
    <col min="7938" max="7938" width="25.7109375" style="47" customWidth="1"/>
    <col min="7939" max="7940" width="14.421875" style="47" hidden="1" customWidth="1"/>
    <col min="7941" max="8192" width="14.421875" style="47" customWidth="1"/>
    <col min="8193" max="8193" width="48.7109375" style="47" customWidth="1"/>
    <col min="8194" max="8194" width="25.7109375" style="47" customWidth="1"/>
    <col min="8195" max="8196" width="14.421875" style="47" hidden="1" customWidth="1"/>
    <col min="8197" max="8448" width="14.421875" style="47" customWidth="1"/>
    <col min="8449" max="8449" width="48.7109375" style="47" customWidth="1"/>
    <col min="8450" max="8450" width="25.7109375" style="47" customWidth="1"/>
    <col min="8451" max="8452" width="14.421875" style="47" hidden="1" customWidth="1"/>
    <col min="8453" max="8704" width="14.421875" style="47" customWidth="1"/>
    <col min="8705" max="8705" width="48.7109375" style="47" customWidth="1"/>
    <col min="8706" max="8706" width="25.7109375" style="47" customWidth="1"/>
    <col min="8707" max="8708" width="14.421875" style="47" hidden="1" customWidth="1"/>
    <col min="8709" max="8960" width="14.421875" style="47" customWidth="1"/>
    <col min="8961" max="8961" width="48.7109375" style="47" customWidth="1"/>
    <col min="8962" max="8962" width="25.7109375" style="47" customWidth="1"/>
    <col min="8963" max="8964" width="14.421875" style="47" hidden="1" customWidth="1"/>
    <col min="8965" max="9216" width="14.421875" style="47" customWidth="1"/>
    <col min="9217" max="9217" width="48.7109375" style="47" customWidth="1"/>
    <col min="9218" max="9218" width="25.7109375" style="47" customWidth="1"/>
    <col min="9219" max="9220" width="14.421875" style="47" hidden="1" customWidth="1"/>
    <col min="9221" max="9472" width="14.421875" style="47" customWidth="1"/>
    <col min="9473" max="9473" width="48.7109375" style="47" customWidth="1"/>
    <col min="9474" max="9474" width="25.7109375" style="47" customWidth="1"/>
    <col min="9475" max="9476" width="14.421875" style="47" hidden="1" customWidth="1"/>
    <col min="9477" max="9728" width="14.421875" style="47" customWidth="1"/>
    <col min="9729" max="9729" width="48.7109375" style="47" customWidth="1"/>
    <col min="9730" max="9730" width="25.7109375" style="47" customWidth="1"/>
    <col min="9731" max="9732" width="14.421875" style="47" hidden="1" customWidth="1"/>
    <col min="9733" max="9984" width="14.421875" style="47" customWidth="1"/>
    <col min="9985" max="9985" width="48.7109375" style="47" customWidth="1"/>
    <col min="9986" max="9986" width="25.7109375" style="47" customWidth="1"/>
    <col min="9987" max="9988" width="14.421875" style="47" hidden="1" customWidth="1"/>
    <col min="9989" max="10240" width="14.421875" style="47" customWidth="1"/>
    <col min="10241" max="10241" width="48.7109375" style="47" customWidth="1"/>
    <col min="10242" max="10242" width="25.7109375" style="47" customWidth="1"/>
    <col min="10243" max="10244" width="14.421875" style="47" hidden="1" customWidth="1"/>
    <col min="10245" max="10496" width="14.421875" style="47" customWidth="1"/>
    <col min="10497" max="10497" width="48.7109375" style="47" customWidth="1"/>
    <col min="10498" max="10498" width="25.7109375" style="47" customWidth="1"/>
    <col min="10499" max="10500" width="14.421875" style="47" hidden="1" customWidth="1"/>
    <col min="10501" max="10752" width="14.421875" style="47" customWidth="1"/>
    <col min="10753" max="10753" width="48.7109375" style="47" customWidth="1"/>
    <col min="10754" max="10754" width="25.7109375" style="47" customWidth="1"/>
    <col min="10755" max="10756" width="14.421875" style="47" hidden="1" customWidth="1"/>
    <col min="10757" max="11008" width="14.421875" style="47" customWidth="1"/>
    <col min="11009" max="11009" width="48.7109375" style="47" customWidth="1"/>
    <col min="11010" max="11010" width="25.7109375" style="47" customWidth="1"/>
    <col min="11011" max="11012" width="14.421875" style="47" hidden="1" customWidth="1"/>
    <col min="11013" max="11264" width="14.421875" style="47" customWidth="1"/>
    <col min="11265" max="11265" width="48.7109375" style="47" customWidth="1"/>
    <col min="11266" max="11266" width="25.7109375" style="47" customWidth="1"/>
    <col min="11267" max="11268" width="14.421875" style="47" hidden="1" customWidth="1"/>
    <col min="11269" max="11520" width="14.421875" style="47" customWidth="1"/>
    <col min="11521" max="11521" width="48.7109375" style="47" customWidth="1"/>
    <col min="11522" max="11522" width="25.7109375" style="47" customWidth="1"/>
    <col min="11523" max="11524" width="14.421875" style="47" hidden="1" customWidth="1"/>
    <col min="11525" max="11776" width="14.421875" style="47" customWidth="1"/>
    <col min="11777" max="11777" width="48.7109375" style="47" customWidth="1"/>
    <col min="11778" max="11778" width="25.7109375" style="47" customWidth="1"/>
    <col min="11779" max="11780" width="14.421875" style="47" hidden="1" customWidth="1"/>
    <col min="11781" max="12032" width="14.421875" style="47" customWidth="1"/>
    <col min="12033" max="12033" width="48.7109375" style="47" customWidth="1"/>
    <col min="12034" max="12034" width="25.7109375" style="47" customWidth="1"/>
    <col min="12035" max="12036" width="14.421875" style="47" hidden="1" customWidth="1"/>
    <col min="12037" max="12288" width="14.421875" style="47" customWidth="1"/>
    <col min="12289" max="12289" width="48.7109375" style="47" customWidth="1"/>
    <col min="12290" max="12290" width="25.7109375" style="47" customWidth="1"/>
    <col min="12291" max="12292" width="14.421875" style="47" hidden="1" customWidth="1"/>
    <col min="12293" max="12544" width="14.421875" style="47" customWidth="1"/>
    <col min="12545" max="12545" width="48.7109375" style="47" customWidth="1"/>
    <col min="12546" max="12546" width="25.7109375" style="47" customWidth="1"/>
    <col min="12547" max="12548" width="14.421875" style="47" hidden="1" customWidth="1"/>
    <col min="12549" max="12800" width="14.421875" style="47" customWidth="1"/>
    <col min="12801" max="12801" width="48.7109375" style="47" customWidth="1"/>
    <col min="12802" max="12802" width="25.7109375" style="47" customWidth="1"/>
    <col min="12803" max="12804" width="14.421875" style="47" hidden="1" customWidth="1"/>
    <col min="12805" max="13056" width="14.421875" style="47" customWidth="1"/>
    <col min="13057" max="13057" width="48.7109375" style="47" customWidth="1"/>
    <col min="13058" max="13058" width="25.7109375" style="47" customWidth="1"/>
    <col min="13059" max="13060" width="14.421875" style="47" hidden="1" customWidth="1"/>
    <col min="13061" max="13312" width="14.421875" style="47" customWidth="1"/>
    <col min="13313" max="13313" width="48.7109375" style="47" customWidth="1"/>
    <col min="13314" max="13314" width="25.7109375" style="47" customWidth="1"/>
    <col min="13315" max="13316" width="14.421875" style="47" hidden="1" customWidth="1"/>
    <col min="13317" max="13568" width="14.421875" style="47" customWidth="1"/>
    <col min="13569" max="13569" width="48.7109375" style="47" customWidth="1"/>
    <col min="13570" max="13570" width="25.7109375" style="47" customWidth="1"/>
    <col min="13571" max="13572" width="14.421875" style="47" hidden="1" customWidth="1"/>
    <col min="13573" max="13824" width="14.421875" style="47" customWidth="1"/>
    <col min="13825" max="13825" width="48.7109375" style="47" customWidth="1"/>
    <col min="13826" max="13826" width="25.7109375" style="47" customWidth="1"/>
    <col min="13827" max="13828" width="14.421875" style="47" hidden="1" customWidth="1"/>
    <col min="13829" max="14080" width="14.421875" style="47" customWidth="1"/>
    <col min="14081" max="14081" width="48.7109375" style="47" customWidth="1"/>
    <col min="14082" max="14082" width="25.7109375" style="47" customWidth="1"/>
    <col min="14083" max="14084" width="14.421875" style="47" hidden="1" customWidth="1"/>
    <col min="14085" max="14336" width="14.421875" style="47" customWidth="1"/>
    <col min="14337" max="14337" width="48.7109375" style="47" customWidth="1"/>
    <col min="14338" max="14338" width="25.7109375" style="47" customWidth="1"/>
    <col min="14339" max="14340" width="14.421875" style="47" hidden="1" customWidth="1"/>
    <col min="14341" max="14592" width="14.421875" style="47" customWidth="1"/>
    <col min="14593" max="14593" width="48.7109375" style="47" customWidth="1"/>
    <col min="14594" max="14594" width="25.7109375" style="47" customWidth="1"/>
    <col min="14595" max="14596" width="14.421875" style="47" hidden="1" customWidth="1"/>
    <col min="14597" max="14848" width="14.421875" style="47" customWidth="1"/>
    <col min="14849" max="14849" width="48.7109375" style="47" customWidth="1"/>
    <col min="14850" max="14850" width="25.7109375" style="47" customWidth="1"/>
    <col min="14851" max="14852" width="14.421875" style="47" hidden="1" customWidth="1"/>
    <col min="14853" max="15104" width="14.421875" style="47" customWidth="1"/>
    <col min="15105" max="15105" width="48.7109375" style="47" customWidth="1"/>
    <col min="15106" max="15106" width="25.7109375" style="47" customWidth="1"/>
    <col min="15107" max="15108" width="14.421875" style="47" hidden="1" customWidth="1"/>
    <col min="15109" max="15360" width="14.421875" style="47" customWidth="1"/>
    <col min="15361" max="15361" width="48.7109375" style="47" customWidth="1"/>
    <col min="15362" max="15362" width="25.7109375" style="47" customWidth="1"/>
    <col min="15363" max="15364" width="14.421875" style="47" hidden="1" customWidth="1"/>
    <col min="15365" max="15616" width="14.421875" style="47" customWidth="1"/>
    <col min="15617" max="15617" width="48.7109375" style="47" customWidth="1"/>
    <col min="15618" max="15618" width="25.7109375" style="47" customWidth="1"/>
    <col min="15619" max="15620" width="14.421875" style="47" hidden="1" customWidth="1"/>
    <col min="15621" max="15872" width="14.421875" style="47" customWidth="1"/>
    <col min="15873" max="15873" width="48.7109375" style="47" customWidth="1"/>
    <col min="15874" max="15874" width="25.7109375" style="47" customWidth="1"/>
    <col min="15875" max="15876" width="14.421875" style="47" hidden="1" customWidth="1"/>
    <col min="15877" max="16128" width="14.421875" style="47" customWidth="1"/>
    <col min="16129" max="16129" width="48.7109375" style="47" customWidth="1"/>
    <col min="16130" max="16130" width="25.7109375" style="47" customWidth="1"/>
    <col min="16131" max="16132" width="14.421875" style="47" hidden="1" customWidth="1"/>
    <col min="16133" max="16384" width="14.421875" style="47" customWidth="1"/>
  </cols>
  <sheetData>
    <row r="1" ht="12.75" customHeight="1">
      <c r="D1" s="48"/>
    </row>
    <row r="2" ht="12.75" customHeight="1">
      <c r="D2" s="48"/>
    </row>
    <row r="3" spans="1:4" ht="18">
      <c r="A3" s="106" t="s">
        <v>160</v>
      </c>
      <c r="B3" s="106"/>
      <c r="D3" s="48"/>
    </row>
    <row r="4" spans="1:4" ht="34.5" customHeight="1">
      <c r="A4" s="107" t="s">
        <v>225</v>
      </c>
      <c r="B4" s="108"/>
      <c r="C4" s="49" t="s">
        <v>161</v>
      </c>
      <c r="D4" s="50"/>
    </row>
    <row r="5" spans="1:4" ht="12.75" customHeight="1">
      <c r="A5" s="51"/>
      <c r="B5" s="51"/>
      <c r="C5" s="52"/>
      <c r="D5" s="50"/>
    </row>
    <row r="6" spans="1:4" ht="12.75" customHeight="1">
      <c r="A6" s="51"/>
      <c r="B6" s="51" t="s">
        <v>162</v>
      </c>
      <c r="C6" s="52"/>
      <c r="D6" s="50"/>
    </row>
    <row r="7" spans="1:4" ht="22.5" customHeight="1">
      <c r="A7" s="53" t="s">
        <v>182</v>
      </c>
      <c r="B7" s="54">
        <f>vybaveni_kuchyni!$G$94</f>
        <v>0</v>
      </c>
      <c r="C7" s="52"/>
      <c r="D7" s="50"/>
    </row>
    <row r="8" spans="1:4" ht="22.5" customHeight="1">
      <c r="A8" s="53" t="s">
        <v>163</v>
      </c>
      <c r="B8" s="54">
        <f>kuchynky!$F$14</f>
        <v>0</v>
      </c>
      <c r="C8" s="52"/>
      <c r="D8" s="50"/>
    </row>
    <row r="9" spans="1:4" ht="12.75" customHeight="1">
      <c r="A9" s="53"/>
      <c r="B9" s="53"/>
      <c r="C9" s="52"/>
      <c r="D9" s="50"/>
    </row>
    <row r="10" spans="1:4" ht="22.5" customHeight="1">
      <c r="A10" s="55" t="s">
        <v>164</v>
      </c>
      <c r="B10" s="56">
        <f>SUM(B7:B9)</f>
        <v>0</v>
      </c>
      <c r="C10" s="52"/>
      <c r="D10" s="57">
        <f>SUM(D5:D9)</f>
        <v>0</v>
      </c>
    </row>
    <row r="11" ht="12.75" customHeight="1">
      <c r="D11" s="48"/>
    </row>
    <row r="12" ht="12.75" customHeight="1">
      <c r="D12" s="48"/>
    </row>
    <row r="13" ht="12.75" customHeight="1">
      <c r="D13" s="48"/>
    </row>
    <row r="14" ht="12.75" customHeight="1">
      <c r="D14" s="48"/>
    </row>
    <row r="15" ht="12.75" customHeight="1">
      <c r="D15" s="48"/>
    </row>
    <row r="16" ht="12.75" customHeight="1">
      <c r="D16" s="48"/>
    </row>
    <row r="17" ht="12.75" customHeight="1">
      <c r="D17" s="48"/>
    </row>
    <row r="18" ht="12.75" customHeight="1">
      <c r="D18" s="48"/>
    </row>
    <row r="19" ht="12.75" customHeight="1">
      <c r="D19" s="48"/>
    </row>
    <row r="20" ht="12.75" customHeight="1">
      <c r="D20" s="48"/>
    </row>
    <row r="21" ht="12.75" customHeight="1">
      <c r="D21" s="48"/>
    </row>
    <row r="22" ht="12.75" customHeight="1">
      <c r="D22" s="48"/>
    </row>
    <row r="23" ht="12.75" customHeight="1">
      <c r="D23" s="48"/>
    </row>
    <row r="24" ht="12.75" customHeight="1">
      <c r="D24" s="48"/>
    </row>
    <row r="25" ht="12.75" customHeight="1">
      <c r="D25" s="48"/>
    </row>
    <row r="26" ht="12.75" customHeight="1">
      <c r="D26" s="48"/>
    </row>
    <row r="27" ht="12.75" customHeight="1">
      <c r="D27" s="48"/>
    </row>
    <row r="28" ht="12.75" customHeight="1">
      <c r="D28" s="48"/>
    </row>
    <row r="29" ht="12.75" customHeight="1">
      <c r="D29" s="48"/>
    </row>
    <row r="30" ht="12.75" customHeight="1">
      <c r="D30" s="48"/>
    </row>
    <row r="31" ht="12.75" customHeight="1">
      <c r="D31" s="48"/>
    </row>
    <row r="32" ht="12.75" customHeight="1">
      <c r="D32" s="48"/>
    </row>
    <row r="33" ht="12.75" customHeight="1">
      <c r="D33" s="48"/>
    </row>
    <row r="34" ht="12.75" customHeight="1">
      <c r="D34" s="48"/>
    </row>
    <row r="35" ht="12.75" customHeight="1">
      <c r="D35" s="48"/>
    </row>
    <row r="36" ht="12.75" customHeight="1">
      <c r="D36" s="48"/>
    </row>
    <row r="37" ht="12.75" customHeight="1">
      <c r="D37" s="48"/>
    </row>
    <row r="38" ht="12.75" customHeight="1">
      <c r="D38" s="48"/>
    </row>
    <row r="39" ht="12.75" customHeight="1">
      <c r="D39" s="48"/>
    </row>
    <row r="40" ht="12.75" customHeight="1">
      <c r="D40" s="48"/>
    </row>
    <row r="41" ht="12.75" customHeight="1">
      <c r="D41" s="48"/>
    </row>
    <row r="42" ht="12.75" customHeight="1">
      <c r="D42" s="48"/>
    </row>
    <row r="43" ht="12.75" customHeight="1">
      <c r="D43" s="48"/>
    </row>
    <row r="44" ht="12.75" customHeight="1">
      <c r="D44" s="48"/>
    </row>
    <row r="45" ht="12.75" customHeight="1">
      <c r="D45" s="48"/>
    </row>
    <row r="46" ht="12.75" customHeight="1">
      <c r="D46" s="48"/>
    </row>
    <row r="47" ht="12.75" customHeight="1">
      <c r="D47" s="48"/>
    </row>
    <row r="48" ht="12.75" customHeight="1">
      <c r="D48" s="48"/>
    </row>
    <row r="49" ht="12.75" customHeight="1">
      <c r="D49" s="48"/>
    </row>
    <row r="50" ht="12.75" customHeight="1">
      <c r="D50" s="48"/>
    </row>
    <row r="51" ht="12.75" customHeight="1">
      <c r="D51" s="48"/>
    </row>
    <row r="52" ht="12.75" customHeight="1">
      <c r="D52" s="48"/>
    </row>
    <row r="53" ht="12.75" customHeight="1">
      <c r="D53" s="48"/>
    </row>
    <row r="54" ht="12.75" customHeight="1">
      <c r="D54" s="48"/>
    </row>
    <row r="55" ht="12.75" customHeight="1">
      <c r="D55" s="48"/>
    </row>
    <row r="56" ht="12.75" customHeight="1">
      <c r="D56" s="48"/>
    </row>
    <row r="57" ht="12.75" customHeight="1">
      <c r="D57" s="48"/>
    </row>
    <row r="58" ht="12.75" customHeight="1">
      <c r="D58" s="48"/>
    </row>
    <row r="59" ht="12.75" customHeight="1">
      <c r="D59" s="48"/>
    </row>
    <row r="60" ht="12.75" customHeight="1">
      <c r="D60" s="48"/>
    </row>
    <row r="61" ht="12.75" customHeight="1">
      <c r="D61" s="48"/>
    </row>
    <row r="62" ht="12.75" customHeight="1">
      <c r="D62" s="48"/>
    </row>
    <row r="63" ht="12.75" customHeight="1">
      <c r="D63" s="48"/>
    </row>
    <row r="64" ht="12.75" customHeight="1">
      <c r="D64" s="48"/>
    </row>
    <row r="65" ht="12.75" customHeight="1">
      <c r="D65" s="48"/>
    </row>
    <row r="66" ht="12.75" customHeight="1">
      <c r="D66" s="48"/>
    </row>
    <row r="67" ht="12.75" customHeight="1">
      <c r="D67" s="48"/>
    </row>
    <row r="68" ht="12.75" customHeight="1">
      <c r="D68" s="48"/>
    </row>
    <row r="69" ht="12.75" customHeight="1">
      <c r="D69" s="48"/>
    </row>
    <row r="70" ht="12.75" customHeight="1">
      <c r="D70" s="48"/>
    </row>
    <row r="71" ht="12.75" customHeight="1">
      <c r="D71" s="48"/>
    </row>
    <row r="72" ht="12.75" customHeight="1">
      <c r="D72" s="48"/>
    </row>
    <row r="73" ht="12.75" customHeight="1">
      <c r="D73" s="48"/>
    </row>
    <row r="74" ht="12.75" customHeight="1">
      <c r="D74" s="48"/>
    </row>
    <row r="75" ht="12.75" customHeight="1">
      <c r="D75" s="48"/>
    </row>
    <row r="76" ht="12.75" customHeight="1">
      <c r="D76" s="48"/>
    </row>
    <row r="77" ht="12.75" customHeight="1">
      <c r="D77" s="48"/>
    </row>
    <row r="78" ht="12.75" customHeight="1">
      <c r="D78" s="48"/>
    </row>
    <row r="79" ht="12.75" customHeight="1">
      <c r="D79" s="48"/>
    </row>
    <row r="80" ht="12.75" customHeight="1">
      <c r="D80" s="48"/>
    </row>
    <row r="81" ht="12.75" customHeight="1">
      <c r="D81" s="48"/>
    </row>
    <row r="82" ht="12.75" customHeight="1">
      <c r="D82" s="48"/>
    </row>
    <row r="83" ht="12.75" customHeight="1">
      <c r="D83" s="48"/>
    </row>
    <row r="84" ht="12.75" customHeight="1">
      <c r="D84" s="48"/>
    </row>
    <row r="85" ht="12.75" customHeight="1">
      <c r="D85" s="48"/>
    </row>
    <row r="86" ht="12.75" customHeight="1">
      <c r="D86" s="48"/>
    </row>
    <row r="87" ht="12.75" customHeight="1">
      <c r="D87" s="48"/>
    </row>
    <row r="88" ht="12.75" customHeight="1">
      <c r="D88" s="48"/>
    </row>
    <row r="89" ht="12.75" customHeight="1">
      <c r="D89" s="48"/>
    </row>
    <row r="90" ht="12.75" customHeight="1">
      <c r="D90" s="48"/>
    </row>
    <row r="91" ht="12.75" customHeight="1">
      <c r="D91" s="48"/>
    </row>
    <row r="92" ht="12.75" customHeight="1">
      <c r="D92" s="48"/>
    </row>
    <row r="93" ht="12.75" customHeight="1">
      <c r="D93" s="48"/>
    </row>
    <row r="94" ht="12.75" customHeight="1">
      <c r="D94" s="48"/>
    </row>
    <row r="95" ht="12.75" customHeight="1">
      <c r="D95" s="48"/>
    </row>
    <row r="96" ht="12.75" customHeight="1">
      <c r="D96" s="48"/>
    </row>
    <row r="97" ht="12.75" customHeight="1">
      <c r="D97" s="48"/>
    </row>
    <row r="98" ht="12.75" customHeight="1">
      <c r="D98" s="48"/>
    </row>
    <row r="99" ht="12.75" customHeight="1">
      <c r="D99" s="48"/>
    </row>
    <row r="100" ht="12.75" customHeight="1">
      <c r="D100" s="48"/>
    </row>
    <row r="101" ht="12.75" customHeight="1">
      <c r="D101" s="48"/>
    </row>
    <row r="102" ht="12.75" customHeight="1">
      <c r="D102" s="48"/>
    </row>
    <row r="103" ht="12.75" customHeight="1">
      <c r="D103" s="48"/>
    </row>
    <row r="104" ht="12.75" customHeight="1">
      <c r="D104" s="48"/>
    </row>
    <row r="105" ht="12.75" customHeight="1">
      <c r="D105" s="48"/>
    </row>
    <row r="106" ht="12.75" customHeight="1">
      <c r="D106" s="48"/>
    </row>
    <row r="107" ht="12.75" customHeight="1">
      <c r="D107" s="48"/>
    </row>
    <row r="108" ht="12.75" customHeight="1">
      <c r="D108" s="48"/>
    </row>
    <row r="109" ht="12.75" customHeight="1">
      <c r="D109" s="48"/>
    </row>
    <row r="110" ht="12.75" customHeight="1">
      <c r="D110" s="48"/>
    </row>
    <row r="111" ht="12.75" customHeight="1">
      <c r="D111" s="48"/>
    </row>
    <row r="112" ht="12.75" customHeight="1">
      <c r="D112" s="48"/>
    </row>
    <row r="113" ht="12.75" customHeight="1">
      <c r="D113" s="48"/>
    </row>
    <row r="114" ht="12.75" customHeight="1">
      <c r="D114" s="48"/>
    </row>
    <row r="115" ht="12.75" customHeight="1">
      <c r="D115" s="48"/>
    </row>
    <row r="116" ht="12.75" customHeight="1">
      <c r="D116" s="48"/>
    </row>
    <row r="117" ht="12.75" customHeight="1">
      <c r="D117" s="48"/>
    </row>
    <row r="118" ht="12.75" customHeight="1">
      <c r="D118" s="48"/>
    </row>
    <row r="119" ht="12.75" customHeight="1">
      <c r="D119" s="48"/>
    </row>
    <row r="120" ht="12.75" customHeight="1">
      <c r="D120" s="48"/>
    </row>
    <row r="121" ht="12.75" customHeight="1">
      <c r="D121" s="48"/>
    </row>
    <row r="122" ht="12.75" customHeight="1">
      <c r="D122" s="48"/>
    </row>
    <row r="123" ht="12.75" customHeight="1">
      <c r="D123" s="48"/>
    </row>
    <row r="124" ht="12.75" customHeight="1">
      <c r="D124" s="48"/>
    </row>
    <row r="125" ht="12.75" customHeight="1">
      <c r="D125" s="48"/>
    </row>
    <row r="126" ht="12.75" customHeight="1">
      <c r="D126" s="48"/>
    </row>
    <row r="127" ht="12.75" customHeight="1">
      <c r="D127" s="48"/>
    </row>
    <row r="128" ht="12.75" customHeight="1">
      <c r="D128" s="48"/>
    </row>
    <row r="129" ht="12.75" customHeight="1">
      <c r="D129" s="48"/>
    </row>
    <row r="130" ht="12.75" customHeight="1">
      <c r="D130" s="48"/>
    </row>
    <row r="131" ht="12.75" customHeight="1">
      <c r="D131" s="48"/>
    </row>
    <row r="132" ht="12.75" customHeight="1">
      <c r="D132" s="48"/>
    </row>
    <row r="133" ht="12.75" customHeight="1">
      <c r="D133" s="48"/>
    </row>
    <row r="134" ht="12.75" customHeight="1">
      <c r="D134" s="48"/>
    </row>
    <row r="135" ht="12.75" customHeight="1">
      <c r="D135" s="48"/>
    </row>
    <row r="136" ht="12.75" customHeight="1">
      <c r="D136" s="48"/>
    </row>
    <row r="137" ht="12.75" customHeight="1">
      <c r="D137" s="48"/>
    </row>
    <row r="138" ht="12.75" customHeight="1">
      <c r="D138" s="48"/>
    </row>
    <row r="139" ht="12.75" customHeight="1">
      <c r="D139" s="48"/>
    </row>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sheetData>
  <sheetProtection selectLockedCells="1" selectUnlockedCells="1"/>
  <mergeCells count="2">
    <mergeCell ref="A3:B3"/>
    <mergeCell ref="A4:B4"/>
  </mergeCells>
  <printOptions/>
  <pageMargins left="0.7479166666666667" right="0.7479166666666667" top="0.9840277777777777" bottom="0.9840277777777777"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EB12D-73E2-4B8C-9A0F-C08B7347094C}">
  <sheetPr>
    <tabColor theme="3" tint="0.39998000860214233"/>
    <pageSetUpPr fitToPage="1"/>
  </sheetPr>
  <dimension ref="B1:S4"/>
  <sheetViews>
    <sheetView zoomScale="90" zoomScaleNormal="90" workbookViewId="0" topLeftCell="A1">
      <selection activeCell="D9" sqref="D9"/>
    </sheetView>
  </sheetViews>
  <sheetFormatPr defaultColWidth="9.140625" defaultRowHeight="15"/>
  <cols>
    <col min="1" max="1" width="4.57421875" style="0" customWidth="1"/>
    <col min="2" max="2" width="10.8515625" style="0" customWidth="1"/>
    <col min="3" max="3" width="12.421875" style="0" customWidth="1"/>
    <col min="4" max="4" width="99.28125" style="0" customWidth="1"/>
    <col min="5" max="5" width="4.57421875" style="0" customWidth="1"/>
    <col min="6" max="6" width="6.140625" style="0" customWidth="1"/>
    <col min="7" max="7" width="6.421875" style="0" customWidth="1"/>
    <col min="8" max="8" width="7.140625" style="0" customWidth="1"/>
    <col min="9" max="9" width="6.7109375" style="0" customWidth="1"/>
    <col min="10" max="10" width="6.8515625" style="0" customWidth="1"/>
    <col min="11" max="11" width="5.7109375" style="0" customWidth="1"/>
    <col min="12" max="12" width="11.140625" style="0" customWidth="1"/>
    <col min="13" max="13" width="6.140625" style="0" customWidth="1"/>
    <col min="14" max="14" width="6.28125" style="0" customWidth="1"/>
    <col min="15" max="15" width="6.00390625" style="0" customWidth="1"/>
    <col min="16" max="17" width="6.7109375" style="0" customWidth="1"/>
    <col min="18" max="18" width="12.00390625" style="0" customWidth="1"/>
    <col min="19" max="19" width="12.57421875" style="0" customWidth="1"/>
    <col min="20" max="20" width="12.140625" style="0" customWidth="1"/>
  </cols>
  <sheetData>
    <row r="1" spans="2:19" ht="48" customHeight="1">
      <c r="B1" s="109" t="s">
        <v>50</v>
      </c>
      <c r="C1" s="109"/>
      <c r="D1" s="102" t="s">
        <v>229</v>
      </c>
      <c r="E1" s="103"/>
      <c r="F1" s="103"/>
      <c r="G1" s="103"/>
      <c r="H1" s="103"/>
      <c r="I1" s="103"/>
      <c r="J1" s="103"/>
      <c r="K1" s="103"/>
      <c r="L1" s="103"/>
      <c r="M1" s="103"/>
      <c r="N1" s="103"/>
      <c r="O1" s="103"/>
      <c r="P1" s="103"/>
      <c r="Q1" s="103"/>
      <c r="R1" s="103"/>
      <c r="S1" s="103"/>
    </row>
    <row r="2" ht="45">
      <c r="D2" s="104" t="s">
        <v>228</v>
      </c>
    </row>
    <row r="3" ht="30">
      <c r="D3" s="105" t="s">
        <v>230</v>
      </c>
    </row>
    <row r="4" ht="34.5" customHeight="1">
      <c r="D4" s="105" t="s">
        <v>231</v>
      </c>
    </row>
  </sheetData>
  <mergeCells count="1">
    <mergeCell ref="B1:C1"/>
  </mergeCells>
  <printOptions/>
  <pageMargins left="0.25" right="0.25" top="0.75" bottom="0.75" header="0.3" footer="0.3"/>
  <pageSetup fitToHeight="0" fitToWidth="1" horizontalDpi="600" verticalDpi="600" orientation="portrait" paperSize="9" scale="4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1F0B3-0BEB-418D-B41C-7F44A13096A9}">
  <sheetPr>
    <tabColor rgb="FFFFFF00"/>
    <pageSetUpPr fitToPage="1"/>
  </sheetPr>
  <dimension ref="A1:S98"/>
  <sheetViews>
    <sheetView tabSelected="1" zoomScale="70" zoomScaleNormal="70" workbookViewId="0" topLeftCell="A64">
      <selection activeCell="M72" sqref="M72"/>
    </sheetView>
  </sheetViews>
  <sheetFormatPr defaultColWidth="9.140625" defaultRowHeight="15"/>
  <cols>
    <col min="1" max="1" width="4.57421875" style="0" customWidth="1"/>
    <col min="2" max="3" width="20.7109375" style="0" customWidth="1"/>
    <col min="4" max="4" width="99.28125" style="0" customWidth="1"/>
    <col min="5" max="5" width="4.57421875" style="0" customWidth="1"/>
    <col min="6" max="6" width="12.00390625" style="0" customWidth="1"/>
    <col min="7" max="7" width="12.57421875" style="0" customWidth="1"/>
    <col min="8" max="8" width="6.140625" style="0" customWidth="1"/>
    <col min="9" max="9" width="6.421875" style="0" customWidth="1"/>
    <col min="10" max="10" width="7.140625" style="0" customWidth="1"/>
    <col min="11" max="11" width="6.7109375" style="0" customWidth="1"/>
    <col min="12" max="12" width="6.8515625" style="0" customWidth="1"/>
    <col min="13" max="13" width="5.7109375" style="0" customWidth="1"/>
    <col min="14" max="14" width="6.140625" style="0" customWidth="1"/>
    <col min="15" max="15" width="6.28125" style="0" customWidth="1"/>
    <col min="16" max="16" width="6.00390625" style="0" customWidth="1"/>
    <col min="17" max="18" width="6.7109375" style="0" customWidth="1"/>
    <col min="19" max="19" width="9.140625" style="19" customWidth="1"/>
  </cols>
  <sheetData>
    <row r="1" spans="1:18" ht="20.25" customHeight="1">
      <c r="A1" s="112" t="s">
        <v>159</v>
      </c>
      <c r="B1" s="112"/>
      <c r="C1" s="112"/>
      <c r="D1" s="112"/>
      <c r="E1" s="112"/>
      <c r="F1" s="112"/>
      <c r="G1" s="112"/>
      <c r="H1" s="114" t="s">
        <v>180</v>
      </c>
      <c r="I1" s="115"/>
      <c r="J1" s="115"/>
      <c r="K1" s="115"/>
      <c r="L1" s="115"/>
      <c r="M1" s="115"/>
      <c r="N1" s="115"/>
      <c r="O1" s="115"/>
      <c r="P1" s="115"/>
      <c r="Q1" s="115"/>
      <c r="R1" s="116"/>
    </row>
    <row r="2" spans="1:18" ht="14.25" customHeight="1">
      <c r="A2" s="8"/>
      <c r="B2" s="8"/>
      <c r="C2" s="8"/>
      <c r="D2" s="7"/>
      <c r="E2" s="9"/>
      <c r="F2" s="112" t="s">
        <v>183</v>
      </c>
      <c r="G2" s="113"/>
      <c r="H2" s="81" t="s">
        <v>43</v>
      </c>
      <c r="I2" s="82"/>
      <c r="J2" s="83"/>
      <c r="K2" s="84" t="s">
        <v>42</v>
      </c>
      <c r="L2" s="85"/>
      <c r="M2" s="86"/>
      <c r="N2" s="87" t="s">
        <v>41</v>
      </c>
      <c r="O2" s="88"/>
      <c r="P2" s="89"/>
      <c r="Q2" s="100"/>
      <c r="R2" s="100"/>
    </row>
    <row r="3" spans="1:18" ht="24" customHeight="1" thickBot="1">
      <c r="A3" s="10" t="s">
        <v>19</v>
      </c>
      <c r="B3" s="10" t="s">
        <v>40</v>
      </c>
      <c r="C3" s="11" t="s">
        <v>0</v>
      </c>
      <c r="D3" s="12" t="s">
        <v>1</v>
      </c>
      <c r="E3" s="11" t="s">
        <v>2</v>
      </c>
      <c r="F3" s="11" t="s">
        <v>45</v>
      </c>
      <c r="G3" s="18" t="s">
        <v>184</v>
      </c>
      <c r="H3" s="13" t="s">
        <v>49</v>
      </c>
      <c r="I3" s="14" t="s">
        <v>48</v>
      </c>
      <c r="J3" s="15" t="s">
        <v>26</v>
      </c>
      <c r="K3" s="16" t="s">
        <v>4</v>
      </c>
      <c r="L3" s="11" t="s">
        <v>5</v>
      </c>
      <c r="M3" s="15" t="s">
        <v>6</v>
      </c>
      <c r="N3" s="13" t="s">
        <v>47</v>
      </c>
      <c r="O3" s="14" t="s">
        <v>44</v>
      </c>
      <c r="P3" s="17" t="s">
        <v>46</v>
      </c>
      <c r="Q3" s="101" t="s">
        <v>25</v>
      </c>
      <c r="R3" s="101" t="s">
        <v>3</v>
      </c>
    </row>
    <row r="4" spans="1:19" s="5" customFormat="1" ht="21" customHeight="1">
      <c r="A4" s="117" t="s">
        <v>217</v>
      </c>
      <c r="B4" s="118"/>
      <c r="C4" s="118"/>
      <c r="D4" s="118"/>
      <c r="E4" s="118"/>
      <c r="F4" s="118"/>
      <c r="G4" s="118"/>
      <c r="H4" s="118"/>
      <c r="I4" s="118"/>
      <c r="J4" s="118"/>
      <c r="K4" s="118"/>
      <c r="L4" s="118"/>
      <c r="M4" s="118"/>
      <c r="N4" s="118"/>
      <c r="O4" s="118"/>
      <c r="P4" s="118"/>
      <c r="Q4" s="121"/>
      <c r="R4" s="121"/>
      <c r="S4" s="20"/>
    </row>
    <row r="5" spans="1:19" s="1" customFormat="1" ht="79.5" customHeight="1">
      <c r="A5" s="21" t="s">
        <v>7</v>
      </c>
      <c r="B5" s="90"/>
      <c r="C5" s="91"/>
      <c r="D5" s="27" t="s">
        <v>51</v>
      </c>
      <c r="E5" s="22">
        <v>1</v>
      </c>
      <c r="F5" s="76">
        <v>0</v>
      </c>
      <c r="G5" s="6">
        <f aca="true" t="shared" si="0" ref="G5:G36">E5*F5</f>
        <v>0</v>
      </c>
      <c r="H5" s="23"/>
      <c r="I5" s="23"/>
      <c r="J5" s="23"/>
      <c r="K5" s="23">
        <v>1800</v>
      </c>
      <c r="L5" s="23">
        <v>600</v>
      </c>
      <c r="M5" s="23">
        <v>1800</v>
      </c>
      <c r="N5" s="23"/>
      <c r="O5" s="23"/>
      <c r="P5" s="23"/>
      <c r="Q5" s="3"/>
      <c r="R5" s="4"/>
      <c r="S5" s="20"/>
    </row>
    <row r="6" spans="1:19" s="1" customFormat="1" ht="64.5" customHeight="1">
      <c r="A6" s="21" t="s">
        <v>8</v>
      </c>
      <c r="B6" s="90"/>
      <c r="C6" s="92"/>
      <c r="D6" s="27" t="s">
        <v>52</v>
      </c>
      <c r="E6" s="22">
        <v>1</v>
      </c>
      <c r="F6" s="77">
        <v>0</v>
      </c>
      <c r="G6" s="6">
        <f t="shared" si="0"/>
        <v>0</v>
      </c>
      <c r="H6" s="23"/>
      <c r="I6" s="23"/>
      <c r="J6" s="23"/>
      <c r="K6" s="23">
        <v>1200</v>
      </c>
      <c r="L6" s="23">
        <v>700</v>
      </c>
      <c r="M6" s="23">
        <v>900</v>
      </c>
      <c r="N6" s="23"/>
      <c r="O6" s="23"/>
      <c r="P6" s="23"/>
      <c r="Q6" s="3"/>
      <c r="R6" s="4"/>
      <c r="S6" s="20"/>
    </row>
    <row r="7" spans="1:19" s="1" customFormat="1" ht="87.75" customHeight="1">
      <c r="A7" s="21" t="s">
        <v>9</v>
      </c>
      <c r="B7" s="90"/>
      <c r="C7" s="93"/>
      <c r="D7" s="46" t="s">
        <v>201</v>
      </c>
      <c r="E7" s="24">
        <v>1</v>
      </c>
      <c r="F7" s="77">
        <v>0</v>
      </c>
      <c r="G7" s="6">
        <f t="shared" si="0"/>
        <v>0</v>
      </c>
      <c r="H7" s="24">
        <v>230</v>
      </c>
      <c r="I7" s="24">
        <v>1.4</v>
      </c>
      <c r="J7" s="25">
        <f>PRODUCT(E7,I7)</f>
        <v>1.4</v>
      </c>
      <c r="K7" s="25"/>
      <c r="L7" s="25"/>
      <c r="M7" s="25"/>
      <c r="N7" s="3"/>
      <c r="O7" s="3"/>
      <c r="P7" s="3"/>
      <c r="Q7" s="3"/>
      <c r="R7" s="4"/>
      <c r="S7" s="20"/>
    </row>
    <row r="8" spans="1:19" s="1" customFormat="1" ht="105" customHeight="1">
      <c r="A8" s="21" t="s">
        <v>10</v>
      </c>
      <c r="B8" s="90"/>
      <c r="C8" s="92"/>
      <c r="D8" s="27" t="s">
        <v>53</v>
      </c>
      <c r="E8" s="22">
        <v>1</v>
      </c>
      <c r="F8" s="77">
        <v>0</v>
      </c>
      <c r="G8" s="6">
        <f t="shared" si="0"/>
        <v>0</v>
      </c>
      <c r="H8" s="23"/>
      <c r="I8" s="23"/>
      <c r="J8" s="23"/>
      <c r="K8" s="23">
        <v>1600</v>
      </c>
      <c r="L8" s="23">
        <v>700</v>
      </c>
      <c r="M8" s="23">
        <v>900</v>
      </c>
      <c r="N8" s="23"/>
      <c r="O8" s="23"/>
      <c r="P8" s="23"/>
      <c r="Q8" s="3"/>
      <c r="R8" s="4"/>
      <c r="S8" s="20"/>
    </row>
    <row r="9" spans="1:19" s="1" customFormat="1" ht="56.25" customHeight="1">
      <c r="A9" s="21" t="s">
        <v>11</v>
      </c>
      <c r="B9" s="93"/>
      <c r="C9" s="93"/>
      <c r="D9" s="46" t="s">
        <v>202</v>
      </c>
      <c r="E9" s="22">
        <v>1</v>
      </c>
      <c r="F9" s="77">
        <v>0</v>
      </c>
      <c r="G9" s="6">
        <f t="shared" si="0"/>
        <v>0</v>
      </c>
      <c r="H9" s="23">
        <v>230</v>
      </c>
      <c r="I9" s="23">
        <v>0.1</v>
      </c>
      <c r="J9" s="23">
        <f>PRODUCT(E9,I9)</f>
        <v>0.1</v>
      </c>
      <c r="K9" s="23">
        <v>600</v>
      </c>
      <c r="L9" s="23">
        <v>600</v>
      </c>
      <c r="M9" s="23">
        <v>850</v>
      </c>
      <c r="N9" s="23"/>
      <c r="O9" s="23"/>
      <c r="P9" s="23"/>
      <c r="Q9" s="3"/>
      <c r="R9" s="4"/>
      <c r="S9" s="20"/>
    </row>
    <row r="10" spans="1:19" s="1" customFormat="1" ht="46.5" customHeight="1">
      <c r="A10" s="21" t="s">
        <v>12</v>
      </c>
      <c r="B10" s="90"/>
      <c r="C10" s="92"/>
      <c r="D10" s="27" t="s">
        <v>54</v>
      </c>
      <c r="E10" s="22">
        <v>1</v>
      </c>
      <c r="F10" s="77">
        <v>0</v>
      </c>
      <c r="G10" s="6">
        <f t="shared" si="0"/>
        <v>0</v>
      </c>
      <c r="H10" s="23"/>
      <c r="I10" s="23"/>
      <c r="J10" s="23"/>
      <c r="K10" s="23">
        <v>1600</v>
      </c>
      <c r="L10" s="23">
        <v>300</v>
      </c>
      <c r="M10" s="23">
        <v>600</v>
      </c>
      <c r="N10" s="23"/>
      <c r="O10" s="23"/>
      <c r="P10" s="23"/>
      <c r="Q10" s="3"/>
      <c r="R10" s="4"/>
      <c r="S10" s="20"/>
    </row>
    <row r="11" spans="1:19" s="1" customFormat="1" ht="96" customHeight="1">
      <c r="A11" s="21" t="s">
        <v>13</v>
      </c>
      <c r="B11" s="90"/>
      <c r="C11" s="92"/>
      <c r="D11" s="27" t="s">
        <v>185</v>
      </c>
      <c r="E11" s="22">
        <v>1</v>
      </c>
      <c r="F11" s="77">
        <v>0</v>
      </c>
      <c r="G11" s="6">
        <f t="shared" si="0"/>
        <v>0</v>
      </c>
      <c r="H11" s="23"/>
      <c r="I11" s="23"/>
      <c r="J11" s="23"/>
      <c r="K11" s="23">
        <v>1000</v>
      </c>
      <c r="L11" s="23">
        <v>700</v>
      </c>
      <c r="M11" s="23">
        <v>900</v>
      </c>
      <c r="N11" s="23"/>
      <c r="O11" s="23"/>
      <c r="P11" s="23"/>
      <c r="Q11" s="3"/>
      <c r="R11" s="4">
        <v>50</v>
      </c>
      <c r="S11" s="20"/>
    </row>
    <row r="12" spans="1:19" s="1" customFormat="1" ht="118.5" customHeight="1">
      <c r="A12" s="21" t="s">
        <v>14</v>
      </c>
      <c r="B12" s="90"/>
      <c r="C12" s="93"/>
      <c r="D12" s="26" t="s">
        <v>186</v>
      </c>
      <c r="E12" s="22">
        <v>1</v>
      </c>
      <c r="F12" s="77">
        <v>0</v>
      </c>
      <c r="G12" s="6">
        <f t="shared" si="0"/>
        <v>0</v>
      </c>
      <c r="H12" s="23"/>
      <c r="I12" s="23"/>
      <c r="J12" s="23"/>
      <c r="K12" s="23"/>
      <c r="L12" s="23"/>
      <c r="M12" s="23"/>
      <c r="N12" s="3" t="s">
        <v>128</v>
      </c>
      <c r="O12" s="3" t="s">
        <v>128</v>
      </c>
      <c r="P12" s="23"/>
      <c r="Q12" s="3"/>
      <c r="R12" s="4"/>
      <c r="S12" s="20"/>
    </row>
    <row r="13" spans="1:19" s="1" customFormat="1" ht="138" customHeight="1">
      <c r="A13" s="21" t="s">
        <v>68</v>
      </c>
      <c r="B13" s="90"/>
      <c r="C13" s="91"/>
      <c r="D13" s="27" t="s">
        <v>203</v>
      </c>
      <c r="E13" s="22">
        <v>1</v>
      </c>
      <c r="F13" s="77">
        <v>0</v>
      </c>
      <c r="G13" s="6">
        <f t="shared" si="0"/>
        <v>0</v>
      </c>
      <c r="H13" s="23">
        <v>400</v>
      </c>
      <c r="I13" s="23">
        <v>7.6</v>
      </c>
      <c r="J13" s="23">
        <f>PRODUCT(E13,I13)</f>
        <v>7.6</v>
      </c>
      <c r="K13" s="23"/>
      <c r="L13" s="23"/>
      <c r="M13" s="23"/>
      <c r="N13" s="23"/>
      <c r="O13" s="23"/>
      <c r="P13" s="23" t="s">
        <v>67</v>
      </c>
      <c r="Q13" s="3"/>
      <c r="R13" s="4">
        <v>50</v>
      </c>
      <c r="S13" s="20"/>
    </row>
    <row r="14" spans="1:19" s="1" customFormat="1" ht="44.25" customHeight="1">
      <c r="A14" s="21" t="s">
        <v>69</v>
      </c>
      <c r="B14" s="90"/>
      <c r="C14" s="91"/>
      <c r="D14" s="46" t="s">
        <v>187</v>
      </c>
      <c r="E14" s="22">
        <v>1</v>
      </c>
      <c r="F14" s="77">
        <v>0</v>
      </c>
      <c r="G14" s="6">
        <f t="shared" si="0"/>
        <v>0</v>
      </c>
      <c r="H14" s="23">
        <v>230</v>
      </c>
      <c r="I14" s="23">
        <v>0.1</v>
      </c>
      <c r="J14" s="23">
        <f aca="true" t="shared" si="1" ref="J14">PRODUCT(E14,I14)</f>
        <v>0.1</v>
      </c>
      <c r="K14" s="23"/>
      <c r="L14" s="23"/>
      <c r="M14" s="23"/>
      <c r="N14" s="23" t="s">
        <v>67</v>
      </c>
      <c r="O14" s="23"/>
      <c r="P14" s="23"/>
      <c r="Q14" s="3"/>
      <c r="R14" s="4"/>
      <c r="S14" s="20"/>
    </row>
    <row r="15" spans="1:19" s="1" customFormat="1" ht="105.75" customHeight="1">
      <c r="A15" s="21" t="s">
        <v>70</v>
      </c>
      <c r="B15" s="90"/>
      <c r="C15" s="91"/>
      <c r="D15" s="27" t="s">
        <v>130</v>
      </c>
      <c r="E15" s="22">
        <v>4</v>
      </c>
      <c r="F15" s="77">
        <v>0</v>
      </c>
      <c r="G15" s="6">
        <f t="shared" si="0"/>
        <v>0</v>
      </c>
      <c r="H15" s="23"/>
      <c r="I15" s="23"/>
      <c r="J15" s="23"/>
      <c r="K15" s="23"/>
      <c r="L15" s="23"/>
      <c r="M15" s="23"/>
      <c r="N15" s="23"/>
      <c r="O15" s="23"/>
      <c r="P15" s="23"/>
      <c r="Q15" s="3"/>
      <c r="R15" s="4"/>
      <c r="S15" s="20"/>
    </row>
    <row r="16" spans="1:19" s="1" customFormat="1" ht="111.75" customHeight="1">
      <c r="A16" s="21" t="s">
        <v>71</v>
      </c>
      <c r="B16" s="90"/>
      <c r="C16" s="91"/>
      <c r="D16" s="27" t="s">
        <v>131</v>
      </c>
      <c r="E16" s="22">
        <v>4</v>
      </c>
      <c r="F16" s="77">
        <v>0</v>
      </c>
      <c r="G16" s="6">
        <f t="shared" si="0"/>
        <v>0</v>
      </c>
      <c r="H16" s="23"/>
      <c r="I16" s="23"/>
      <c r="J16" s="23"/>
      <c r="K16" s="23"/>
      <c r="L16" s="23"/>
      <c r="M16" s="23"/>
      <c r="N16" s="23"/>
      <c r="O16" s="23"/>
      <c r="P16" s="23"/>
      <c r="Q16" s="3"/>
      <c r="R16" s="4"/>
      <c r="S16" s="20"/>
    </row>
    <row r="17" spans="1:19" s="1" customFormat="1" ht="104.25" customHeight="1">
      <c r="A17" s="21" t="s">
        <v>72</v>
      </c>
      <c r="B17" s="90"/>
      <c r="C17" s="91"/>
      <c r="D17" s="27" t="s">
        <v>132</v>
      </c>
      <c r="E17" s="22">
        <v>4</v>
      </c>
      <c r="F17" s="77">
        <v>0</v>
      </c>
      <c r="G17" s="6">
        <f t="shared" si="0"/>
        <v>0</v>
      </c>
      <c r="H17" s="23"/>
      <c r="I17" s="23"/>
      <c r="J17" s="23"/>
      <c r="K17" s="23"/>
      <c r="L17" s="23"/>
      <c r="M17" s="23"/>
      <c r="N17" s="23"/>
      <c r="O17" s="23"/>
      <c r="P17" s="23"/>
      <c r="Q17" s="3"/>
      <c r="R17" s="4"/>
      <c r="S17" s="20"/>
    </row>
    <row r="18" spans="1:19" s="1" customFormat="1" ht="113.25" customHeight="1">
      <c r="A18" s="21" t="s">
        <v>73</v>
      </c>
      <c r="B18" s="90"/>
      <c r="C18" s="91"/>
      <c r="D18" s="27" t="s">
        <v>133</v>
      </c>
      <c r="E18" s="22">
        <v>2</v>
      </c>
      <c r="F18" s="77">
        <v>0</v>
      </c>
      <c r="G18" s="6">
        <f t="shared" si="0"/>
        <v>0</v>
      </c>
      <c r="H18" s="23"/>
      <c r="I18" s="23"/>
      <c r="J18" s="23"/>
      <c r="K18" s="23"/>
      <c r="L18" s="23"/>
      <c r="M18" s="23"/>
      <c r="N18" s="23"/>
      <c r="O18" s="23"/>
      <c r="P18" s="23"/>
      <c r="Q18" s="3"/>
      <c r="R18" s="4"/>
      <c r="S18" s="20"/>
    </row>
    <row r="19" spans="1:19" s="1" customFormat="1" ht="117.75" customHeight="1">
      <c r="A19" s="21" t="s">
        <v>74</v>
      </c>
      <c r="B19" s="90"/>
      <c r="C19" s="91"/>
      <c r="D19" s="27" t="s">
        <v>134</v>
      </c>
      <c r="E19" s="22">
        <v>2</v>
      </c>
      <c r="F19" s="77">
        <v>0</v>
      </c>
      <c r="G19" s="6">
        <f t="shared" si="0"/>
        <v>0</v>
      </c>
      <c r="H19" s="23"/>
      <c r="I19" s="23"/>
      <c r="J19" s="23"/>
      <c r="K19" s="23"/>
      <c r="L19" s="23"/>
      <c r="M19" s="23"/>
      <c r="N19" s="23"/>
      <c r="O19" s="23"/>
      <c r="P19" s="23"/>
      <c r="Q19" s="4"/>
      <c r="R19" s="4"/>
      <c r="S19" s="20"/>
    </row>
    <row r="20" spans="1:19" s="1" customFormat="1" ht="112.5" customHeight="1">
      <c r="A20" s="21" t="s">
        <v>75</v>
      </c>
      <c r="B20" s="90"/>
      <c r="C20" s="91"/>
      <c r="D20" s="27" t="s">
        <v>135</v>
      </c>
      <c r="E20" s="22">
        <v>1</v>
      </c>
      <c r="F20" s="77">
        <v>0</v>
      </c>
      <c r="G20" s="6">
        <f t="shared" si="0"/>
        <v>0</v>
      </c>
      <c r="H20" s="23"/>
      <c r="I20" s="23"/>
      <c r="J20" s="23"/>
      <c r="K20" s="23"/>
      <c r="L20" s="23"/>
      <c r="M20" s="23"/>
      <c r="N20" s="23"/>
      <c r="O20" s="23"/>
      <c r="P20" s="23"/>
      <c r="Q20" s="3"/>
      <c r="R20" s="4"/>
      <c r="S20" s="20"/>
    </row>
    <row r="21" spans="1:19" s="5" customFormat="1" ht="112.5" customHeight="1">
      <c r="A21" s="21" t="s">
        <v>156</v>
      </c>
      <c r="B21" s="90"/>
      <c r="C21" s="91"/>
      <c r="D21" s="27" t="s">
        <v>136</v>
      </c>
      <c r="E21" s="22">
        <v>1</v>
      </c>
      <c r="F21" s="77">
        <v>0</v>
      </c>
      <c r="G21" s="6">
        <f t="shared" si="0"/>
        <v>0</v>
      </c>
      <c r="H21" s="23"/>
      <c r="I21" s="23"/>
      <c r="J21" s="23"/>
      <c r="K21" s="23"/>
      <c r="L21" s="23"/>
      <c r="M21" s="23"/>
      <c r="N21" s="23"/>
      <c r="O21" s="23"/>
      <c r="P21" s="23"/>
      <c r="Q21" s="3"/>
      <c r="R21" s="4"/>
      <c r="S21" s="20"/>
    </row>
    <row r="22" spans="1:19" s="5" customFormat="1" ht="112.5" customHeight="1">
      <c r="A22" s="21" t="s">
        <v>157</v>
      </c>
      <c r="B22" s="90"/>
      <c r="C22" s="91"/>
      <c r="D22" s="27" t="s">
        <v>137</v>
      </c>
      <c r="E22" s="22">
        <v>1</v>
      </c>
      <c r="F22" s="77">
        <v>0</v>
      </c>
      <c r="G22" s="6">
        <f t="shared" si="0"/>
        <v>0</v>
      </c>
      <c r="H22" s="23"/>
      <c r="I22" s="23"/>
      <c r="J22" s="23"/>
      <c r="K22" s="23"/>
      <c r="L22" s="23"/>
      <c r="M22" s="23"/>
      <c r="N22" s="23"/>
      <c r="O22" s="23"/>
      <c r="P22" s="23"/>
      <c r="Q22" s="3"/>
      <c r="R22" s="4"/>
      <c r="S22" s="20"/>
    </row>
    <row r="23" spans="1:19" s="5" customFormat="1" ht="112.5" customHeight="1">
      <c r="A23" s="21" t="s">
        <v>158</v>
      </c>
      <c r="B23" s="90"/>
      <c r="C23" s="91"/>
      <c r="D23" s="27" t="s">
        <v>138</v>
      </c>
      <c r="E23" s="22">
        <v>1</v>
      </c>
      <c r="F23" s="77">
        <v>0</v>
      </c>
      <c r="G23" s="6">
        <f t="shared" si="0"/>
        <v>0</v>
      </c>
      <c r="H23" s="23"/>
      <c r="I23" s="23"/>
      <c r="J23" s="23"/>
      <c r="K23" s="23"/>
      <c r="L23" s="23"/>
      <c r="M23" s="23"/>
      <c r="N23" s="23"/>
      <c r="O23" s="23"/>
      <c r="P23" s="23"/>
      <c r="Q23" s="3"/>
      <c r="R23" s="4"/>
      <c r="S23" s="20"/>
    </row>
    <row r="24" spans="1:19" s="1" customFormat="1" ht="93.75" customHeight="1">
      <c r="A24" s="21" t="s">
        <v>15</v>
      </c>
      <c r="B24" s="90"/>
      <c r="C24" s="92"/>
      <c r="D24" s="27" t="s">
        <v>55</v>
      </c>
      <c r="E24" s="22">
        <v>1</v>
      </c>
      <c r="F24" s="77">
        <v>0</v>
      </c>
      <c r="G24" s="6">
        <f t="shared" si="0"/>
        <v>0</v>
      </c>
      <c r="H24" s="23"/>
      <c r="I24" s="23"/>
      <c r="J24" s="23"/>
      <c r="K24" s="23">
        <v>2200</v>
      </c>
      <c r="L24" s="23">
        <v>700</v>
      </c>
      <c r="M24" s="23">
        <v>900</v>
      </c>
      <c r="N24" s="23"/>
      <c r="O24" s="23"/>
      <c r="P24" s="23"/>
      <c r="Q24" s="3"/>
      <c r="R24" s="4">
        <v>50</v>
      </c>
      <c r="S24" s="20"/>
    </row>
    <row r="25" spans="1:19" s="1" customFormat="1" ht="48" customHeight="1">
      <c r="A25" s="21" t="s">
        <v>16</v>
      </c>
      <c r="B25" s="90"/>
      <c r="C25" s="91"/>
      <c r="D25" s="27" t="s">
        <v>188</v>
      </c>
      <c r="E25" s="22">
        <v>1</v>
      </c>
      <c r="F25" s="77">
        <v>0</v>
      </c>
      <c r="G25" s="6">
        <f t="shared" si="0"/>
        <v>0</v>
      </c>
      <c r="H25" s="23"/>
      <c r="I25" s="23"/>
      <c r="J25" s="23"/>
      <c r="K25" s="23"/>
      <c r="L25" s="23"/>
      <c r="M25" s="23"/>
      <c r="N25" s="23" t="s">
        <v>66</v>
      </c>
      <c r="O25" s="23" t="s">
        <v>66</v>
      </c>
      <c r="P25" s="23"/>
      <c r="Q25" s="3"/>
      <c r="R25" s="4"/>
      <c r="S25" s="20"/>
    </row>
    <row r="26" spans="1:19" s="1" customFormat="1" ht="96.75" customHeight="1">
      <c r="A26" s="21" t="s">
        <v>17</v>
      </c>
      <c r="B26" s="90"/>
      <c r="C26" s="92"/>
      <c r="D26" s="27" t="s">
        <v>189</v>
      </c>
      <c r="E26" s="22">
        <v>1</v>
      </c>
      <c r="F26" s="77">
        <v>0</v>
      </c>
      <c r="G26" s="6">
        <f t="shared" si="0"/>
        <v>0</v>
      </c>
      <c r="H26" s="23"/>
      <c r="I26" s="23"/>
      <c r="J26" s="23"/>
      <c r="K26" s="23">
        <v>800</v>
      </c>
      <c r="L26" s="23">
        <v>700</v>
      </c>
      <c r="M26" s="23">
        <v>900</v>
      </c>
      <c r="N26" s="23"/>
      <c r="O26" s="23"/>
      <c r="P26" s="23"/>
      <c r="Q26" s="3"/>
      <c r="R26" s="4"/>
      <c r="S26" s="20"/>
    </row>
    <row r="27" spans="1:19" s="1" customFormat="1" ht="54.95" customHeight="1">
      <c r="A27" s="21" t="s">
        <v>18</v>
      </c>
      <c r="B27" s="90"/>
      <c r="C27" s="94"/>
      <c r="D27" s="27" t="s">
        <v>205</v>
      </c>
      <c r="E27" s="23">
        <v>1</v>
      </c>
      <c r="F27" s="78">
        <v>0</v>
      </c>
      <c r="G27" s="6">
        <f t="shared" si="0"/>
        <v>0</v>
      </c>
      <c r="H27" s="23">
        <v>400</v>
      </c>
      <c r="I27" s="23">
        <v>16</v>
      </c>
      <c r="J27" s="23">
        <f>PRODUCT(E27,I27)</f>
        <v>16</v>
      </c>
      <c r="K27" s="23">
        <v>800</v>
      </c>
      <c r="L27" s="23">
        <v>700</v>
      </c>
      <c r="M27" s="23">
        <v>900</v>
      </c>
      <c r="N27" s="23"/>
      <c r="O27" s="23"/>
      <c r="P27" s="23"/>
      <c r="Q27" s="3"/>
      <c r="R27" s="4"/>
      <c r="S27" s="20"/>
    </row>
    <row r="28" spans="1:19" s="1" customFormat="1" ht="39.95" customHeight="1">
      <c r="A28" s="21" t="s">
        <v>27</v>
      </c>
      <c r="B28" s="90"/>
      <c r="C28" s="92"/>
      <c r="D28" s="27" t="s">
        <v>56</v>
      </c>
      <c r="E28" s="22">
        <v>1</v>
      </c>
      <c r="F28" s="77">
        <v>0</v>
      </c>
      <c r="G28" s="6">
        <f t="shared" si="0"/>
        <v>0</v>
      </c>
      <c r="H28" s="23">
        <v>230</v>
      </c>
      <c r="I28" s="23">
        <v>0.2</v>
      </c>
      <c r="J28" s="23">
        <f>PRODUCT(E28,I28)</f>
        <v>0.2</v>
      </c>
      <c r="K28" s="23">
        <v>1200</v>
      </c>
      <c r="L28" s="23">
        <v>1000</v>
      </c>
      <c r="M28" s="23">
        <v>400</v>
      </c>
      <c r="N28" s="23"/>
      <c r="O28" s="23"/>
      <c r="P28" s="23"/>
      <c r="Q28" s="3"/>
      <c r="R28" s="4" t="s">
        <v>181</v>
      </c>
      <c r="S28" s="20"/>
    </row>
    <row r="29" spans="1:19" s="1" customFormat="1" ht="120" customHeight="1">
      <c r="A29" s="21" t="s">
        <v>28</v>
      </c>
      <c r="B29" s="90"/>
      <c r="C29" s="92"/>
      <c r="D29" s="27" t="s">
        <v>190</v>
      </c>
      <c r="E29" s="22">
        <v>1</v>
      </c>
      <c r="F29" s="77">
        <v>0</v>
      </c>
      <c r="G29" s="6">
        <f t="shared" si="0"/>
        <v>0</v>
      </c>
      <c r="H29" s="23">
        <v>230</v>
      </c>
      <c r="I29" s="23">
        <v>0.2</v>
      </c>
      <c r="J29" s="23">
        <f>PRODUCT(E29,I29)</f>
        <v>0.2</v>
      </c>
      <c r="K29" s="23">
        <v>1730</v>
      </c>
      <c r="L29" s="23">
        <v>730</v>
      </c>
      <c r="M29" s="23">
        <v>900</v>
      </c>
      <c r="N29" s="23"/>
      <c r="O29" s="23"/>
      <c r="P29" s="23"/>
      <c r="Q29" s="3"/>
      <c r="R29" s="4">
        <v>50</v>
      </c>
      <c r="S29" s="20"/>
    </row>
    <row r="30" spans="1:19" s="1" customFormat="1" ht="51" customHeight="1">
      <c r="A30" s="21" t="s">
        <v>76</v>
      </c>
      <c r="B30" s="90"/>
      <c r="C30" s="91"/>
      <c r="D30" s="27" t="s">
        <v>191</v>
      </c>
      <c r="E30" s="22">
        <v>1</v>
      </c>
      <c r="F30" s="77">
        <v>0</v>
      </c>
      <c r="G30" s="6">
        <f t="shared" si="0"/>
        <v>0</v>
      </c>
      <c r="H30" s="23"/>
      <c r="I30" s="23"/>
      <c r="J30" s="23"/>
      <c r="K30" s="23"/>
      <c r="L30" s="23"/>
      <c r="M30" s="23"/>
      <c r="N30" s="23" t="s">
        <v>66</v>
      </c>
      <c r="O30" s="23" t="s">
        <v>66</v>
      </c>
      <c r="P30" s="23"/>
      <c r="Q30" s="3"/>
      <c r="R30" s="4"/>
      <c r="S30" s="20"/>
    </row>
    <row r="31" spans="1:19" s="1" customFormat="1" ht="147.75" customHeight="1">
      <c r="A31" s="21" t="s">
        <v>77</v>
      </c>
      <c r="B31" s="90"/>
      <c r="C31" s="93"/>
      <c r="D31" s="26" t="s">
        <v>232</v>
      </c>
      <c r="E31" s="28">
        <v>1</v>
      </c>
      <c r="F31" s="77">
        <v>0</v>
      </c>
      <c r="G31" s="6">
        <f t="shared" si="0"/>
        <v>0</v>
      </c>
      <c r="H31" s="29">
        <v>230</v>
      </c>
      <c r="I31" s="29">
        <v>0.28</v>
      </c>
      <c r="J31" s="23">
        <f>PRODUCT(E31,I31)</f>
        <v>0.28</v>
      </c>
      <c r="K31" s="29"/>
      <c r="L31" s="29"/>
      <c r="M31" s="29"/>
      <c r="N31" s="23"/>
      <c r="O31" s="23"/>
      <c r="P31" s="23"/>
      <c r="Q31" s="3"/>
      <c r="R31" s="4"/>
      <c r="S31" s="20"/>
    </row>
    <row r="32" spans="1:19" s="1" customFormat="1" ht="147.75" customHeight="1">
      <c r="A32" s="21" t="s">
        <v>78</v>
      </c>
      <c r="B32" s="90"/>
      <c r="C32" s="93"/>
      <c r="D32" s="26" t="s">
        <v>233</v>
      </c>
      <c r="E32" s="28">
        <v>1</v>
      </c>
      <c r="F32" s="77">
        <v>0</v>
      </c>
      <c r="G32" s="6">
        <f t="shared" si="0"/>
        <v>0</v>
      </c>
      <c r="H32" s="29">
        <v>230</v>
      </c>
      <c r="I32" s="29">
        <v>0.28</v>
      </c>
      <c r="J32" s="23">
        <f>PRODUCT(E32,I32)</f>
        <v>0.28</v>
      </c>
      <c r="K32" s="29"/>
      <c r="L32" s="29"/>
      <c r="M32" s="29"/>
      <c r="N32" s="23"/>
      <c r="O32" s="23"/>
      <c r="P32" s="23"/>
      <c r="Q32" s="3"/>
      <c r="R32" s="4"/>
      <c r="S32" s="20"/>
    </row>
    <row r="33" spans="1:19" s="1" customFormat="1" ht="27.75" customHeight="1">
      <c r="A33" s="21"/>
      <c r="B33" s="117" t="s">
        <v>57</v>
      </c>
      <c r="C33" s="118"/>
      <c r="D33" s="118"/>
      <c r="E33" s="118"/>
      <c r="F33" s="118"/>
      <c r="G33" s="118"/>
      <c r="H33" s="118"/>
      <c r="I33" s="118"/>
      <c r="J33" s="118"/>
      <c r="K33" s="118"/>
      <c r="L33" s="118"/>
      <c r="M33" s="118"/>
      <c r="N33" s="118"/>
      <c r="O33" s="118"/>
      <c r="P33" s="118"/>
      <c r="Q33" s="118"/>
      <c r="R33" s="122"/>
      <c r="S33" s="20"/>
    </row>
    <row r="34" spans="1:19" s="1" customFormat="1" ht="245.25" customHeight="1">
      <c r="A34" s="21" t="s">
        <v>21</v>
      </c>
      <c r="B34" s="90"/>
      <c r="C34" s="94"/>
      <c r="D34" s="27" t="s">
        <v>200</v>
      </c>
      <c r="E34" s="23">
        <v>1</v>
      </c>
      <c r="F34" s="77">
        <v>0</v>
      </c>
      <c r="G34" s="6">
        <f t="shared" si="0"/>
        <v>0</v>
      </c>
      <c r="H34" s="30" t="s">
        <v>65</v>
      </c>
      <c r="I34" s="23">
        <v>26.5</v>
      </c>
      <c r="J34" s="23">
        <f>PRODUCT(E34,I34)</f>
        <v>26.5</v>
      </c>
      <c r="K34" s="23">
        <v>930</v>
      </c>
      <c r="L34" s="23">
        <v>825</v>
      </c>
      <c r="M34" s="23">
        <v>1925</v>
      </c>
      <c r="N34" s="23" t="s">
        <v>67</v>
      </c>
      <c r="O34" s="23"/>
      <c r="P34" s="23" t="s">
        <v>67</v>
      </c>
      <c r="Q34" s="3"/>
      <c r="R34" s="4"/>
      <c r="S34" s="20"/>
    </row>
    <row r="35" spans="1:19" s="1" customFormat="1" ht="39.95" customHeight="1">
      <c r="A35" s="21" t="s">
        <v>22</v>
      </c>
      <c r="B35" s="90"/>
      <c r="C35" s="95"/>
      <c r="D35" s="27" t="s">
        <v>58</v>
      </c>
      <c r="E35" s="23">
        <v>1</v>
      </c>
      <c r="F35" s="79">
        <v>0</v>
      </c>
      <c r="G35" s="6">
        <f t="shared" si="0"/>
        <v>0</v>
      </c>
      <c r="H35" s="23">
        <v>230</v>
      </c>
      <c r="I35" s="23">
        <v>0.2</v>
      </c>
      <c r="J35" s="23">
        <f>PRODUCT(E35,I35)</f>
        <v>0.2</v>
      </c>
      <c r="K35" s="29">
        <v>1200</v>
      </c>
      <c r="L35" s="29">
        <v>1300</v>
      </c>
      <c r="M35" s="29">
        <v>400</v>
      </c>
      <c r="N35" s="29"/>
      <c r="O35" s="29"/>
      <c r="P35" s="29"/>
      <c r="Q35" s="3"/>
      <c r="R35" s="4" t="s">
        <v>181</v>
      </c>
      <c r="S35" s="20"/>
    </row>
    <row r="36" spans="1:19" s="1" customFormat="1" ht="45" customHeight="1">
      <c r="A36" s="21" t="s">
        <v>23</v>
      </c>
      <c r="B36" s="90"/>
      <c r="C36" s="95"/>
      <c r="D36" s="27" t="s">
        <v>59</v>
      </c>
      <c r="E36" s="23">
        <v>2</v>
      </c>
      <c r="F36" s="77">
        <v>0</v>
      </c>
      <c r="G36" s="6">
        <f t="shared" si="0"/>
        <v>0</v>
      </c>
      <c r="H36" s="23">
        <v>230</v>
      </c>
      <c r="I36" s="23">
        <v>0.7</v>
      </c>
      <c r="J36" s="23">
        <f>PRODUCT(E36,I36)</f>
        <v>1.4</v>
      </c>
      <c r="K36" s="23">
        <v>607</v>
      </c>
      <c r="L36" s="23">
        <v>478</v>
      </c>
      <c r="M36" s="23">
        <v>900</v>
      </c>
      <c r="N36" s="23"/>
      <c r="O36" s="23"/>
      <c r="P36" s="23"/>
      <c r="Q36" s="3"/>
      <c r="R36" s="4"/>
      <c r="S36" s="20"/>
    </row>
    <row r="37" spans="1:19" s="1" customFormat="1" ht="78" customHeight="1">
      <c r="A37" s="21" t="s">
        <v>24</v>
      </c>
      <c r="B37" s="90"/>
      <c r="C37" s="95"/>
      <c r="D37" s="27" t="s">
        <v>192</v>
      </c>
      <c r="E37" s="23">
        <v>1</v>
      </c>
      <c r="F37" s="77">
        <v>0</v>
      </c>
      <c r="G37" s="6">
        <f aca="true" t="shared" si="2" ref="G37:G69">E37*F37</f>
        <v>0</v>
      </c>
      <c r="H37" s="23"/>
      <c r="I37" s="23"/>
      <c r="J37" s="23"/>
      <c r="K37" s="23">
        <v>500</v>
      </c>
      <c r="L37" s="23">
        <v>705</v>
      </c>
      <c r="M37" s="23">
        <v>900</v>
      </c>
      <c r="N37" s="23"/>
      <c r="O37" s="23"/>
      <c r="P37" s="23"/>
      <c r="Q37" s="3"/>
      <c r="R37" s="4"/>
      <c r="S37" s="20"/>
    </row>
    <row r="38" spans="1:19" s="1" customFormat="1" ht="118.5" customHeight="1">
      <c r="A38" s="21" t="s">
        <v>29</v>
      </c>
      <c r="B38" s="90"/>
      <c r="C38" s="94"/>
      <c r="D38" s="27" t="s">
        <v>193</v>
      </c>
      <c r="E38" s="23">
        <v>1</v>
      </c>
      <c r="F38" s="77">
        <v>0</v>
      </c>
      <c r="G38" s="6">
        <f t="shared" si="2"/>
        <v>0</v>
      </c>
      <c r="H38" s="23">
        <v>230</v>
      </c>
      <c r="I38" s="23">
        <v>3.2</v>
      </c>
      <c r="J38" s="23">
        <f>PRODUCT(E38,I38)</f>
        <v>3.2</v>
      </c>
      <c r="K38" s="23">
        <v>1573</v>
      </c>
      <c r="L38" s="23">
        <v>705</v>
      </c>
      <c r="M38" s="23">
        <v>900</v>
      </c>
      <c r="N38" s="23"/>
      <c r="O38" s="23"/>
      <c r="P38" s="23"/>
      <c r="Q38" s="3"/>
      <c r="R38" s="4"/>
      <c r="S38" s="20"/>
    </row>
    <row r="39" spans="1:19" s="1" customFormat="1" ht="91.5" customHeight="1">
      <c r="A39" s="21" t="s">
        <v>79</v>
      </c>
      <c r="B39" s="90"/>
      <c r="C39" s="94"/>
      <c r="D39" s="27" t="s">
        <v>155</v>
      </c>
      <c r="E39" s="23">
        <v>1</v>
      </c>
      <c r="F39" s="77">
        <v>0</v>
      </c>
      <c r="G39" s="6">
        <f t="shared" si="2"/>
        <v>0</v>
      </c>
      <c r="H39" s="23">
        <v>230</v>
      </c>
      <c r="I39" s="23">
        <v>0.2</v>
      </c>
      <c r="J39" s="23">
        <f>PRODUCT(E39,I39)</f>
        <v>0.2</v>
      </c>
      <c r="K39" s="23">
        <v>1573</v>
      </c>
      <c r="L39" s="23">
        <v>417</v>
      </c>
      <c r="M39" s="23">
        <v>470</v>
      </c>
      <c r="N39" s="23"/>
      <c r="O39" s="23"/>
      <c r="P39" s="23"/>
      <c r="Q39" s="3"/>
      <c r="R39" s="4"/>
      <c r="S39" s="20"/>
    </row>
    <row r="40" spans="1:19" s="1" customFormat="1" ht="95.25" customHeight="1">
      <c r="A40" s="21" t="s">
        <v>30</v>
      </c>
      <c r="B40" s="90"/>
      <c r="C40" s="95"/>
      <c r="D40" s="27" t="s">
        <v>194</v>
      </c>
      <c r="E40" s="23">
        <v>1</v>
      </c>
      <c r="F40" s="77">
        <v>0</v>
      </c>
      <c r="G40" s="6">
        <f t="shared" si="2"/>
        <v>0</v>
      </c>
      <c r="H40" s="23"/>
      <c r="I40" s="23"/>
      <c r="J40" s="23"/>
      <c r="K40" s="23">
        <v>3100</v>
      </c>
      <c r="L40" s="23"/>
      <c r="M40" s="23"/>
      <c r="N40" s="23"/>
      <c r="O40" s="23"/>
      <c r="P40" s="23"/>
      <c r="Q40" s="3"/>
      <c r="R40" s="4"/>
      <c r="S40" s="20"/>
    </row>
    <row r="41" spans="1:19" s="1" customFormat="1" ht="50.25" customHeight="1">
      <c r="A41" s="21" t="s">
        <v>31</v>
      </c>
      <c r="B41" s="90"/>
      <c r="C41" s="95"/>
      <c r="D41" s="27" t="s">
        <v>154</v>
      </c>
      <c r="E41" s="23">
        <v>1</v>
      </c>
      <c r="F41" s="77">
        <v>0</v>
      </c>
      <c r="G41" s="6">
        <f t="shared" si="2"/>
        <v>0</v>
      </c>
      <c r="H41" s="23"/>
      <c r="I41" s="23"/>
      <c r="J41" s="23"/>
      <c r="K41" s="23"/>
      <c r="L41" s="23"/>
      <c r="M41" s="23"/>
      <c r="N41" s="23"/>
      <c r="O41" s="23"/>
      <c r="P41" s="23"/>
      <c r="Q41" s="3"/>
      <c r="R41" s="4"/>
      <c r="S41" s="20"/>
    </row>
    <row r="42" spans="1:19" s="1" customFormat="1" ht="79.5" customHeight="1">
      <c r="A42" s="21" t="s">
        <v>32</v>
      </c>
      <c r="B42" s="90"/>
      <c r="C42" s="95"/>
      <c r="D42" s="27" t="s">
        <v>195</v>
      </c>
      <c r="E42" s="23">
        <v>1</v>
      </c>
      <c r="F42" s="77">
        <v>0</v>
      </c>
      <c r="G42" s="6">
        <f t="shared" si="2"/>
        <v>0</v>
      </c>
      <c r="H42" s="23"/>
      <c r="I42" s="23"/>
      <c r="J42" s="23"/>
      <c r="K42" s="23">
        <v>720</v>
      </c>
      <c r="L42" s="23">
        <v>705</v>
      </c>
      <c r="M42" s="23">
        <v>900</v>
      </c>
      <c r="N42" s="23"/>
      <c r="O42" s="23"/>
      <c r="P42" s="23"/>
      <c r="Q42" s="3"/>
      <c r="R42" s="4"/>
      <c r="S42" s="20"/>
    </row>
    <row r="43" spans="1:19" s="1" customFormat="1" ht="116.25" customHeight="1">
      <c r="A43" s="21" t="s">
        <v>33</v>
      </c>
      <c r="B43" s="90"/>
      <c r="C43" s="93"/>
      <c r="D43" s="46" t="s">
        <v>219</v>
      </c>
      <c r="E43" s="23">
        <v>1</v>
      </c>
      <c r="F43" s="77">
        <v>0</v>
      </c>
      <c r="G43" s="6">
        <f t="shared" si="2"/>
        <v>0</v>
      </c>
      <c r="H43" s="23">
        <v>230</v>
      </c>
      <c r="I43" s="23">
        <v>0.33</v>
      </c>
      <c r="J43" s="23">
        <f>PRODUCT(E43,I43)</f>
        <v>0.33</v>
      </c>
      <c r="K43" s="23"/>
      <c r="L43" s="23"/>
      <c r="M43" s="23"/>
      <c r="N43" s="23"/>
      <c r="O43" s="23"/>
      <c r="P43" s="23"/>
      <c r="Q43" s="3"/>
      <c r="R43" s="4"/>
      <c r="S43" s="20"/>
    </row>
    <row r="44" spans="1:19" s="1" customFormat="1" ht="37.5" customHeight="1">
      <c r="A44" s="21" t="s">
        <v>34</v>
      </c>
      <c r="B44" s="90"/>
      <c r="C44" s="95"/>
      <c r="D44" s="27" t="s">
        <v>60</v>
      </c>
      <c r="E44" s="23">
        <v>1</v>
      </c>
      <c r="F44" s="77">
        <v>0</v>
      </c>
      <c r="G44" s="6">
        <f t="shared" si="2"/>
        <v>0</v>
      </c>
      <c r="H44" s="23"/>
      <c r="I44" s="23"/>
      <c r="J44" s="23"/>
      <c r="K44" s="23">
        <v>600</v>
      </c>
      <c r="L44" s="23">
        <v>600</v>
      </c>
      <c r="M44" s="23">
        <v>610</v>
      </c>
      <c r="N44" s="23"/>
      <c r="O44" s="23"/>
      <c r="P44" s="23"/>
      <c r="Q44" s="3"/>
      <c r="R44" s="4"/>
      <c r="S44" s="20"/>
    </row>
    <row r="45" spans="1:19" s="1" customFormat="1" ht="33.75" customHeight="1">
      <c r="A45" s="21" t="s">
        <v>35</v>
      </c>
      <c r="B45" s="90"/>
      <c r="C45" s="95"/>
      <c r="D45" s="27" t="s">
        <v>61</v>
      </c>
      <c r="E45" s="23">
        <v>1</v>
      </c>
      <c r="F45" s="77">
        <v>0</v>
      </c>
      <c r="G45" s="6">
        <f t="shared" si="2"/>
        <v>0</v>
      </c>
      <c r="H45" s="23"/>
      <c r="I45" s="23"/>
      <c r="J45" s="23"/>
      <c r="K45" s="23">
        <v>286</v>
      </c>
      <c r="L45" s="23">
        <v>286</v>
      </c>
      <c r="M45" s="23">
        <v>464</v>
      </c>
      <c r="N45" s="23"/>
      <c r="O45" s="23"/>
      <c r="P45" s="23"/>
      <c r="Q45" s="3"/>
      <c r="R45" s="4"/>
      <c r="S45" s="20"/>
    </row>
    <row r="46" spans="1:19" s="1" customFormat="1" ht="149.25" customHeight="1">
      <c r="A46" s="21" t="s">
        <v>36</v>
      </c>
      <c r="B46" s="90"/>
      <c r="C46" s="95"/>
      <c r="D46" s="27" t="s">
        <v>196</v>
      </c>
      <c r="E46" s="23">
        <v>1</v>
      </c>
      <c r="F46" s="77">
        <v>0</v>
      </c>
      <c r="G46" s="6">
        <f t="shared" si="2"/>
        <v>0</v>
      </c>
      <c r="H46" s="23"/>
      <c r="I46" s="23"/>
      <c r="J46" s="23"/>
      <c r="K46" s="23">
        <v>2030</v>
      </c>
      <c r="L46" s="23">
        <v>705</v>
      </c>
      <c r="M46" s="23">
        <v>900</v>
      </c>
      <c r="N46" s="23"/>
      <c r="O46" s="23"/>
      <c r="P46" s="23"/>
      <c r="Q46" s="3"/>
      <c r="R46" s="4"/>
      <c r="S46" s="20"/>
    </row>
    <row r="47" spans="1:19" s="1" customFormat="1" ht="39.95" customHeight="1">
      <c r="A47" s="21" t="s">
        <v>37</v>
      </c>
      <c r="B47" s="90"/>
      <c r="C47" s="95"/>
      <c r="D47" s="27" t="s">
        <v>62</v>
      </c>
      <c r="E47" s="23">
        <v>1</v>
      </c>
      <c r="F47" s="77">
        <v>0</v>
      </c>
      <c r="G47" s="6">
        <f t="shared" si="2"/>
        <v>0</v>
      </c>
      <c r="H47" s="23"/>
      <c r="I47" s="23"/>
      <c r="J47" s="23"/>
      <c r="K47" s="23">
        <v>380</v>
      </c>
      <c r="L47" s="23">
        <v>380</v>
      </c>
      <c r="M47" s="23">
        <v>605</v>
      </c>
      <c r="N47" s="23"/>
      <c r="O47" s="23"/>
      <c r="P47" s="23"/>
      <c r="Q47" s="3"/>
      <c r="R47" s="4"/>
      <c r="S47" s="20"/>
    </row>
    <row r="48" spans="1:19" s="1" customFormat="1" ht="105" customHeight="1">
      <c r="A48" s="21" t="s">
        <v>38</v>
      </c>
      <c r="B48" s="90"/>
      <c r="C48" s="95"/>
      <c r="D48" s="27" t="s">
        <v>197</v>
      </c>
      <c r="E48" s="23">
        <v>1</v>
      </c>
      <c r="F48" s="77">
        <v>0</v>
      </c>
      <c r="G48" s="6">
        <f t="shared" si="2"/>
        <v>0</v>
      </c>
      <c r="H48" s="23"/>
      <c r="I48" s="23"/>
      <c r="J48" s="23"/>
      <c r="K48" s="23">
        <v>1615</v>
      </c>
      <c r="L48" s="29">
        <v>800</v>
      </c>
      <c r="M48" s="23">
        <v>900</v>
      </c>
      <c r="N48" s="23"/>
      <c r="O48" s="23"/>
      <c r="P48" s="23"/>
      <c r="Q48" s="3"/>
      <c r="R48" s="4">
        <v>50</v>
      </c>
      <c r="S48" s="20"/>
    </row>
    <row r="49" spans="1:19" s="1" customFormat="1" ht="170.1" customHeight="1">
      <c r="A49" s="21" t="s">
        <v>39</v>
      </c>
      <c r="B49" s="96"/>
      <c r="C49" s="97"/>
      <c r="D49" s="27" t="s">
        <v>208</v>
      </c>
      <c r="E49" s="2">
        <v>1</v>
      </c>
      <c r="F49" s="77">
        <v>0</v>
      </c>
      <c r="G49" s="6">
        <f t="shared" si="2"/>
        <v>0</v>
      </c>
      <c r="H49" s="31" t="s">
        <v>152</v>
      </c>
      <c r="I49" s="2">
        <v>6.7</v>
      </c>
      <c r="J49" s="23">
        <f>PRODUCT(E49,I49)</f>
        <v>6.7</v>
      </c>
      <c r="K49" s="23">
        <v>600</v>
      </c>
      <c r="L49" s="23">
        <v>680</v>
      </c>
      <c r="M49" s="23">
        <v>830</v>
      </c>
      <c r="N49" s="23"/>
      <c r="O49" s="23"/>
      <c r="P49" s="23" t="s">
        <v>67</v>
      </c>
      <c r="Q49" s="3"/>
      <c r="R49" s="4">
        <v>50</v>
      </c>
      <c r="S49" s="20"/>
    </row>
    <row r="50" spans="1:19" s="1" customFormat="1" ht="113.25" customHeight="1">
      <c r="A50" s="21" t="s">
        <v>80</v>
      </c>
      <c r="B50" s="90"/>
      <c r="C50" s="93"/>
      <c r="D50" s="26" t="s">
        <v>186</v>
      </c>
      <c r="E50" s="22">
        <v>1</v>
      </c>
      <c r="F50" s="77">
        <v>0</v>
      </c>
      <c r="G50" s="6">
        <f t="shared" si="2"/>
        <v>0</v>
      </c>
      <c r="H50" s="23"/>
      <c r="I50" s="23"/>
      <c r="J50" s="23"/>
      <c r="K50" s="3"/>
      <c r="L50" s="3"/>
      <c r="M50" s="3"/>
      <c r="N50" s="3" t="s">
        <v>128</v>
      </c>
      <c r="O50" s="3" t="s">
        <v>128</v>
      </c>
      <c r="P50" s="23"/>
      <c r="Q50" s="3"/>
      <c r="R50" s="4"/>
      <c r="S50" s="20"/>
    </row>
    <row r="51" spans="1:19" s="1" customFormat="1" ht="84" customHeight="1">
      <c r="A51" s="21" t="s">
        <v>81</v>
      </c>
      <c r="B51" s="90"/>
      <c r="C51" s="94"/>
      <c r="D51" s="27" t="s">
        <v>63</v>
      </c>
      <c r="E51" s="23">
        <v>1</v>
      </c>
      <c r="F51" s="77">
        <v>0</v>
      </c>
      <c r="G51" s="6">
        <f t="shared" si="2"/>
        <v>0</v>
      </c>
      <c r="H51" s="23"/>
      <c r="I51" s="23"/>
      <c r="J51" s="23"/>
      <c r="K51" s="3"/>
      <c r="L51" s="3"/>
      <c r="M51" s="3"/>
      <c r="N51" s="23"/>
      <c r="O51" s="23"/>
      <c r="P51" s="23"/>
      <c r="Q51" s="3"/>
      <c r="R51" s="4"/>
      <c r="S51" s="20"/>
    </row>
    <row r="52" spans="1:19" s="1" customFormat="1" ht="24.95" customHeight="1">
      <c r="A52" s="21" t="s">
        <v>82</v>
      </c>
      <c r="B52" s="90"/>
      <c r="C52" s="95"/>
      <c r="D52" s="27" t="s">
        <v>64</v>
      </c>
      <c r="E52" s="23">
        <v>2</v>
      </c>
      <c r="F52" s="77">
        <v>0</v>
      </c>
      <c r="G52" s="6">
        <f t="shared" si="2"/>
        <v>0</v>
      </c>
      <c r="H52" s="23"/>
      <c r="I52" s="23"/>
      <c r="J52" s="23"/>
      <c r="K52" s="3"/>
      <c r="L52" s="3"/>
      <c r="M52" s="3"/>
      <c r="N52" s="23"/>
      <c r="O52" s="23"/>
      <c r="P52" s="23"/>
      <c r="Q52" s="3"/>
      <c r="R52" s="4"/>
      <c r="S52" s="20"/>
    </row>
    <row r="53" spans="1:19" s="1" customFormat="1" ht="52.5" customHeight="1">
      <c r="A53" s="21" t="s">
        <v>83</v>
      </c>
      <c r="B53" s="90"/>
      <c r="C53" s="95"/>
      <c r="D53" s="27" t="s">
        <v>139</v>
      </c>
      <c r="E53" s="23">
        <v>140</v>
      </c>
      <c r="F53" s="77">
        <v>0</v>
      </c>
      <c r="G53" s="6">
        <f t="shared" si="2"/>
        <v>0</v>
      </c>
      <c r="H53" s="23"/>
      <c r="I53" s="23"/>
      <c r="J53" s="23"/>
      <c r="K53" s="3"/>
      <c r="L53" s="3"/>
      <c r="M53" s="3"/>
      <c r="N53" s="23"/>
      <c r="O53" s="23"/>
      <c r="P53" s="23"/>
      <c r="Q53" s="3"/>
      <c r="R53" s="4"/>
      <c r="S53" s="20"/>
    </row>
    <row r="54" spans="1:19" s="1" customFormat="1" ht="82.5" customHeight="1">
      <c r="A54" s="21" t="s">
        <v>84</v>
      </c>
      <c r="B54" s="90"/>
      <c r="C54" s="95"/>
      <c r="D54" s="27" t="s">
        <v>140</v>
      </c>
      <c r="E54" s="23">
        <v>25</v>
      </c>
      <c r="F54" s="77">
        <v>0</v>
      </c>
      <c r="G54" s="6">
        <f t="shared" si="2"/>
        <v>0</v>
      </c>
      <c r="H54" s="23"/>
      <c r="I54" s="23"/>
      <c r="J54" s="23"/>
      <c r="K54" s="3"/>
      <c r="L54" s="3"/>
      <c r="M54" s="3"/>
      <c r="N54" s="23"/>
      <c r="O54" s="23"/>
      <c r="P54" s="23"/>
      <c r="Q54" s="3"/>
      <c r="R54" s="4"/>
      <c r="S54" s="20"/>
    </row>
    <row r="55" spans="1:19" s="1" customFormat="1" ht="77.25" customHeight="1">
      <c r="A55" s="21" t="s">
        <v>85</v>
      </c>
      <c r="B55" s="90"/>
      <c r="C55" s="95"/>
      <c r="D55" s="27" t="s">
        <v>141</v>
      </c>
      <c r="E55" s="23">
        <v>12</v>
      </c>
      <c r="F55" s="77">
        <v>0</v>
      </c>
      <c r="G55" s="6">
        <f t="shared" si="2"/>
        <v>0</v>
      </c>
      <c r="H55" s="23"/>
      <c r="I55" s="23"/>
      <c r="J55" s="23"/>
      <c r="K55" s="3"/>
      <c r="L55" s="3"/>
      <c r="M55" s="3"/>
      <c r="N55" s="23"/>
      <c r="O55" s="23"/>
      <c r="P55" s="23"/>
      <c r="Q55" s="3"/>
      <c r="R55" s="4"/>
      <c r="S55" s="20"/>
    </row>
    <row r="56" spans="1:19" s="1" customFormat="1" ht="85.5" customHeight="1">
      <c r="A56" s="21" t="s">
        <v>86</v>
      </c>
      <c r="B56" s="90"/>
      <c r="C56" s="95"/>
      <c r="D56" s="27" t="s">
        <v>142</v>
      </c>
      <c r="E56" s="23">
        <v>16</v>
      </c>
      <c r="F56" s="77">
        <v>0</v>
      </c>
      <c r="G56" s="6">
        <f t="shared" si="2"/>
        <v>0</v>
      </c>
      <c r="H56" s="23"/>
      <c r="I56" s="23"/>
      <c r="J56" s="23"/>
      <c r="K56" s="3"/>
      <c r="L56" s="3"/>
      <c r="M56" s="3"/>
      <c r="N56" s="23"/>
      <c r="O56" s="23"/>
      <c r="P56" s="23"/>
      <c r="Q56" s="3"/>
      <c r="R56" s="4"/>
      <c r="S56" s="20"/>
    </row>
    <row r="57" spans="1:19" s="1" customFormat="1" ht="86.25" customHeight="1">
      <c r="A57" s="21" t="s">
        <v>87</v>
      </c>
      <c r="B57" s="90"/>
      <c r="C57" s="95"/>
      <c r="D57" s="27" t="s">
        <v>143</v>
      </c>
      <c r="E57" s="23">
        <v>12</v>
      </c>
      <c r="F57" s="77">
        <v>0</v>
      </c>
      <c r="G57" s="6">
        <f t="shared" si="2"/>
        <v>0</v>
      </c>
      <c r="H57" s="23"/>
      <c r="I57" s="23"/>
      <c r="J57" s="23"/>
      <c r="K57" s="3"/>
      <c r="L57" s="3"/>
      <c r="M57" s="3"/>
      <c r="N57" s="23"/>
      <c r="O57" s="23"/>
      <c r="P57" s="23"/>
      <c r="Q57" s="3"/>
      <c r="R57" s="4"/>
      <c r="S57" s="20"/>
    </row>
    <row r="58" spans="1:19" s="1" customFormat="1" ht="93" customHeight="1">
      <c r="A58" s="21" t="s">
        <v>88</v>
      </c>
      <c r="B58" s="90"/>
      <c r="C58" s="95"/>
      <c r="D58" s="27" t="s">
        <v>144</v>
      </c>
      <c r="E58" s="23">
        <v>12</v>
      </c>
      <c r="F58" s="77">
        <v>0</v>
      </c>
      <c r="G58" s="6">
        <f t="shared" si="2"/>
        <v>0</v>
      </c>
      <c r="H58" s="23"/>
      <c r="I58" s="23"/>
      <c r="J58" s="23"/>
      <c r="K58" s="3"/>
      <c r="L58" s="3"/>
      <c r="M58" s="3"/>
      <c r="N58" s="23"/>
      <c r="O58" s="23"/>
      <c r="P58" s="23"/>
      <c r="Q58" s="3"/>
      <c r="R58" s="4"/>
      <c r="S58" s="20"/>
    </row>
    <row r="59" spans="1:19" s="1" customFormat="1" ht="81" customHeight="1">
      <c r="A59" s="21" t="s">
        <v>89</v>
      </c>
      <c r="B59" s="90"/>
      <c r="C59" s="95"/>
      <c r="D59" s="27" t="s">
        <v>153</v>
      </c>
      <c r="E59" s="23">
        <v>10</v>
      </c>
      <c r="F59" s="77">
        <v>0</v>
      </c>
      <c r="G59" s="6">
        <f t="shared" si="2"/>
        <v>0</v>
      </c>
      <c r="H59" s="23"/>
      <c r="I59" s="23"/>
      <c r="J59" s="23"/>
      <c r="K59" s="3"/>
      <c r="L59" s="3"/>
      <c r="M59" s="3"/>
      <c r="N59" s="23"/>
      <c r="O59" s="23"/>
      <c r="P59" s="23"/>
      <c r="Q59" s="3"/>
      <c r="R59" s="4"/>
      <c r="S59" s="20"/>
    </row>
    <row r="60" spans="1:19" s="1" customFormat="1" ht="51.75" customHeight="1">
      <c r="A60" s="21" t="s">
        <v>90</v>
      </c>
      <c r="B60" s="90"/>
      <c r="C60" s="95"/>
      <c r="D60" s="27" t="s">
        <v>145</v>
      </c>
      <c r="E60" s="23">
        <v>4</v>
      </c>
      <c r="F60" s="77">
        <v>0</v>
      </c>
      <c r="G60" s="6">
        <f t="shared" si="2"/>
        <v>0</v>
      </c>
      <c r="H60" s="23"/>
      <c r="I60" s="23"/>
      <c r="J60" s="23"/>
      <c r="K60" s="3"/>
      <c r="L60" s="3"/>
      <c r="M60" s="3"/>
      <c r="N60" s="23"/>
      <c r="O60" s="23"/>
      <c r="P60" s="23"/>
      <c r="Q60" s="3"/>
      <c r="R60" s="4"/>
      <c r="S60" s="20"/>
    </row>
    <row r="61" spans="1:19" s="1" customFormat="1" ht="48" customHeight="1">
      <c r="A61" s="21" t="s">
        <v>91</v>
      </c>
      <c r="B61" s="90"/>
      <c r="C61" s="95"/>
      <c r="D61" s="27" t="s">
        <v>146</v>
      </c>
      <c r="E61" s="23">
        <v>4</v>
      </c>
      <c r="F61" s="77">
        <v>0</v>
      </c>
      <c r="G61" s="6">
        <f t="shared" si="2"/>
        <v>0</v>
      </c>
      <c r="H61" s="23"/>
      <c r="I61" s="23"/>
      <c r="J61" s="23"/>
      <c r="K61" s="3"/>
      <c r="L61" s="3"/>
      <c r="M61" s="3"/>
      <c r="N61" s="23"/>
      <c r="O61" s="23"/>
      <c r="P61" s="23"/>
      <c r="Q61" s="3"/>
      <c r="R61" s="4"/>
      <c r="S61" s="20"/>
    </row>
    <row r="62" spans="1:19" s="1" customFormat="1" ht="56.25" customHeight="1">
      <c r="A62" s="21" t="s">
        <v>92</v>
      </c>
      <c r="B62" s="90"/>
      <c r="C62" s="95"/>
      <c r="D62" s="27" t="s">
        <v>147</v>
      </c>
      <c r="E62" s="23">
        <v>10</v>
      </c>
      <c r="F62" s="77">
        <v>0</v>
      </c>
      <c r="G62" s="6">
        <f t="shared" si="2"/>
        <v>0</v>
      </c>
      <c r="H62" s="23"/>
      <c r="I62" s="23"/>
      <c r="J62" s="23"/>
      <c r="K62" s="3"/>
      <c r="L62" s="3"/>
      <c r="M62" s="3"/>
      <c r="N62" s="23"/>
      <c r="O62" s="23"/>
      <c r="P62" s="23"/>
      <c r="Q62" s="3"/>
      <c r="R62" s="4"/>
      <c r="S62" s="20"/>
    </row>
    <row r="63" spans="1:19" s="1" customFormat="1" ht="62.25" customHeight="1">
      <c r="A63" s="21" t="s">
        <v>93</v>
      </c>
      <c r="B63" s="90"/>
      <c r="C63" s="95"/>
      <c r="D63" s="27" t="s">
        <v>148</v>
      </c>
      <c r="E63" s="23">
        <v>8</v>
      </c>
      <c r="F63" s="77">
        <v>0</v>
      </c>
      <c r="G63" s="6">
        <f t="shared" si="2"/>
        <v>0</v>
      </c>
      <c r="H63" s="23"/>
      <c r="I63" s="23"/>
      <c r="J63" s="23"/>
      <c r="K63" s="3"/>
      <c r="L63" s="3"/>
      <c r="M63" s="3"/>
      <c r="N63" s="23"/>
      <c r="O63" s="23"/>
      <c r="P63" s="23"/>
      <c r="Q63" s="3"/>
      <c r="R63" s="4"/>
      <c r="S63" s="20"/>
    </row>
    <row r="64" spans="1:19" s="1" customFormat="1" ht="87" customHeight="1">
      <c r="A64" s="21" t="s">
        <v>94</v>
      </c>
      <c r="B64" s="90"/>
      <c r="C64" s="95"/>
      <c r="D64" s="27" t="s">
        <v>149</v>
      </c>
      <c r="E64" s="23">
        <v>30</v>
      </c>
      <c r="F64" s="77">
        <v>0</v>
      </c>
      <c r="G64" s="6">
        <f t="shared" si="2"/>
        <v>0</v>
      </c>
      <c r="H64" s="23"/>
      <c r="I64" s="23"/>
      <c r="J64" s="23"/>
      <c r="K64" s="3"/>
      <c r="L64" s="3"/>
      <c r="M64" s="3"/>
      <c r="N64" s="23"/>
      <c r="O64" s="23"/>
      <c r="P64" s="23"/>
      <c r="Q64" s="3"/>
      <c r="R64" s="4"/>
      <c r="S64" s="20"/>
    </row>
    <row r="65" spans="1:19" s="1" customFormat="1" ht="94.5" customHeight="1">
      <c r="A65" s="21" t="s">
        <v>95</v>
      </c>
      <c r="B65" s="90"/>
      <c r="C65" s="95"/>
      <c r="D65" s="27" t="s">
        <v>150</v>
      </c>
      <c r="E65" s="23">
        <v>12</v>
      </c>
      <c r="F65" s="77">
        <v>0</v>
      </c>
      <c r="G65" s="6">
        <f t="shared" si="2"/>
        <v>0</v>
      </c>
      <c r="H65" s="23"/>
      <c r="I65" s="23"/>
      <c r="J65" s="23"/>
      <c r="K65" s="3"/>
      <c r="L65" s="3"/>
      <c r="M65" s="3"/>
      <c r="N65" s="23"/>
      <c r="O65" s="23"/>
      <c r="P65" s="23"/>
      <c r="Q65" s="3"/>
      <c r="R65" s="4"/>
      <c r="S65" s="20"/>
    </row>
    <row r="66" spans="1:19" s="1" customFormat="1" ht="79.5" customHeight="1">
      <c r="A66" s="21" t="s">
        <v>96</v>
      </c>
      <c r="B66" s="90"/>
      <c r="C66" s="95"/>
      <c r="D66" s="27" t="s">
        <v>151</v>
      </c>
      <c r="E66" s="23">
        <v>12</v>
      </c>
      <c r="F66" s="77">
        <v>0</v>
      </c>
      <c r="G66" s="6">
        <f t="shared" si="2"/>
        <v>0</v>
      </c>
      <c r="H66" s="23"/>
      <c r="I66" s="23"/>
      <c r="J66" s="23"/>
      <c r="K66" s="3"/>
      <c r="L66" s="3"/>
      <c r="M66" s="3"/>
      <c r="N66" s="23"/>
      <c r="O66" s="23"/>
      <c r="P66" s="23"/>
      <c r="Q66" s="3"/>
      <c r="R66" s="4"/>
      <c r="S66" s="20"/>
    </row>
    <row r="67" spans="1:19" s="5" customFormat="1" ht="24.95" customHeight="1">
      <c r="A67" s="117" t="s">
        <v>216</v>
      </c>
      <c r="B67" s="118"/>
      <c r="C67" s="118"/>
      <c r="D67" s="118"/>
      <c r="E67" s="118"/>
      <c r="F67" s="118"/>
      <c r="G67" s="118"/>
      <c r="H67" s="118"/>
      <c r="I67" s="118"/>
      <c r="J67" s="118"/>
      <c r="K67" s="118"/>
      <c r="L67" s="118"/>
      <c r="M67" s="118"/>
      <c r="N67" s="118"/>
      <c r="O67" s="118"/>
      <c r="P67" s="118"/>
      <c r="Q67" s="118"/>
      <c r="R67" s="118"/>
      <c r="S67" s="20"/>
    </row>
    <row r="68" spans="1:19" s="1" customFormat="1" ht="150" customHeight="1">
      <c r="A68" s="32" t="s">
        <v>104</v>
      </c>
      <c r="B68" s="90"/>
      <c r="C68" s="93"/>
      <c r="D68" s="99" t="s">
        <v>234</v>
      </c>
      <c r="E68" s="28">
        <v>1</v>
      </c>
      <c r="F68" s="77">
        <v>0</v>
      </c>
      <c r="G68" s="6">
        <f t="shared" si="2"/>
        <v>0</v>
      </c>
      <c r="H68" s="29">
        <v>230</v>
      </c>
      <c r="I68" s="29">
        <v>0.28</v>
      </c>
      <c r="J68" s="23">
        <f>PRODUCT(E68,I68)</f>
        <v>0.28</v>
      </c>
      <c r="K68" s="29"/>
      <c r="L68" s="29"/>
      <c r="M68" s="29"/>
      <c r="N68" s="23"/>
      <c r="O68" s="23"/>
      <c r="P68" s="23"/>
      <c r="Q68" s="3"/>
      <c r="R68" s="4"/>
      <c r="S68" s="20"/>
    </row>
    <row r="69" spans="1:19" s="1" customFormat="1" ht="150" customHeight="1">
      <c r="A69" s="32" t="s">
        <v>105</v>
      </c>
      <c r="B69" s="90"/>
      <c r="C69" s="93"/>
      <c r="D69" s="99" t="s">
        <v>235</v>
      </c>
      <c r="E69" s="28">
        <v>1</v>
      </c>
      <c r="F69" s="77">
        <v>0</v>
      </c>
      <c r="G69" s="6">
        <f t="shared" si="2"/>
        <v>0</v>
      </c>
      <c r="H69" s="29">
        <v>230</v>
      </c>
      <c r="I69" s="29">
        <v>0.28</v>
      </c>
      <c r="J69" s="23">
        <f>PRODUCT(E69,I69)</f>
        <v>0.28</v>
      </c>
      <c r="K69" s="29"/>
      <c r="L69" s="29"/>
      <c r="M69" s="29"/>
      <c r="N69" s="23"/>
      <c r="O69" s="23"/>
      <c r="P69" s="23"/>
      <c r="Q69" s="3"/>
      <c r="R69" s="4"/>
      <c r="S69" s="20"/>
    </row>
    <row r="70" spans="1:19" s="1" customFormat="1" ht="90" customHeight="1">
      <c r="A70" s="33" t="s">
        <v>106</v>
      </c>
      <c r="B70" s="90"/>
      <c r="C70" s="94"/>
      <c r="D70" s="27" t="s">
        <v>97</v>
      </c>
      <c r="E70" s="25">
        <v>1</v>
      </c>
      <c r="F70" s="78">
        <v>0</v>
      </c>
      <c r="G70" s="6">
        <f aca="true" t="shared" si="3" ref="G70">E70*F70</f>
        <v>0</v>
      </c>
      <c r="H70" s="25"/>
      <c r="I70" s="25"/>
      <c r="J70" s="25"/>
      <c r="K70" s="25">
        <v>2000</v>
      </c>
      <c r="L70" s="34">
        <v>500</v>
      </c>
      <c r="M70" s="25">
        <v>1800</v>
      </c>
      <c r="N70" s="3"/>
      <c r="O70" s="3"/>
      <c r="P70" s="3"/>
      <c r="Q70" s="3"/>
      <c r="R70" s="4"/>
      <c r="S70" s="20"/>
    </row>
    <row r="71" spans="1:19" s="1" customFormat="1" ht="24.95" customHeight="1">
      <c r="A71" s="117" t="s">
        <v>98</v>
      </c>
      <c r="B71" s="118"/>
      <c r="C71" s="118"/>
      <c r="D71" s="118"/>
      <c r="E71" s="118"/>
      <c r="F71" s="118"/>
      <c r="G71" s="118"/>
      <c r="H71" s="118"/>
      <c r="I71" s="118"/>
      <c r="J71" s="118"/>
      <c r="K71" s="118"/>
      <c r="L71" s="118"/>
      <c r="M71" s="118"/>
      <c r="N71" s="118"/>
      <c r="O71" s="118"/>
      <c r="P71" s="118"/>
      <c r="Q71" s="118"/>
      <c r="R71" s="118"/>
      <c r="S71" s="20"/>
    </row>
    <row r="72" spans="1:19" s="1" customFormat="1" ht="54.75" customHeight="1">
      <c r="A72" s="33" t="s">
        <v>107</v>
      </c>
      <c r="B72" s="93"/>
      <c r="C72" s="93"/>
      <c r="D72" s="46" t="s">
        <v>204</v>
      </c>
      <c r="E72" s="2">
        <v>1</v>
      </c>
      <c r="F72" s="78">
        <v>0</v>
      </c>
      <c r="G72" s="6">
        <f aca="true" t="shared" si="4" ref="G72:G92">E72*F72</f>
        <v>0</v>
      </c>
      <c r="H72" s="2">
        <v>230</v>
      </c>
      <c r="I72" s="2">
        <v>0.1</v>
      </c>
      <c r="J72" s="25">
        <f>PRODUCT(E72,I72)</f>
        <v>0.1</v>
      </c>
      <c r="K72" s="25">
        <v>600</v>
      </c>
      <c r="L72" s="25">
        <v>600</v>
      </c>
      <c r="M72" s="25">
        <v>850</v>
      </c>
      <c r="N72" s="3"/>
      <c r="O72" s="3"/>
      <c r="P72" s="3"/>
      <c r="Q72" s="3"/>
      <c r="R72" s="4"/>
      <c r="S72" s="20"/>
    </row>
    <row r="73" spans="1:19" s="1" customFormat="1" ht="54.75" customHeight="1">
      <c r="A73" s="33" t="s">
        <v>108</v>
      </c>
      <c r="B73" s="90"/>
      <c r="C73" s="94"/>
      <c r="D73" s="27" t="s">
        <v>198</v>
      </c>
      <c r="E73" s="25">
        <v>1</v>
      </c>
      <c r="F73" s="77">
        <v>0</v>
      </c>
      <c r="G73" s="6">
        <f t="shared" si="4"/>
        <v>0</v>
      </c>
      <c r="H73" s="25"/>
      <c r="I73" s="25"/>
      <c r="J73" s="25"/>
      <c r="K73" s="25"/>
      <c r="L73" s="25"/>
      <c r="M73" s="25"/>
      <c r="N73" s="3"/>
      <c r="O73" s="3"/>
      <c r="P73" s="3"/>
      <c r="Q73" s="3"/>
      <c r="R73" s="4"/>
      <c r="S73" s="20"/>
    </row>
    <row r="74" spans="1:19" s="1" customFormat="1" ht="117" customHeight="1">
      <c r="A74" s="33" t="s">
        <v>109</v>
      </c>
      <c r="B74" s="90"/>
      <c r="C74" s="95"/>
      <c r="D74" s="27" t="s">
        <v>226</v>
      </c>
      <c r="E74" s="25">
        <v>1</v>
      </c>
      <c r="F74" s="76">
        <v>0</v>
      </c>
      <c r="G74" s="6">
        <f t="shared" si="4"/>
        <v>0</v>
      </c>
      <c r="H74" s="25"/>
      <c r="I74" s="25"/>
      <c r="J74" s="25"/>
      <c r="K74" s="34">
        <v>2190</v>
      </c>
      <c r="L74" s="34">
        <v>700</v>
      </c>
      <c r="M74" s="34">
        <v>900</v>
      </c>
      <c r="N74" s="3"/>
      <c r="O74" s="3"/>
      <c r="P74" s="3"/>
      <c r="Q74" s="3"/>
      <c r="R74" s="4"/>
      <c r="S74" s="20"/>
    </row>
    <row r="75" spans="1:19" s="1" customFormat="1" ht="92.25" customHeight="1">
      <c r="A75" s="33" t="s">
        <v>110</v>
      </c>
      <c r="B75" s="90"/>
      <c r="C75" s="95"/>
      <c r="D75" s="27" t="s">
        <v>227</v>
      </c>
      <c r="E75" s="25">
        <v>1</v>
      </c>
      <c r="F75" s="78">
        <v>0</v>
      </c>
      <c r="G75" s="6">
        <f t="shared" si="4"/>
        <v>0</v>
      </c>
      <c r="H75" s="25"/>
      <c r="I75" s="25"/>
      <c r="J75" s="25"/>
      <c r="K75" s="25">
        <v>1500</v>
      </c>
      <c r="L75" s="25">
        <v>730</v>
      </c>
      <c r="M75" s="25">
        <v>900</v>
      </c>
      <c r="N75" s="3"/>
      <c r="O75" s="3"/>
      <c r="P75" s="3"/>
      <c r="Q75" s="3"/>
      <c r="R75" s="4"/>
      <c r="S75" s="20"/>
    </row>
    <row r="76" spans="1:19" s="1" customFormat="1" ht="60.75" customHeight="1">
      <c r="A76" s="33" t="s">
        <v>111</v>
      </c>
      <c r="B76" s="90"/>
      <c r="C76" s="94"/>
      <c r="D76" s="27" t="s">
        <v>206</v>
      </c>
      <c r="E76" s="25">
        <v>1</v>
      </c>
      <c r="F76" s="78">
        <v>0</v>
      </c>
      <c r="G76" s="6">
        <f t="shared" si="4"/>
        <v>0</v>
      </c>
      <c r="H76" s="25">
        <v>400</v>
      </c>
      <c r="I76" s="25">
        <v>16</v>
      </c>
      <c r="J76" s="25">
        <f>PRODUCT(E76,I76)</f>
        <v>16</v>
      </c>
      <c r="K76" s="25"/>
      <c r="L76" s="25"/>
      <c r="M76" s="25"/>
      <c r="N76" s="3"/>
      <c r="O76" s="3"/>
      <c r="P76" s="3"/>
      <c r="Q76" s="3"/>
      <c r="R76" s="4"/>
      <c r="S76" s="20"/>
    </row>
    <row r="77" spans="1:19" s="1" customFormat="1" ht="45.75" customHeight="1">
      <c r="A77" s="33" t="s">
        <v>112</v>
      </c>
      <c r="B77" s="90"/>
      <c r="C77" s="95"/>
      <c r="D77" s="27" t="s">
        <v>99</v>
      </c>
      <c r="E77" s="25">
        <v>1</v>
      </c>
      <c r="F77" s="78">
        <v>0</v>
      </c>
      <c r="G77" s="6">
        <f t="shared" si="4"/>
        <v>0</v>
      </c>
      <c r="H77" s="25">
        <v>230</v>
      </c>
      <c r="I77" s="25">
        <v>0.2</v>
      </c>
      <c r="J77" s="25">
        <f>PRODUCT(E77,I77)</f>
        <v>0.2</v>
      </c>
      <c r="K77" s="25">
        <v>1100</v>
      </c>
      <c r="L77" s="25">
        <v>1000</v>
      </c>
      <c r="M77" s="25">
        <v>400</v>
      </c>
      <c r="N77" s="3"/>
      <c r="O77" s="3"/>
      <c r="P77" s="3"/>
      <c r="Q77" s="3"/>
      <c r="R77" s="4"/>
      <c r="S77" s="20"/>
    </row>
    <row r="78" spans="1:19" s="1" customFormat="1" ht="86.25" customHeight="1">
      <c r="A78" s="33" t="s">
        <v>113</v>
      </c>
      <c r="B78" s="90"/>
      <c r="C78" s="95"/>
      <c r="D78" s="27" t="s">
        <v>212</v>
      </c>
      <c r="E78" s="25">
        <v>1</v>
      </c>
      <c r="F78" s="78">
        <v>0</v>
      </c>
      <c r="G78" s="6">
        <f t="shared" si="4"/>
        <v>0</v>
      </c>
      <c r="H78" s="25"/>
      <c r="I78" s="25"/>
      <c r="J78" s="25"/>
      <c r="K78" s="25">
        <v>500</v>
      </c>
      <c r="L78" s="25">
        <v>730</v>
      </c>
      <c r="M78" s="25">
        <v>900</v>
      </c>
      <c r="N78" s="3"/>
      <c r="O78" s="3"/>
      <c r="P78" s="3"/>
      <c r="Q78" s="3"/>
      <c r="R78" s="4"/>
      <c r="S78" s="20"/>
    </row>
    <row r="79" spans="1:19" s="1" customFormat="1" ht="78" customHeight="1">
      <c r="A79" s="33" t="s">
        <v>114</v>
      </c>
      <c r="B79" s="90"/>
      <c r="C79" s="95"/>
      <c r="D79" s="27" t="s">
        <v>100</v>
      </c>
      <c r="E79" s="25">
        <v>1</v>
      </c>
      <c r="F79" s="78">
        <v>0</v>
      </c>
      <c r="G79" s="6">
        <f t="shared" si="4"/>
        <v>0</v>
      </c>
      <c r="H79" s="25"/>
      <c r="I79" s="25"/>
      <c r="J79" s="25"/>
      <c r="K79" s="25">
        <v>800</v>
      </c>
      <c r="L79" s="25">
        <v>750</v>
      </c>
      <c r="M79" s="25">
        <v>900</v>
      </c>
      <c r="N79" s="3"/>
      <c r="O79" s="3"/>
      <c r="P79" s="3"/>
      <c r="Q79" s="3"/>
      <c r="R79" s="4"/>
      <c r="S79" s="20"/>
    </row>
    <row r="80" spans="1:19" s="1" customFormat="1" ht="142.5" customHeight="1">
      <c r="A80" s="33" t="s">
        <v>115</v>
      </c>
      <c r="B80" s="90"/>
      <c r="C80" s="93"/>
      <c r="D80" s="26" t="s">
        <v>186</v>
      </c>
      <c r="E80" s="25">
        <v>1</v>
      </c>
      <c r="F80" s="77">
        <v>0</v>
      </c>
      <c r="G80" s="6">
        <f t="shared" si="4"/>
        <v>0</v>
      </c>
      <c r="H80" s="25"/>
      <c r="I80" s="25"/>
      <c r="J80" s="25"/>
      <c r="K80" s="25"/>
      <c r="L80" s="25"/>
      <c r="M80" s="25"/>
      <c r="N80" s="3" t="s">
        <v>128</v>
      </c>
      <c r="O80" s="3" t="s">
        <v>128</v>
      </c>
      <c r="P80" s="3"/>
      <c r="Q80" s="3"/>
      <c r="R80" s="4"/>
      <c r="S80" s="20"/>
    </row>
    <row r="81" spans="1:19" s="1" customFormat="1" ht="106.5" customHeight="1">
      <c r="A81" s="33" t="s">
        <v>116</v>
      </c>
      <c r="B81" s="90"/>
      <c r="C81" s="95"/>
      <c r="D81" s="27" t="s">
        <v>214</v>
      </c>
      <c r="E81" s="25">
        <v>1</v>
      </c>
      <c r="F81" s="78">
        <v>0</v>
      </c>
      <c r="G81" s="6">
        <f t="shared" si="4"/>
        <v>0</v>
      </c>
      <c r="H81" s="25"/>
      <c r="I81" s="25"/>
      <c r="J81" s="25"/>
      <c r="K81" s="25">
        <v>2500</v>
      </c>
      <c r="L81" s="25">
        <v>750</v>
      </c>
      <c r="M81" s="25">
        <v>900</v>
      </c>
      <c r="N81" s="3"/>
      <c r="O81" s="3"/>
      <c r="P81" s="3"/>
      <c r="Q81" s="3"/>
      <c r="R81" s="4">
        <v>50</v>
      </c>
      <c r="S81" s="20"/>
    </row>
    <row r="82" spans="1:19" s="1" customFormat="1" ht="45" customHeight="1">
      <c r="A82" s="33" t="s">
        <v>117</v>
      </c>
      <c r="B82" s="90"/>
      <c r="C82" s="95"/>
      <c r="D82" s="46" t="s">
        <v>129</v>
      </c>
      <c r="E82" s="25">
        <v>1</v>
      </c>
      <c r="F82" s="79">
        <v>0</v>
      </c>
      <c r="G82" s="6">
        <f t="shared" si="4"/>
        <v>0</v>
      </c>
      <c r="H82" s="25">
        <v>230</v>
      </c>
      <c r="I82" s="25">
        <v>0.01</v>
      </c>
      <c r="J82" s="25">
        <f>PRODUCT(E82,I82)</f>
        <v>0.01</v>
      </c>
      <c r="K82" s="34"/>
      <c r="L82" s="34"/>
      <c r="M82" s="34"/>
      <c r="N82" s="3"/>
      <c r="O82" s="3"/>
      <c r="P82" s="3"/>
      <c r="Q82" s="3"/>
      <c r="R82" s="4"/>
      <c r="S82" s="20"/>
    </row>
    <row r="83" spans="1:19" s="1" customFormat="1" ht="170.1" customHeight="1">
      <c r="A83" s="33" t="s">
        <v>118</v>
      </c>
      <c r="B83" s="96"/>
      <c r="C83" s="94"/>
      <c r="D83" s="27" t="s">
        <v>207</v>
      </c>
      <c r="E83" s="2">
        <v>1</v>
      </c>
      <c r="F83" s="77">
        <v>0</v>
      </c>
      <c r="G83" s="6">
        <f t="shared" si="4"/>
        <v>0</v>
      </c>
      <c r="H83" s="31" t="s">
        <v>152</v>
      </c>
      <c r="I83" s="2">
        <v>6.7</v>
      </c>
      <c r="J83" s="25">
        <v>6.7</v>
      </c>
      <c r="K83" s="25">
        <v>600</v>
      </c>
      <c r="L83" s="25">
        <v>680</v>
      </c>
      <c r="M83" s="25">
        <v>830</v>
      </c>
      <c r="N83" s="3"/>
      <c r="O83" s="3"/>
      <c r="P83" s="3"/>
      <c r="Q83" s="3"/>
      <c r="R83" s="4"/>
      <c r="S83" s="20"/>
    </row>
    <row r="84" spans="1:19" s="1" customFormat="1" ht="96.75" customHeight="1">
      <c r="A84" s="33" t="s">
        <v>119</v>
      </c>
      <c r="B84" s="90"/>
      <c r="C84" s="95"/>
      <c r="D84" s="27" t="s">
        <v>213</v>
      </c>
      <c r="E84" s="25">
        <v>1</v>
      </c>
      <c r="F84" s="76">
        <v>0</v>
      </c>
      <c r="G84" s="6">
        <f t="shared" si="4"/>
        <v>0</v>
      </c>
      <c r="H84" s="25"/>
      <c r="I84" s="25"/>
      <c r="J84" s="25"/>
      <c r="K84" s="25">
        <v>1500</v>
      </c>
      <c r="L84" s="25">
        <v>750</v>
      </c>
      <c r="M84" s="25">
        <v>900</v>
      </c>
      <c r="N84" s="3"/>
      <c r="O84" s="3"/>
      <c r="P84" s="3"/>
      <c r="Q84" s="3"/>
      <c r="R84" s="4"/>
      <c r="S84" s="20"/>
    </row>
    <row r="85" spans="1:19" s="1" customFormat="1" ht="54" customHeight="1">
      <c r="A85" s="33" t="s">
        <v>120</v>
      </c>
      <c r="B85" s="90"/>
      <c r="C85" s="95"/>
      <c r="D85" s="27" t="s">
        <v>211</v>
      </c>
      <c r="E85" s="25">
        <v>1</v>
      </c>
      <c r="F85" s="77">
        <v>0</v>
      </c>
      <c r="G85" s="6">
        <f t="shared" si="4"/>
        <v>0</v>
      </c>
      <c r="H85" s="25">
        <v>230</v>
      </c>
      <c r="I85" s="25">
        <v>0.5</v>
      </c>
      <c r="J85" s="25">
        <f>PRODUCT(E85,I85)</f>
        <v>0.5</v>
      </c>
      <c r="K85" s="25">
        <v>600</v>
      </c>
      <c r="L85" s="25">
        <v>600</v>
      </c>
      <c r="M85" s="25">
        <v>850</v>
      </c>
      <c r="N85" s="3"/>
      <c r="O85" s="3"/>
      <c r="P85" s="3"/>
      <c r="Q85" s="3"/>
      <c r="R85" s="4"/>
      <c r="S85" s="20"/>
    </row>
    <row r="86" spans="1:19" s="1" customFormat="1" ht="39" customHeight="1">
      <c r="A86" s="33" t="s">
        <v>121</v>
      </c>
      <c r="B86" s="90"/>
      <c r="C86" s="95"/>
      <c r="D86" s="27" t="s">
        <v>101</v>
      </c>
      <c r="E86" s="25">
        <v>1</v>
      </c>
      <c r="F86" s="77">
        <v>0</v>
      </c>
      <c r="G86" s="6">
        <f t="shared" si="4"/>
        <v>0</v>
      </c>
      <c r="H86" s="25"/>
      <c r="I86" s="25"/>
      <c r="J86" s="25"/>
      <c r="K86" s="25">
        <v>380</v>
      </c>
      <c r="L86" s="25">
        <v>380</v>
      </c>
      <c r="M86" s="25">
        <v>605</v>
      </c>
      <c r="N86" s="3"/>
      <c r="O86" s="3"/>
      <c r="P86" s="3"/>
      <c r="Q86" s="3"/>
      <c r="R86" s="4"/>
      <c r="S86" s="20"/>
    </row>
    <row r="87" spans="1:19" s="1" customFormat="1" ht="36" customHeight="1">
      <c r="A87" s="33" t="s">
        <v>122</v>
      </c>
      <c r="B87" s="90"/>
      <c r="C87" s="95"/>
      <c r="D87" s="27" t="s">
        <v>102</v>
      </c>
      <c r="E87" s="25">
        <v>3</v>
      </c>
      <c r="F87" s="78">
        <v>0</v>
      </c>
      <c r="G87" s="6">
        <f t="shared" si="4"/>
        <v>0</v>
      </c>
      <c r="H87" s="25"/>
      <c r="I87" s="25"/>
      <c r="J87" s="25"/>
      <c r="K87" s="34">
        <v>640</v>
      </c>
      <c r="L87" s="34">
        <v>925</v>
      </c>
      <c r="M87" s="34">
        <v>900</v>
      </c>
      <c r="N87" s="3"/>
      <c r="O87" s="3"/>
      <c r="P87" s="3"/>
      <c r="Q87" s="3"/>
      <c r="R87" s="4"/>
      <c r="S87" s="20"/>
    </row>
    <row r="88" spans="1:19" s="1" customFormat="1" ht="92.25" customHeight="1">
      <c r="A88" s="33" t="s">
        <v>123</v>
      </c>
      <c r="B88" s="90"/>
      <c r="C88" s="95"/>
      <c r="D88" s="27" t="s">
        <v>199</v>
      </c>
      <c r="E88" s="25">
        <v>1</v>
      </c>
      <c r="F88" s="78">
        <v>0</v>
      </c>
      <c r="G88" s="6">
        <f t="shared" si="4"/>
        <v>0</v>
      </c>
      <c r="H88" s="25"/>
      <c r="I88" s="25"/>
      <c r="J88" s="25"/>
      <c r="K88" s="25">
        <v>1200</v>
      </c>
      <c r="L88" s="25">
        <v>700</v>
      </c>
      <c r="M88" s="25">
        <v>900</v>
      </c>
      <c r="N88" s="3"/>
      <c r="O88" s="3"/>
      <c r="P88" s="3"/>
      <c r="Q88" s="3"/>
      <c r="R88" s="4"/>
      <c r="S88" s="20"/>
    </row>
    <row r="89" spans="1:19" s="1" customFormat="1" ht="87" customHeight="1">
      <c r="A89" s="33" t="s">
        <v>124</v>
      </c>
      <c r="B89" s="90"/>
      <c r="C89" s="93"/>
      <c r="D89" s="46" t="s">
        <v>215</v>
      </c>
      <c r="E89" s="24">
        <v>2</v>
      </c>
      <c r="F89" s="77">
        <v>0</v>
      </c>
      <c r="G89" s="6">
        <f t="shared" si="4"/>
        <v>0</v>
      </c>
      <c r="H89" s="24">
        <v>230</v>
      </c>
      <c r="I89" s="24">
        <v>1.4</v>
      </c>
      <c r="J89" s="25">
        <f>PRODUCT(E89,I89)</f>
        <v>2.8</v>
      </c>
      <c r="K89" s="25"/>
      <c r="L89" s="25"/>
      <c r="M89" s="25"/>
      <c r="N89" s="3"/>
      <c r="O89" s="3"/>
      <c r="P89" s="3"/>
      <c r="Q89" s="3"/>
      <c r="R89" s="4"/>
      <c r="S89" s="20"/>
    </row>
    <row r="90" spans="1:19" s="1" customFormat="1" ht="42" customHeight="1">
      <c r="A90" s="33" t="s">
        <v>125</v>
      </c>
      <c r="B90" s="90"/>
      <c r="C90" s="95"/>
      <c r="D90" s="27" t="s">
        <v>103</v>
      </c>
      <c r="E90" s="25">
        <v>1</v>
      </c>
      <c r="F90" s="78">
        <v>0</v>
      </c>
      <c r="G90" s="6">
        <f t="shared" si="4"/>
        <v>0</v>
      </c>
      <c r="H90" s="25"/>
      <c r="I90" s="25"/>
      <c r="J90" s="25"/>
      <c r="K90" s="25">
        <v>1200</v>
      </c>
      <c r="L90" s="25">
        <v>300</v>
      </c>
      <c r="M90" s="25">
        <v>600</v>
      </c>
      <c r="N90" s="3"/>
      <c r="O90" s="3"/>
      <c r="P90" s="3"/>
      <c r="Q90" s="3"/>
      <c r="R90" s="4"/>
      <c r="S90" s="20"/>
    </row>
    <row r="91" spans="1:19" s="1" customFormat="1" ht="63" customHeight="1">
      <c r="A91" s="33" t="s">
        <v>126</v>
      </c>
      <c r="B91" s="90"/>
      <c r="C91" s="94"/>
      <c r="D91" s="27" t="s">
        <v>209</v>
      </c>
      <c r="E91" s="25">
        <v>1</v>
      </c>
      <c r="F91" s="78">
        <v>0</v>
      </c>
      <c r="G91" s="6">
        <f t="shared" si="4"/>
        <v>0</v>
      </c>
      <c r="H91" s="25">
        <v>230</v>
      </c>
      <c r="I91" s="25">
        <v>1</v>
      </c>
      <c r="J91" s="25">
        <f>PRODUCT(E91,I91)</f>
        <v>1</v>
      </c>
      <c r="K91" s="25"/>
      <c r="L91" s="25"/>
      <c r="M91" s="25"/>
      <c r="N91" s="3"/>
      <c r="O91" s="3"/>
      <c r="P91" s="3"/>
      <c r="Q91" s="3"/>
      <c r="R91" s="4"/>
      <c r="S91" s="20"/>
    </row>
    <row r="92" spans="1:19" s="1" customFormat="1" ht="65.25" customHeight="1">
      <c r="A92" s="33" t="s">
        <v>127</v>
      </c>
      <c r="B92" s="90"/>
      <c r="C92" s="98"/>
      <c r="D92" s="27" t="s">
        <v>210</v>
      </c>
      <c r="E92" s="25">
        <v>1</v>
      </c>
      <c r="F92" s="77">
        <v>0</v>
      </c>
      <c r="G92" s="6">
        <f t="shared" si="4"/>
        <v>0</v>
      </c>
      <c r="H92" s="25">
        <v>230</v>
      </c>
      <c r="I92" s="25">
        <v>0.3</v>
      </c>
      <c r="J92" s="25">
        <f>PRODUCT(E92,I92)</f>
        <v>0.3</v>
      </c>
      <c r="K92" s="25">
        <v>240</v>
      </c>
      <c r="L92" s="25">
        <v>370</v>
      </c>
      <c r="M92" s="25">
        <v>360</v>
      </c>
      <c r="N92" s="3"/>
      <c r="O92" s="3"/>
      <c r="P92" s="3"/>
      <c r="Q92" s="3"/>
      <c r="R92" s="4"/>
      <c r="S92" s="20"/>
    </row>
    <row r="93" spans="1:19" s="1" customFormat="1" ht="19.5" customHeight="1">
      <c r="A93" s="35"/>
      <c r="B93" s="35"/>
      <c r="C93" s="36"/>
      <c r="D93" s="37"/>
      <c r="E93" s="38"/>
      <c r="F93" s="39"/>
      <c r="G93" s="41"/>
      <c r="H93" s="39"/>
      <c r="I93" s="40"/>
      <c r="J93" s="40"/>
      <c r="K93" s="38"/>
      <c r="L93" s="39"/>
      <c r="M93" s="39"/>
      <c r="N93" s="39"/>
      <c r="O93" s="39"/>
      <c r="P93" s="39"/>
      <c r="Q93" s="39"/>
      <c r="R93" s="39"/>
      <c r="S93" s="20"/>
    </row>
    <row r="94" spans="1:19" s="1" customFormat="1" ht="19.5" customHeight="1">
      <c r="A94" s="119"/>
      <c r="B94" s="119"/>
      <c r="C94" s="119"/>
      <c r="D94" s="119"/>
      <c r="E94" s="119"/>
      <c r="F94" s="43" t="s">
        <v>20</v>
      </c>
      <c r="G94" s="44">
        <f>SUM(G5:G92)</f>
        <v>0</v>
      </c>
      <c r="H94" s="39"/>
      <c r="I94" s="40"/>
      <c r="J94" s="40"/>
      <c r="K94" s="120"/>
      <c r="L94" s="120"/>
      <c r="M94" s="120"/>
      <c r="N94" s="42"/>
      <c r="O94" s="42"/>
      <c r="P94" s="42"/>
      <c r="Q94" s="42"/>
      <c r="R94" s="42"/>
      <c r="S94" s="20"/>
    </row>
    <row r="95" spans="1:19" s="1" customFormat="1" ht="13.5" customHeight="1">
      <c r="A95" s="110"/>
      <c r="B95" s="110"/>
      <c r="C95" s="110"/>
      <c r="D95" s="110"/>
      <c r="E95" s="110"/>
      <c r="F95" s="19"/>
      <c r="G95" s="44"/>
      <c r="H95" s="111"/>
      <c r="I95" s="111"/>
      <c r="J95" s="111"/>
      <c r="K95" s="111"/>
      <c r="L95" s="111"/>
      <c r="M95" s="111"/>
      <c r="N95" s="45"/>
      <c r="O95" s="45"/>
      <c r="P95" s="45"/>
      <c r="Q95" s="45"/>
      <c r="R95" s="45"/>
      <c r="S95" s="20"/>
    </row>
    <row r="96" spans="1:18" ht="15">
      <c r="A96" s="19"/>
      <c r="B96" s="19"/>
      <c r="C96" s="19"/>
      <c r="D96" s="19"/>
      <c r="E96" s="19"/>
      <c r="F96" s="43"/>
      <c r="G96" s="19"/>
      <c r="H96" s="19"/>
      <c r="I96" s="19"/>
      <c r="J96" s="19"/>
      <c r="K96" s="19"/>
      <c r="L96" s="19"/>
      <c r="M96" s="19"/>
      <c r="N96" s="19"/>
      <c r="O96" s="19"/>
      <c r="P96" s="19"/>
      <c r="Q96" s="19"/>
      <c r="R96" s="19"/>
    </row>
    <row r="97" spans="1:18" ht="15">
      <c r="A97" s="19"/>
      <c r="B97" s="19"/>
      <c r="C97" s="19"/>
      <c r="D97" s="19"/>
      <c r="E97" s="19"/>
      <c r="F97" s="19"/>
      <c r="G97" s="19"/>
      <c r="H97" s="19"/>
      <c r="I97" s="19"/>
      <c r="J97" s="19"/>
      <c r="K97" s="19"/>
      <c r="L97" s="19"/>
      <c r="M97" s="19"/>
      <c r="N97" s="19"/>
      <c r="O97" s="19"/>
      <c r="P97" s="19"/>
      <c r="Q97" s="19"/>
      <c r="R97" s="19"/>
    </row>
    <row r="98" spans="1:18" ht="15">
      <c r="A98" s="19"/>
      <c r="B98" s="19"/>
      <c r="C98" s="19"/>
      <c r="D98" s="19"/>
      <c r="E98" s="19"/>
      <c r="F98" s="19"/>
      <c r="G98" s="19"/>
      <c r="H98" s="19"/>
      <c r="I98" s="19"/>
      <c r="J98" s="19"/>
      <c r="K98" s="19"/>
      <c r="L98" s="19"/>
      <c r="M98" s="19"/>
      <c r="N98" s="19"/>
      <c r="O98" s="19"/>
      <c r="P98" s="19"/>
      <c r="Q98" s="19"/>
      <c r="R98" s="19"/>
    </row>
  </sheetData>
  <mergeCells count="11">
    <mergeCell ref="A95:E95"/>
    <mergeCell ref="H95:M95"/>
    <mergeCell ref="F2:G2"/>
    <mergeCell ref="A1:G1"/>
    <mergeCell ref="H1:R1"/>
    <mergeCell ref="A71:R71"/>
    <mergeCell ref="A94:E94"/>
    <mergeCell ref="K94:M94"/>
    <mergeCell ref="A67:R67"/>
    <mergeCell ref="A4:R4"/>
    <mergeCell ref="B33:R33"/>
  </mergeCells>
  <conditionalFormatting sqref="J25:J31 J5:J6 J70 J8:J23 J34:J66 J72:J92">
    <cfRule type="notContainsBlanks" priority="7">
      <formula>LEN(TRIM(J5))&gt;0</formula>
    </cfRule>
  </conditionalFormatting>
  <conditionalFormatting sqref="J24">
    <cfRule type="notContainsBlanks" priority="6">
      <formula>LEN(TRIM(J24))&gt;0</formula>
    </cfRule>
  </conditionalFormatting>
  <conditionalFormatting sqref="J32">
    <cfRule type="notContainsBlanks" priority="4">
      <formula>LEN(TRIM(J32))&gt;0</formula>
    </cfRule>
  </conditionalFormatting>
  <conditionalFormatting sqref="J68">
    <cfRule type="notContainsBlanks" priority="3">
      <formula>LEN(TRIM(J68))&gt;0</formula>
    </cfRule>
  </conditionalFormatting>
  <conditionalFormatting sqref="J69">
    <cfRule type="notContainsBlanks" priority="2">
      <formula>LEN(TRIM(J69))&gt;0</formula>
    </cfRule>
  </conditionalFormatting>
  <conditionalFormatting sqref="J7">
    <cfRule type="notContainsBlanks" priority="1">
      <formula>LEN(TRIM(J7))&gt;0</formula>
    </cfRule>
  </conditionalFormatting>
  <printOptions/>
  <pageMargins left="0.25" right="0.25" top="0.75" bottom="0.75" header="0.3" footer="0.3"/>
  <pageSetup fitToHeight="0" fitToWidth="1" horizontalDpi="600" verticalDpi="600" orientation="portrait" paperSize="9" scale="4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258A1-DC0F-4066-A877-E06BADA8DC13}">
  <dimension ref="B1:G26"/>
  <sheetViews>
    <sheetView zoomScale="85" zoomScaleNormal="85" workbookViewId="0" topLeftCell="A1">
      <selection activeCell="E3" sqref="E3"/>
    </sheetView>
  </sheetViews>
  <sheetFormatPr defaultColWidth="9.140625" defaultRowHeight="15"/>
  <cols>
    <col min="1" max="1" width="4.28125" style="0" customWidth="1"/>
    <col min="2" max="2" width="8.8515625" style="60" customWidth="1"/>
    <col min="3" max="3" width="16.7109375" style="61" customWidth="1"/>
    <col min="4" max="4" width="12.28125" style="0" customWidth="1"/>
    <col min="5" max="5" width="12.57421875" style="70" customWidth="1"/>
    <col min="6" max="6" width="16.28125" style="60" customWidth="1"/>
    <col min="7" max="7" width="35.28125" style="0" customWidth="1"/>
  </cols>
  <sheetData>
    <row r="1" spans="2:7" ht="15">
      <c r="B1" s="126" t="s">
        <v>165</v>
      </c>
      <c r="C1" s="126"/>
      <c r="D1" s="126"/>
      <c r="E1" s="126"/>
      <c r="F1" s="126"/>
      <c r="G1" s="126"/>
    </row>
    <row r="2" spans="2:7" ht="15">
      <c r="B2" s="62"/>
      <c r="C2" s="62"/>
      <c r="D2" s="62"/>
      <c r="E2" s="63"/>
      <c r="F2" s="62"/>
      <c r="G2" s="62"/>
    </row>
    <row r="3" spans="2:7" ht="36" customHeight="1">
      <c r="B3" s="127" t="s">
        <v>166</v>
      </c>
      <c r="C3" s="128"/>
      <c r="D3" s="64" t="s">
        <v>167</v>
      </c>
      <c r="E3" s="64" t="s">
        <v>224</v>
      </c>
      <c r="F3" s="65" t="s">
        <v>218</v>
      </c>
      <c r="G3" s="64" t="s">
        <v>168</v>
      </c>
    </row>
    <row r="4" spans="2:7" ht="90">
      <c r="B4" s="125" t="s">
        <v>169</v>
      </c>
      <c r="C4" s="125"/>
      <c r="D4" s="66">
        <v>17</v>
      </c>
      <c r="E4" s="80">
        <v>0</v>
      </c>
      <c r="F4" s="67">
        <f aca="true" t="shared" si="0" ref="F4:F9">D4*E4</f>
        <v>0</v>
      </c>
      <c r="G4" s="68" t="s">
        <v>220</v>
      </c>
    </row>
    <row r="5" spans="2:7" ht="75">
      <c r="B5" s="125" t="s">
        <v>170</v>
      </c>
      <c r="C5" s="125"/>
      <c r="D5" s="66">
        <v>1</v>
      </c>
      <c r="E5" s="80">
        <v>0</v>
      </c>
      <c r="F5" s="67">
        <f t="shared" si="0"/>
        <v>0</v>
      </c>
      <c r="G5" s="68" t="s">
        <v>221</v>
      </c>
    </row>
    <row r="6" spans="2:7" ht="75">
      <c r="B6" s="125" t="s">
        <v>171</v>
      </c>
      <c r="C6" s="125"/>
      <c r="D6" s="66">
        <v>2</v>
      </c>
      <c r="E6" s="80">
        <v>0</v>
      </c>
      <c r="F6" s="67">
        <f t="shared" si="0"/>
        <v>0</v>
      </c>
      <c r="G6" s="68" t="s">
        <v>222</v>
      </c>
    </row>
    <row r="7" spans="2:7" ht="45">
      <c r="B7" s="125" t="s">
        <v>172</v>
      </c>
      <c r="C7" s="125"/>
      <c r="D7" s="66">
        <v>23</v>
      </c>
      <c r="E7" s="80">
        <v>0</v>
      </c>
      <c r="F7" s="67">
        <f t="shared" si="0"/>
        <v>0</v>
      </c>
      <c r="G7" s="68" t="s">
        <v>173</v>
      </c>
    </row>
    <row r="8" spans="2:7" ht="75">
      <c r="B8" s="125" t="s">
        <v>174</v>
      </c>
      <c r="C8" s="125"/>
      <c r="D8" s="66">
        <v>2</v>
      </c>
      <c r="E8" s="80">
        <v>0</v>
      </c>
      <c r="F8" s="67">
        <f t="shared" si="0"/>
        <v>0</v>
      </c>
      <c r="G8" s="68" t="s">
        <v>175</v>
      </c>
    </row>
    <row r="9" spans="2:7" ht="90">
      <c r="B9" s="125" t="s">
        <v>176</v>
      </c>
      <c r="C9" s="125"/>
      <c r="D9" s="66">
        <v>2</v>
      </c>
      <c r="E9" s="80">
        <v>0</v>
      </c>
      <c r="F9" s="67">
        <f t="shared" si="0"/>
        <v>0</v>
      </c>
      <c r="G9" s="68" t="s">
        <v>223</v>
      </c>
    </row>
    <row r="10" spans="2:7" ht="15">
      <c r="B10" s="129" t="s">
        <v>177</v>
      </c>
      <c r="C10" s="129"/>
      <c r="D10" s="129"/>
      <c r="E10" s="130">
        <f>SUM(F4:F9)</f>
        <v>0</v>
      </c>
      <c r="F10" s="130"/>
      <c r="G10" s="58"/>
    </row>
    <row r="11" spans="2:6" ht="15">
      <c r="B11" s="59"/>
      <c r="C11" s="59"/>
      <c r="D11" s="59"/>
      <c r="E11" s="69"/>
      <c r="F11" s="69"/>
    </row>
    <row r="12" spans="2:6" ht="15">
      <c r="B12" s="59"/>
      <c r="C12" s="59"/>
      <c r="D12" s="59"/>
      <c r="E12" s="69"/>
      <c r="F12" s="69"/>
    </row>
    <row r="13" spans="6:7" ht="15.75" thickBot="1">
      <c r="F13" s="71" t="s">
        <v>178</v>
      </c>
      <c r="G13" s="72"/>
    </row>
    <row r="14" spans="2:7" ht="36.75" customHeight="1" thickBot="1">
      <c r="B14" s="123" t="s">
        <v>179</v>
      </c>
      <c r="C14" s="124"/>
      <c r="D14" s="124"/>
      <c r="E14" s="73"/>
      <c r="F14" s="74">
        <f>E10</f>
        <v>0</v>
      </c>
      <c r="G14" s="75"/>
    </row>
    <row r="26" ht="15">
      <c r="C26"/>
    </row>
  </sheetData>
  <mergeCells count="11">
    <mergeCell ref="B1:G1"/>
    <mergeCell ref="B3:C3"/>
    <mergeCell ref="B4:C4"/>
    <mergeCell ref="B10:D10"/>
    <mergeCell ref="E10:F10"/>
    <mergeCell ref="B14:D14"/>
    <mergeCell ref="B5:C5"/>
    <mergeCell ref="B6:C6"/>
    <mergeCell ref="B7:C7"/>
    <mergeCell ref="B8:C8"/>
    <mergeCell ref="B9:C9"/>
  </mergeCells>
  <printOptions/>
  <pageMargins left="0.5905511811023623" right="0.5905511811023623" top="0.7874015748031497" bottom="0.7874015748031497" header="0.31496062992125984" footer="0.31496062992125984"/>
  <pageSetup horizontalDpi="600" verticalDpi="600" orientation="landscape" paperSize="9" r:id="rId1"/>
  <headerFooter>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Veronika</dc:creator>
  <cp:keywords/>
  <dc:description/>
  <cp:lastModifiedBy>Mádrová Silvie</cp:lastModifiedBy>
  <cp:lastPrinted>2021-02-09T07:02:55Z</cp:lastPrinted>
  <dcterms:created xsi:type="dcterms:W3CDTF">2017-10-06T13:37:22Z</dcterms:created>
  <dcterms:modified xsi:type="dcterms:W3CDTF">2021-03-24T11:54:21Z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etDate">
    <vt:lpwstr>2020-09-04T11:20:51Z</vt:lpwstr>
  </property>
  <property fmtid="{D5CDD505-2E9C-101B-9397-08002B2CF9AE}" pid="4" name="MSIP_Label_690ebb53-23a2-471a-9c6e-17bd0d11311e_Method">
    <vt:lpwstr>Standard</vt:lpwstr>
  </property>
  <property fmtid="{D5CDD505-2E9C-101B-9397-08002B2CF9AE}" pid="5" name="MSIP_Label_690ebb53-23a2-471a-9c6e-17bd0d11311e_Name">
    <vt:lpwstr>690ebb53-23a2-471a-9c6e-17bd0d11311e</vt:lpwstr>
  </property>
  <property fmtid="{D5CDD505-2E9C-101B-9397-08002B2CF9AE}" pid="6" name="MSIP_Label_690ebb53-23a2-471a-9c6e-17bd0d11311e_SiteId">
    <vt:lpwstr>418bc066-1b00-4aad-ad98-9ead95bb26a9</vt:lpwstr>
  </property>
  <property fmtid="{D5CDD505-2E9C-101B-9397-08002B2CF9AE}" pid="7" name="MSIP_Label_690ebb53-23a2-471a-9c6e-17bd0d11311e_ActionId">
    <vt:lpwstr>7512dad6-ac32-42eb-8e54-0000020c528b</vt:lpwstr>
  </property>
  <property fmtid="{D5CDD505-2E9C-101B-9397-08002B2CF9AE}" pid="8" name="MSIP_Label_690ebb53-23a2-471a-9c6e-17bd0d11311e_ContentBits">
    <vt:lpwstr>0</vt:lpwstr>
  </property>
</Properties>
</file>