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1"/>
  </bookViews>
  <sheets>
    <sheet name="NEPLATNÉ" sheetId="1" r:id="rId1"/>
    <sheet name="SPECIFIKACE" sheetId="5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<sst xmlns="http://schemas.openxmlformats.org/spreadsheetml/2006/main" count="423" uniqueCount="87">
  <si>
    <t>dveře do místnosti</t>
  </si>
  <si>
    <t>C121</t>
  </si>
  <si>
    <t>C119</t>
  </si>
  <si>
    <t>C117</t>
  </si>
  <si>
    <t>C115</t>
  </si>
  <si>
    <t>C113</t>
  </si>
  <si>
    <t>C111</t>
  </si>
  <si>
    <t>C109</t>
  </si>
  <si>
    <t>C107</t>
  </si>
  <si>
    <t>C105</t>
  </si>
  <si>
    <t>C103</t>
  </si>
  <si>
    <t>C101</t>
  </si>
  <si>
    <t>C104</t>
  </si>
  <si>
    <t>C106</t>
  </si>
  <si>
    <t>C112</t>
  </si>
  <si>
    <t>C114</t>
  </si>
  <si>
    <t>C116</t>
  </si>
  <si>
    <t>C120</t>
  </si>
  <si>
    <t>C122</t>
  </si>
  <si>
    <t>šířka</t>
  </si>
  <si>
    <t>výška</t>
  </si>
  <si>
    <t>zárubeň</t>
  </si>
  <si>
    <t>původní</t>
  </si>
  <si>
    <t>nová</t>
  </si>
  <si>
    <t>padací lišta</t>
  </si>
  <si>
    <t>C140 dvoukřídlé s PO</t>
  </si>
  <si>
    <t>C108 dvoukřídlé s PO</t>
  </si>
  <si>
    <t>křídlo</t>
  </si>
  <si>
    <t>prosklené</t>
  </si>
  <si>
    <t>plné</t>
  </si>
  <si>
    <t>plné?</t>
  </si>
  <si>
    <t>bez prahu?</t>
  </si>
  <si>
    <t xml:space="preserve">panty </t>
  </si>
  <si>
    <t>3 ks s PO</t>
  </si>
  <si>
    <t>rozetové</t>
  </si>
  <si>
    <t>kování nerez</t>
  </si>
  <si>
    <t>panikové?</t>
  </si>
  <si>
    <t>bez vložky ?</t>
  </si>
  <si>
    <t>barva zárubně</t>
  </si>
  <si>
    <t>pravé</t>
  </si>
  <si>
    <t>levé</t>
  </si>
  <si>
    <t>antracit</t>
  </si>
  <si>
    <t>CPL antracit</t>
  </si>
  <si>
    <t>pro PO</t>
  </si>
  <si>
    <t>ŠS</t>
  </si>
  <si>
    <t>křídlo barva /kvalita</t>
  </si>
  <si>
    <t>prah/padací lišta</t>
  </si>
  <si>
    <t>vložka systém SŠP</t>
  </si>
  <si>
    <t>VÝMĚNA ZÁRUBNÍ ?</t>
  </si>
  <si>
    <t>C118 POUZE NÁTĚR DVEŘÍ STÁVAJÍCÍCH</t>
  </si>
  <si>
    <t xml:space="preserve">DVEŘE BEZPEČNOSTNÍ </t>
  </si>
  <si>
    <t>DVEŘE POŽÁRNÍ</t>
  </si>
  <si>
    <t>otvírání</t>
  </si>
  <si>
    <t>NE</t>
  </si>
  <si>
    <t>C 118</t>
  </si>
  <si>
    <t>výsledná barva zárubně</t>
  </si>
  <si>
    <t>protihluková</t>
  </si>
  <si>
    <t>protipožární</t>
  </si>
  <si>
    <t>CELKEM ZA POZICI</t>
  </si>
  <si>
    <t>CELKEM součty</t>
  </si>
  <si>
    <t>¨Cena včetně DPH 21 %</t>
  </si>
  <si>
    <t>prosklené AL rámeček</t>
  </si>
  <si>
    <t>bez</t>
  </si>
  <si>
    <t>Atyp</t>
  </si>
  <si>
    <t>Atyp šířka/výška</t>
  </si>
  <si>
    <t>Výplň</t>
  </si>
  <si>
    <t>děr. DTD</t>
  </si>
  <si>
    <t>DTD protipožární</t>
  </si>
  <si>
    <t>Kalení skla</t>
  </si>
  <si>
    <t>ANO</t>
  </si>
  <si>
    <t>Panty</t>
  </si>
  <si>
    <t>3x Trio</t>
  </si>
  <si>
    <t>Samozavírač</t>
  </si>
  <si>
    <t>jen montáž</t>
  </si>
  <si>
    <t>2x v kluzné liště + koord.</t>
  </si>
  <si>
    <r>
      <t>jedno křídlo prosklené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5828"/>
        <rFont val="Calibri"/>
        <family val="2"/>
        <scheme val="minor"/>
      </rPr>
      <t>(dřevěný rámeček)</t>
    </r>
  </si>
  <si>
    <t>dodávka zárubně v Kč</t>
  </si>
  <si>
    <t>NÁTĚR ZÁRUBNĚ v Kč</t>
  </si>
  <si>
    <t>CENA KŘÍDLA PLNÉHO/PROSKLENÉHO VČ. ZÁMKU, SKLA, NEREZ.RÁMEČKU, 3 ks pantů v Kč</t>
  </si>
  <si>
    <t>protihluková padací lišta v Kč</t>
  </si>
  <si>
    <t>kování rozetové nerez v Kč</t>
  </si>
  <si>
    <t>montáž křídla do zárubně včetně manipulace a dopravy v Kč</t>
  </si>
  <si>
    <t>vložka do dveří</t>
  </si>
  <si>
    <t>Poznámka</t>
  </si>
  <si>
    <t>KOVÁNÍ PRO POŽÁRNÍ DVEŘE v Kč</t>
  </si>
  <si>
    <t>zazdění zárubně nahrubo v Kč</t>
  </si>
  <si>
    <t xml:space="preserve">PŘÍLOHA 2Bb, TECHNICKÁ SPECIFIKACE K DOPLNĚNÍ 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</si>
</sst>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0"/>
      <color theme="0" tint="-0.24997000396251678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582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2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6" borderId="4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"/>
  <sheetViews>
    <sheetView workbookViewId="0" topLeftCell="A1">
      <selection activeCell="C33" sqref="C33"/>
    </sheetView>
  </sheetViews>
  <sheetFormatPr defaultColWidth="9.140625" defaultRowHeight="15"/>
  <cols>
    <col min="1" max="1" width="14.57421875" style="0" customWidth="1"/>
    <col min="8" max="8" width="11.7109375" style="0" customWidth="1"/>
    <col min="9" max="9" width="12.00390625" style="0" customWidth="1"/>
    <col min="11" max="11" width="13.140625" style="0" customWidth="1"/>
    <col min="12" max="12" width="9.28125" style="0" customWidth="1"/>
  </cols>
  <sheetData>
    <row r="1" spans="1:14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47.25" customHeight="1">
      <c r="A2" s="25" t="s">
        <v>0</v>
      </c>
      <c r="B2" s="26" t="s">
        <v>19</v>
      </c>
      <c r="C2" s="26" t="s">
        <v>20</v>
      </c>
      <c r="D2" s="26"/>
      <c r="E2" s="26" t="s">
        <v>21</v>
      </c>
      <c r="F2" s="25" t="s">
        <v>38</v>
      </c>
      <c r="G2" s="26" t="s">
        <v>27</v>
      </c>
      <c r="H2" s="25" t="s">
        <v>45</v>
      </c>
      <c r="I2" s="26" t="s">
        <v>46</v>
      </c>
      <c r="J2" s="26" t="s">
        <v>32</v>
      </c>
      <c r="K2" s="25" t="s">
        <v>35</v>
      </c>
      <c r="L2" s="25" t="s">
        <v>47</v>
      </c>
      <c r="M2" s="24"/>
      <c r="N2" s="24"/>
    </row>
    <row r="3" spans="1:14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50" ht="15">
      <c r="A4" s="27" t="s">
        <v>1</v>
      </c>
      <c r="B4" s="28">
        <v>800</v>
      </c>
      <c r="C4" s="28">
        <v>1970</v>
      </c>
      <c r="D4" s="28" t="s">
        <v>39</v>
      </c>
      <c r="E4" s="28" t="s">
        <v>22</v>
      </c>
      <c r="F4" s="28" t="s">
        <v>41</v>
      </c>
      <c r="G4" s="28" t="s">
        <v>29</v>
      </c>
      <c r="H4" s="28" t="s">
        <v>42</v>
      </c>
      <c r="I4" s="28" t="s">
        <v>24</v>
      </c>
      <c r="J4" s="28" t="s">
        <v>33</v>
      </c>
      <c r="K4" s="28" t="s">
        <v>34</v>
      </c>
      <c r="L4" s="28" t="s">
        <v>44</v>
      </c>
      <c r="M4" s="28"/>
      <c r="N4" s="2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1"/>
      <c r="AV4" s="1"/>
      <c r="AW4" s="1"/>
      <c r="AX4" s="1"/>
    </row>
    <row r="5" spans="1:50" ht="15">
      <c r="A5" s="27" t="s">
        <v>2</v>
      </c>
      <c r="B5" s="28">
        <v>800</v>
      </c>
      <c r="C5" s="28">
        <v>2200</v>
      </c>
      <c r="D5" s="28" t="s">
        <v>39</v>
      </c>
      <c r="E5" s="26" t="s">
        <v>23</v>
      </c>
      <c r="F5" s="28" t="s">
        <v>41</v>
      </c>
      <c r="G5" s="26" t="s">
        <v>28</v>
      </c>
      <c r="H5" s="28" t="s">
        <v>42</v>
      </c>
      <c r="I5" s="28" t="s">
        <v>24</v>
      </c>
      <c r="J5" s="28" t="s">
        <v>33</v>
      </c>
      <c r="K5" s="28" t="s">
        <v>34</v>
      </c>
      <c r="L5" s="28" t="s">
        <v>44</v>
      </c>
      <c r="M5" s="28"/>
      <c r="N5" s="2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1"/>
      <c r="AV5" s="1"/>
      <c r="AW5" s="1"/>
      <c r="AX5" s="1"/>
    </row>
    <row r="6" spans="1:50" ht="15">
      <c r="A6" s="27" t="s">
        <v>3</v>
      </c>
      <c r="B6" s="28">
        <v>800</v>
      </c>
      <c r="C6" s="28">
        <v>1970</v>
      </c>
      <c r="D6" s="28" t="s">
        <v>40</v>
      </c>
      <c r="E6" s="28" t="s">
        <v>22</v>
      </c>
      <c r="F6" s="28" t="s">
        <v>41</v>
      </c>
      <c r="G6" s="28" t="s">
        <v>29</v>
      </c>
      <c r="H6" s="28" t="s">
        <v>42</v>
      </c>
      <c r="I6" s="28" t="s">
        <v>24</v>
      </c>
      <c r="J6" s="28" t="s">
        <v>33</v>
      </c>
      <c r="K6" s="28" t="s">
        <v>34</v>
      </c>
      <c r="L6" s="28" t="s">
        <v>44</v>
      </c>
      <c r="M6" s="28"/>
      <c r="N6" s="2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1"/>
      <c r="AV6" s="1"/>
      <c r="AW6" s="1"/>
      <c r="AX6" s="1"/>
    </row>
    <row r="7" spans="1:50" ht="15">
      <c r="A7" s="27" t="s">
        <v>4</v>
      </c>
      <c r="B7" s="28">
        <v>600</v>
      </c>
      <c r="C7" s="28">
        <v>1970</v>
      </c>
      <c r="D7" s="28" t="s">
        <v>39</v>
      </c>
      <c r="E7" s="28" t="s">
        <v>22</v>
      </c>
      <c r="F7" s="28" t="s">
        <v>41</v>
      </c>
      <c r="G7" s="28" t="s">
        <v>29</v>
      </c>
      <c r="H7" s="28" t="s">
        <v>42</v>
      </c>
      <c r="I7" s="28" t="s">
        <v>24</v>
      </c>
      <c r="J7" s="28" t="s">
        <v>33</v>
      </c>
      <c r="K7" s="28" t="s">
        <v>34</v>
      </c>
      <c r="L7" s="28" t="s">
        <v>44</v>
      </c>
      <c r="M7" s="28"/>
      <c r="N7" s="2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1"/>
      <c r="AV7" s="1"/>
      <c r="AW7" s="1"/>
      <c r="AX7" s="1"/>
    </row>
    <row r="8" spans="1:50" ht="15">
      <c r="A8" s="27" t="s">
        <v>5</v>
      </c>
      <c r="B8" s="28">
        <v>800</v>
      </c>
      <c r="C8" s="28">
        <v>1970</v>
      </c>
      <c r="D8" s="28" t="s">
        <v>40</v>
      </c>
      <c r="E8" s="28" t="s">
        <v>22</v>
      </c>
      <c r="F8" s="28" t="s">
        <v>41</v>
      </c>
      <c r="G8" s="28" t="s">
        <v>29</v>
      </c>
      <c r="H8" s="28" t="s">
        <v>42</v>
      </c>
      <c r="I8" s="28" t="s">
        <v>24</v>
      </c>
      <c r="J8" s="28" t="s">
        <v>33</v>
      </c>
      <c r="K8" s="28" t="s">
        <v>34</v>
      </c>
      <c r="L8" s="28" t="s">
        <v>44</v>
      </c>
      <c r="M8" s="28"/>
      <c r="N8" s="2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1"/>
      <c r="AV8" s="1"/>
      <c r="AW8" s="1"/>
      <c r="AX8" s="1"/>
    </row>
    <row r="9" spans="1:50" ht="15">
      <c r="A9" s="27" t="s">
        <v>6</v>
      </c>
      <c r="B9" s="28">
        <v>800</v>
      </c>
      <c r="C9" s="28">
        <v>2200</v>
      </c>
      <c r="D9" s="28" t="s">
        <v>39</v>
      </c>
      <c r="E9" s="26" t="s">
        <v>23</v>
      </c>
      <c r="F9" s="28" t="s">
        <v>41</v>
      </c>
      <c r="G9" s="26" t="s">
        <v>28</v>
      </c>
      <c r="H9" s="28" t="s">
        <v>42</v>
      </c>
      <c r="I9" s="28" t="s">
        <v>24</v>
      </c>
      <c r="J9" s="28" t="s">
        <v>33</v>
      </c>
      <c r="K9" s="28" t="s">
        <v>34</v>
      </c>
      <c r="L9" s="28" t="s">
        <v>44</v>
      </c>
      <c r="M9" s="28"/>
      <c r="N9" s="28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1"/>
      <c r="AV9" s="1"/>
      <c r="AW9" s="1"/>
      <c r="AX9" s="1"/>
    </row>
    <row r="10" spans="1:50" ht="15">
      <c r="A10" s="27" t="s">
        <v>7</v>
      </c>
      <c r="B10" s="28">
        <v>800</v>
      </c>
      <c r="C10" s="28">
        <v>2200</v>
      </c>
      <c r="D10" s="28" t="s">
        <v>39</v>
      </c>
      <c r="E10" s="26" t="s">
        <v>23</v>
      </c>
      <c r="F10" s="28" t="s">
        <v>41</v>
      </c>
      <c r="G10" s="26" t="s">
        <v>28</v>
      </c>
      <c r="H10" s="28" t="s">
        <v>42</v>
      </c>
      <c r="I10" s="28" t="s">
        <v>24</v>
      </c>
      <c r="J10" s="28" t="s">
        <v>33</v>
      </c>
      <c r="K10" s="28" t="s">
        <v>34</v>
      </c>
      <c r="L10" s="28" t="s">
        <v>44</v>
      </c>
      <c r="M10" s="28"/>
      <c r="N10" s="28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1"/>
      <c r="AV10" s="1"/>
      <c r="AW10" s="1"/>
      <c r="AX10" s="1"/>
    </row>
    <row r="11" spans="1:50" ht="15">
      <c r="A11" s="27" t="s">
        <v>8</v>
      </c>
      <c r="B11" s="28">
        <v>800</v>
      </c>
      <c r="C11" s="28">
        <v>2200</v>
      </c>
      <c r="D11" s="28" t="s">
        <v>39</v>
      </c>
      <c r="E11" s="26" t="s">
        <v>23</v>
      </c>
      <c r="F11" s="28" t="s">
        <v>41</v>
      </c>
      <c r="G11" s="26" t="s">
        <v>28</v>
      </c>
      <c r="H11" s="28" t="s">
        <v>42</v>
      </c>
      <c r="I11" s="28" t="s">
        <v>24</v>
      </c>
      <c r="J11" s="28" t="s">
        <v>33</v>
      </c>
      <c r="K11" s="28" t="s">
        <v>34</v>
      </c>
      <c r="L11" s="28" t="s">
        <v>44</v>
      </c>
      <c r="M11" s="28"/>
      <c r="N11" s="2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1"/>
      <c r="AV11" s="1"/>
      <c r="AW11" s="1"/>
      <c r="AX11" s="1"/>
    </row>
    <row r="12" spans="1:50" ht="15">
      <c r="A12" s="27" t="s">
        <v>9</v>
      </c>
      <c r="B12" s="28">
        <v>800</v>
      </c>
      <c r="C12" s="28">
        <v>1970</v>
      </c>
      <c r="D12" s="28" t="s">
        <v>39</v>
      </c>
      <c r="E12" s="28" t="s">
        <v>22</v>
      </c>
      <c r="F12" s="28" t="s">
        <v>41</v>
      </c>
      <c r="G12" s="28" t="s">
        <v>28</v>
      </c>
      <c r="H12" s="28" t="s">
        <v>42</v>
      </c>
      <c r="I12" s="28" t="s">
        <v>24</v>
      </c>
      <c r="J12" s="28" t="s">
        <v>33</v>
      </c>
      <c r="K12" s="28" t="s">
        <v>34</v>
      </c>
      <c r="L12" s="28" t="s">
        <v>44</v>
      </c>
      <c r="M12" s="28"/>
      <c r="N12" s="2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1"/>
      <c r="AV12" s="1"/>
      <c r="AW12" s="1"/>
      <c r="AX12" s="1"/>
    </row>
    <row r="13" spans="1:50" ht="15">
      <c r="A13" s="27" t="s">
        <v>10</v>
      </c>
      <c r="B13" s="28">
        <v>800</v>
      </c>
      <c r="C13" s="28">
        <v>1970</v>
      </c>
      <c r="D13" s="28" t="s">
        <v>40</v>
      </c>
      <c r="E13" s="28" t="s">
        <v>22</v>
      </c>
      <c r="F13" s="28" t="s">
        <v>41</v>
      </c>
      <c r="G13" s="28" t="s">
        <v>29</v>
      </c>
      <c r="H13" s="28" t="s">
        <v>42</v>
      </c>
      <c r="I13" s="28" t="s">
        <v>24</v>
      </c>
      <c r="J13" s="28" t="s">
        <v>33</v>
      </c>
      <c r="K13" s="28" t="s">
        <v>34</v>
      </c>
      <c r="L13" s="28" t="s">
        <v>44</v>
      </c>
      <c r="M13" s="28"/>
      <c r="N13" s="2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1"/>
      <c r="AV13" s="1"/>
      <c r="AW13" s="1"/>
      <c r="AX13" s="1"/>
    </row>
    <row r="14" spans="1:50" ht="15">
      <c r="A14" s="27" t="s">
        <v>11</v>
      </c>
      <c r="B14" s="28">
        <v>600</v>
      </c>
      <c r="C14" s="28">
        <v>1970</v>
      </c>
      <c r="D14" s="28" t="s">
        <v>40</v>
      </c>
      <c r="E14" s="28" t="s">
        <v>22</v>
      </c>
      <c r="F14" s="28" t="s">
        <v>41</v>
      </c>
      <c r="G14" s="28" t="s">
        <v>29</v>
      </c>
      <c r="H14" s="28" t="s">
        <v>42</v>
      </c>
      <c r="I14" s="28" t="s">
        <v>24</v>
      </c>
      <c r="J14" s="28" t="s">
        <v>33</v>
      </c>
      <c r="K14" s="28" t="s">
        <v>34</v>
      </c>
      <c r="L14" s="28" t="s">
        <v>44</v>
      </c>
      <c r="M14" s="28"/>
      <c r="N14" s="28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1"/>
      <c r="AV14" s="1"/>
      <c r="AW14" s="1"/>
      <c r="AX14" s="1"/>
    </row>
    <row r="15" spans="1:50" ht="15">
      <c r="A15" s="27" t="s">
        <v>12</v>
      </c>
      <c r="B15" s="28">
        <v>800</v>
      </c>
      <c r="C15" s="28">
        <v>1970</v>
      </c>
      <c r="D15" s="28" t="s">
        <v>40</v>
      </c>
      <c r="E15" s="28" t="s">
        <v>22</v>
      </c>
      <c r="F15" s="28" t="s">
        <v>41</v>
      </c>
      <c r="G15" s="28" t="s">
        <v>30</v>
      </c>
      <c r="H15" s="28" t="s">
        <v>42</v>
      </c>
      <c r="I15" s="28" t="s">
        <v>24</v>
      </c>
      <c r="J15" s="28" t="s">
        <v>33</v>
      </c>
      <c r="K15" s="28" t="s">
        <v>34</v>
      </c>
      <c r="L15" s="28" t="s">
        <v>44</v>
      </c>
      <c r="M15" s="28"/>
      <c r="N15" s="2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1"/>
      <c r="AV15" s="1"/>
      <c r="AW15" s="1"/>
      <c r="AX15" s="1"/>
    </row>
    <row r="16" spans="1:50" ht="15">
      <c r="A16" s="27" t="s">
        <v>13</v>
      </c>
      <c r="B16" s="28">
        <v>800</v>
      </c>
      <c r="C16" s="28">
        <v>1970</v>
      </c>
      <c r="D16" s="28" t="s">
        <v>40</v>
      </c>
      <c r="E16" s="28" t="s">
        <v>22</v>
      </c>
      <c r="F16" s="28" t="s">
        <v>41</v>
      </c>
      <c r="G16" s="28" t="s">
        <v>30</v>
      </c>
      <c r="H16" s="28" t="s">
        <v>42</v>
      </c>
      <c r="I16" s="28" t="s">
        <v>24</v>
      </c>
      <c r="J16" s="28" t="s">
        <v>33</v>
      </c>
      <c r="K16" s="28" t="s">
        <v>34</v>
      </c>
      <c r="L16" s="28" t="s">
        <v>44</v>
      </c>
      <c r="M16" s="28"/>
      <c r="N16" s="2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1"/>
      <c r="AV16" s="1"/>
      <c r="AW16" s="1"/>
      <c r="AX16" s="1"/>
    </row>
    <row r="17" spans="1:50" ht="15">
      <c r="A17" s="27" t="s">
        <v>14</v>
      </c>
      <c r="B17" s="28">
        <v>800</v>
      </c>
      <c r="C17" s="28">
        <v>2200</v>
      </c>
      <c r="D17" s="28" t="s">
        <v>40</v>
      </c>
      <c r="E17" s="26" t="s">
        <v>23</v>
      </c>
      <c r="F17" s="28" t="s">
        <v>41</v>
      </c>
      <c r="G17" s="26" t="s">
        <v>28</v>
      </c>
      <c r="H17" s="28" t="s">
        <v>42</v>
      </c>
      <c r="I17" s="28" t="s">
        <v>24</v>
      </c>
      <c r="J17" s="28" t="s">
        <v>33</v>
      </c>
      <c r="K17" s="28" t="s">
        <v>34</v>
      </c>
      <c r="L17" s="28" t="s">
        <v>44</v>
      </c>
      <c r="M17" s="28"/>
      <c r="N17" s="28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</row>
    <row r="18" spans="1:50" ht="15">
      <c r="A18" s="27" t="s">
        <v>15</v>
      </c>
      <c r="B18" s="28">
        <v>800</v>
      </c>
      <c r="C18" s="28">
        <v>2200</v>
      </c>
      <c r="D18" s="28" t="s">
        <v>40</v>
      </c>
      <c r="E18" s="26" t="s">
        <v>23</v>
      </c>
      <c r="F18" s="28" t="s">
        <v>41</v>
      </c>
      <c r="G18" s="26" t="s">
        <v>28</v>
      </c>
      <c r="H18" s="28" t="s">
        <v>42</v>
      </c>
      <c r="I18" s="28" t="s">
        <v>24</v>
      </c>
      <c r="J18" s="28" t="s">
        <v>33</v>
      </c>
      <c r="K18" s="28" t="s">
        <v>34</v>
      </c>
      <c r="L18" s="28" t="s">
        <v>44</v>
      </c>
      <c r="M18" s="28"/>
      <c r="N18" s="2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</row>
    <row r="19" spans="1:50" ht="15">
      <c r="A19" s="27" t="s">
        <v>16</v>
      </c>
      <c r="B19" s="28">
        <v>900</v>
      </c>
      <c r="C19" s="28">
        <v>2200</v>
      </c>
      <c r="D19" s="28" t="s">
        <v>40</v>
      </c>
      <c r="E19" s="26" t="s">
        <v>23</v>
      </c>
      <c r="F19" s="28" t="s">
        <v>41</v>
      </c>
      <c r="G19" s="26" t="s">
        <v>28</v>
      </c>
      <c r="H19" s="28" t="s">
        <v>42</v>
      </c>
      <c r="I19" s="28" t="s">
        <v>24</v>
      </c>
      <c r="J19" s="28" t="s">
        <v>33</v>
      </c>
      <c r="K19" s="28" t="s">
        <v>34</v>
      </c>
      <c r="L19" s="28" t="s">
        <v>44</v>
      </c>
      <c r="M19" s="28"/>
      <c r="N19" s="2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</row>
    <row r="20" spans="1:50" ht="43.5" customHeight="1">
      <c r="A20" s="29" t="s">
        <v>49</v>
      </c>
      <c r="B20" s="30"/>
      <c r="C20" s="30"/>
      <c r="D20" s="30"/>
      <c r="E20" s="31"/>
      <c r="F20" s="30"/>
      <c r="G20" s="31"/>
      <c r="H20" s="30"/>
      <c r="I20" s="30"/>
      <c r="J20" s="30"/>
      <c r="K20" s="30"/>
      <c r="L20" s="30"/>
      <c r="M20" s="32" t="s">
        <v>50</v>
      </c>
      <c r="N20" s="33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</row>
    <row r="21" spans="1:50" ht="15">
      <c r="A21" s="27" t="s">
        <v>17</v>
      </c>
      <c r="B21" s="28">
        <v>900</v>
      </c>
      <c r="C21" s="28">
        <v>2200</v>
      </c>
      <c r="D21" s="28" t="s">
        <v>39</v>
      </c>
      <c r="E21" s="26" t="s">
        <v>23</v>
      </c>
      <c r="F21" s="28" t="s">
        <v>41</v>
      </c>
      <c r="G21" s="26" t="s">
        <v>28</v>
      </c>
      <c r="H21" s="28" t="s">
        <v>42</v>
      </c>
      <c r="I21" s="28" t="s">
        <v>24</v>
      </c>
      <c r="J21" s="28" t="s">
        <v>33</v>
      </c>
      <c r="K21" s="28" t="s">
        <v>34</v>
      </c>
      <c r="L21" s="28" t="s">
        <v>44</v>
      </c>
      <c r="M21" s="32"/>
      <c r="N21" s="3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1"/>
      <c r="AV21" s="1"/>
      <c r="AW21" s="1"/>
      <c r="AX21" s="1"/>
    </row>
    <row r="22" spans="1:50" ht="15">
      <c r="A22" s="27" t="s">
        <v>18</v>
      </c>
      <c r="B22" s="28">
        <v>900</v>
      </c>
      <c r="C22" s="28">
        <v>2200</v>
      </c>
      <c r="D22" s="28" t="s">
        <v>39</v>
      </c>
      <c r="E22" s="26" t="s">
        <v>23</v>
      </c>
      <c r="F22" s="28" t="s">
        <v>41</v>
      </c>
      <c r="G22" s="26" t="s">
        <v>28</v>
      </c>
      <c r="H22" s="28" t="s">
        <v>42</v>
      </c>
      <c r="I22" s="28" t="s">
        <v>24</v>
      </c>
      <c r="J22" s="28" t="s">
        <v>33</v>
      </c>
      <c r="K22" s="28" t="s">
        <v>34</v>
      </c>
      <c r="L22" s="28" t="s">
        <v>44</v>
      </c>
      <c r="M22" s="32"/>
      <c r="N22" s="33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"/>
      <c r="AV22" s="1"/>
      <c r="AW22" s="1"/>
      <c r="AX22" s="1"/>
    </row>
    <row r="23" spans="1:50" ht="29.25" customHeight="1">
      <c r="A23" s="34" t="s">
        <v>25</v>
      </c>
      <c r="B23" s="35">
        <v>1450</v>
      </c>
      <c r="C23" s="35">
        <v>1970</v>
      </c>
      <c r="D23" s="35"/>
      <c r="E23" s="36" t="s">
        <v>48</v>
      </c>
      <c r="F23" s="35" t="s">
        <v>41</v>
      </c>
      <c r="G23" s="35" t="s">
        <v>29</v>
      </c>
      <c r="H23" s="35" t="s">
        <v>42</v>
      </c>
      <c r="I23" s="35" t="s">
        <v>31</v>
      </c>
      <c r="J23" s="35" t="s">
        <v>43</v>
      </c>
      <c r="K23" s="35" t="s">
        <v>34</v>
      </c>
      <c r="L23" s="35" t="s">
        <v>37</v>
      </c>
      <c r="M23" s="32" t="s">
        <v>51</v>
      </c>
      <c r="N23" s="33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1"/>
      <c r="AV23" s="1"/>
      <c r="AW23" s="1"/>
      <c r="AX23" s="1"/>
    </row>
    <row r="24" spans="1:50" ht="34.5" customHeight="1">
      <c r="A24" s="34" t="s">
        <v>26</v>
      </c>
      <c r="B24" s="35">
        <v>1450</v>
      </c>
      <c r="C24" s="35">
        <v>1970</v>
      </c>
      <c r="D24" s="35"/>
      <c r="E24" s="36" t="s">
        <v>48</v>
      </c>
      <c r="F24" s="35" t="s">
        <v>41</v>
      </c>
      <c r="G24" s="35" t="s">
        <v>29</v>
      </c>
      <c r="H24" s="35" t="s">
        <v>42</v>
      </c>
      <c r="I24" s="35" t="s">
        <v>31</v>
      </c>
      <c r="J24" s="35" t="s">
        <v>43</v>
      </c>
      <c r="K24" s="35" t="s">
        <v>36</v>
      </c>
      <c r="L24" s="35" t="s">
        <v>37</v>
      </c>
      <c r="M24" s="32" t="s">
        <v>51</v>
      </c>
      <c r="N24" s="33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1"/>
      <c r="AV24" s="1"/>
      <c r="AW24" s="1"/>
      <c r="AX24" s="1"/>
    </row>
    <row r="25" spans="1:50" ht="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7"/>
      <c r="N25" s="37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2"/>
  <sheetViews>
    <sheetView tabSelected="1" zoomScale="110" zoomScaleNormal="110" workbookViewId="0" topLeftCell="A1">
      <selection activeCell="G7" sqref="G7"/>
    </sheetView>
  </sheetViews>
  <sheetFormatPr defaultColWidth="9.140625" defaultRowHeight="15"/>
  <cols>
    <col min="1" max="1" width="9.140625" style="40" customWidth="1"/>
    <col min="2" max="5" width="5.8515625" style="40" customWidth="1"/>
    <col min="6" max="6" width="8.7109375" style="40" customWidth="1"/>
    <col min="7" max="7" width="9.140625" style="40" customWidth="1"/>
    <col min="8" max="8" width="5.8515625" style="40" customWidth="1"/>
    <col min="9" max="9" width="9.57421875" style="40" customWidth="1"/>
    <col min="10" max="10" width="13.8515625" style="40" customWidth="1"/>
    <col min="11" max="11" width="8.28125" style="40" customWidth="1"/>
    <col min="12" max="12" width="14.57421875" style="40" customWidth="1"/>
    <col min="13" max="13" width="9.28125" style="40" customWidth="1"/>
    <col min="14" max="14" width="8.7109375" style="40" customWidth="1"/>
    <col min="15" max="15" width="8.57421875" style="40" customWidth="1"/>
    <col min="16" max="16" width="8.28125" style="40" customWidth="1"/>
    <col min="17" max="17" width="14.7109375" style="40" customWidth="1"/>
    <col min="18" max="19" width="5.8515625" style="40" customWidth="1"/>
    <col min="20" max="20" width="12.7109375" style="40" customWidth="1"/>
    <col min="21" max="21" width="10.421875" style="40" customWidth="1"/>
    <col min="22" max="22" width="10.140625" style="47" customWidth="1"/>
    <col min="23" max="30" width="9.140625" style="47" customWidth="1"/>
    <col min="31" max="31" width="9.140625" style="41" customWidth="1"/>
    <col min="32" max="16384" width="9.140625" style="40" customWidth="1"/>
  </cols>
  <sheetData>
    <row r="2" ht="15.75">
      <c r="A2" s="15" t="s">
        <v>86</v>
      </c>
    </row>
    <row r="4" spans="1:30" ht="102.75" customHeight="1">
      <c r="A4" s="3" t="str">
        <f>NEPLATNÉ!A2</f>
        <v>dveře do místnosti</v>
      </c>
      <c r="B4" s="3" t="str">
        <f>NEPLATNÉ!B2</f>
        <v>šířka</v>
      </c>
      <c r="C4" s="3" t="str">
        <f>NEPLATNÉ!C2</f>
        <v>výška</v>
      </c>
      <c r="D4" s="3" t="s">
        <v>52</v>
      </c>
      <c r="E4" s="3" t="str">
        <f>NEPLATNÉ!E2</f>
        <v>zárubeň</v>
      </c>
      <c r="F4" s="3" t="s">
        <v>76</v>
      </c>
      <c r="G4" s="3" t="s">
        <v>85</v>
      </c>
      <c r="H4" s="3" t="s">
        <v>55</v>
      </c>
      <c r="I4" s="3" t="s">
        <v>77</v>
      </c>
      <c r="J4" s="3" t="str">
        <f>NEPLATNÉ!G2</f>
        <v>křídlo</v>
      </c>
      <c r="K4" s="3" t="str">
        <f>NEPLATNÉ!H2</f>
        <v>křídlo barva /kvalita</v>
      </c>
      <c r="L4" s="3" t="s">
        <v>78</v>
      </c>
      <c r="M4" s="3" t="s">
        <v>24</v>
      </c>
      <c r="N4" s="3" t="s">
        <v>79</v>
      </c>
      <c r="O4" s="3" t="s">
        <v>80</v>
      </c>
      <c r="P4" s="3" t="s">
        <v>84</v>
      </c>
      <c r="Q4" s="3" t="s">
        <v>81</v>
      </c>
      <c r="R4" s="3" t="s">
        <v>82</v>
      </c>
      <c r="S4" s="3"/>
      <c r="T4" s="3" t="s">
        <v>58</v>
      </c>
      <c r="V4" s="46" t="s">
        <v>63</v>
      </c>
      <c r="W4" s="46" t="s">
        <v>65</v>
      </c>
      <c r="X4" s="46" t="s">
        <v>68</v>
      </c>
      <c r="Y4" s="46" t="s">
        <v>70</v>
      </c>
      <c r="Z4" s="46" t="s">
        <v>72</v>
      </c>
      <c r="AA4" s="46"/>
      <c r="AB4" s="46"/>
      <c r="AC4" s="46"/>
      <c r="AD4" s="46"/>
    </row>
    <row r="5" spans="1:30" ht="15.75" thickBot="1">
      <c r="A5" s="4"/>
      <c r="B5" s="4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  <c r="R5" s="10"/>
      <c r="S5" s="4"/>
      <c r="T5" s="59"/>
      <c r="V5" s="48"/>
      <c r="W5" s="48"/>
      <c r="X5" s="48"/>
      <c r="Y5" s="48"/>
      <c r="Z5" s="48"/>
      <c r="AA5" s="48"/>
      <c r="AB5" s="48"/>
      <c r="AC5" s="48"/>
      <c r="AD5" s="48"/>
    </row>
    <row r="6" spans="1:30" ht="45">
      <c r="A6" s="6" t="str">
        <f>NEPLATNÉ!A4</f>
        <v>C121</v>
      </c>
      <c r="B6" s="6">
        <f>NEPLATNÉ!B4</f>
        <v>800</v>
      </c>
      <c r="C6" s="6">
        <f>NEPLATNÉ!C4</f>
        <v>1970</v>
      </c>
      <c r="D6" s="6" t="str">
        <f>NEPLATNÉ!D4</f>
        <v>pravé</v>
      </c>
      <c r="E6" s="6" t="str">
        <f>NEPLATNÉ!E4</f>
        <v>původní</v>
      </c>
      <c r="F6" s="16" t="s">
        <v>53</v>
      </c>
      <c r="G6" s="16" t="s">
        <v>53</v>
      </c>
      <c r="H6" s="6" t="str">
        <f>NEPLATNÉ!F4</f>
        <v>antracit</v>
      </c>
      <c r="I6" s="16" t="s">
        <v>53</v>
      </c>
      <c r="J6" s="38" t="s">
        <v>61</v>
      </c>
      <c r="K6" s="6" t="str">
        <f>NEPLATNÉ!H4</f>
        <v>CPL antracit</v>
      </c>
      <c r="L6" s="19"/>
      <c r="M6" s="17" t="s">
        <v>56</v>
      </c>
      <c r="N6" s="20"/>
      <c r="O6" s="19"/>
      <c r="P6" s="16" t="s">
        <v>53</v>
      </c>
      <c r="Q6" s="19"/>
      <c r="R6" s="16" t="s">
        <v>53</v>
      </c>
      <c r="S6" s="55"/>
      <c r="T6" s="60">
        <f>L6+O6+Q6+N6</f>
        <v>0</v>
      </c>
      <c r="U6" s="40" t="s">
        <v>83</v>
      </c>
      <c r="V6" s="49" t="s">
        <v>64</v>
      </c>
      <c r="W6" s="49" t="s">
        <v>66</v>
      </c>
      <c r="X6" s="49" t="s">
        <v>69</v>
      </c>
      <c r="Y6" s="49"/>
      <c r="Z6" s="49"/>
      <c r="AA6" s="49"/>
      <c r="AB6" s="49"/>
      <c r="AC6" s="49"/>
      <c r="AD6" s="49"/>
    </row>
    <row r="7" spans="1:30" ht="30.75" thickBot="1">
      <c r="A7" s="7" t="str">
        <f>NEPLATNÉ!A5</f>
        <v>C119</v>
      </c>
      <c r="B7" s="7">
        <f>NEPLATNÉ!B5</f>
        <v>800</v>
      </c>
      <c r="C7" s="7">
        <f>NEPLATNÉ!C5</f>
        <v>2200</v>
      </c>
      <c r="D7" s="7" t="str">
        <f>NEPLATNÉ!D5</f>
        <v>pravé</v>
      </c>
      <c r="E7" s="3" t="str">
        <f>NEPLATNÉ!E5</f>
        <v>nová</v>
      </c>
      <c r="F7" s="21"/>
      <c r="G7" s="22"/>
      <c r="H7" s="7" t="str">
        <f>NEPLATNÉ!F5</f>
        <v>antracit</v>
      </c>
      <c r="I7" s="16" t="s">
        <v>53</v>
      </c>
      <c r="J7" s="38" t="s">
        <v>61</v>
      </c>
      <c r="K7" s="7" t="str">
        <f>NEPLATNÉ!H5</f>
        <v>CPL antracit</v>
      </c>
      <c r="L7" s="19"/>
      <c r="M7" s="17" t="s">
        <v>56</v>
      </c>
      <c r="N7" s="20"/>
      <c r="O7" s="19"/>
      <c r="P7" s="18" t="s">
        <v>53</v>
      </c>
      <c r="Q7" s="19"/>
      <c r="R7" s="18" t="s">
        <v>53</v>
      </c>
      <c r="S7" s="56"/>
      <c r="T7" s="61">
        <f>F7+G7+IL7+N7+O7+Q7</f>
        <v>0</v>
      </c>
      <c r="U7" s="40" t="s">
        <v>83</v>
      </c>
      <c r="V7" s="50"/>
      <c r="W7" s="49" t="s">
        <v>66</v>
      </c>
      <c r="X7" s="49" t="s">
        <v>69</v>
      </c>
      <c r="Y7" s="50" t="s">
        <v>71</v>
      </c>
      <c r="Z7" s="50"/>
      <c r="AA7" s="50"/>
      <c r="AB7" s="50"/>
      <c r="AC7" s="50"/>
      <c r="AD7" s="50"/>
    </row>
    <row r="8" spans="1:30" ht="45.75" thickBot="1">
      <c r="A8" s="6" t="str">
        <f>NEPLATNÉ!A6</f>
        <v>C117</v>
      </c>
      <c r="B8" s="6">
        <f>NEPLATNÉ!B6</f>
        <v>800</v>
      </c>
      <c r="C8" s="6">
        <f>NEPLATNÉ!C6</f>
        <v>1970</v>
      </c>
      <c r="D8" s="6" t="str">
        <f>NEPLATNÉ!D6</f>
        <v>levé</v>
      </c>
      <c r="E8" s="6" t="str">
        <f>NEPLATNÉ!E6</f>
        <v>původní</v>
      </c>
      <c r="F8" s="16" t="s">
        <v>53</v>
      </c>
      <c r="G8" s="16" t="s">
        <v>53</v>
      </c>
      <c r="H8" s="6" t="str">
        <f>NEPLATNÉ!F6</f>
        <v>antracit</v>
      </c>
      <c r="I8" s="16" t="s">
        <v>53</v>
      </c>
      <c r="J8" s="6" t="str">
        <f>NEPLATNÉ!G6</f>
        <v>plné</v>
      </c>
      <c r="K8" s="6" t="str">
        <f>NEPLATNÉ!H6</f>
        <v>CPL antracit</v>
      </c>
      <c r="L8" s="19"/>
      <c r="M8" s="38" t="s">
        <v>62</v>
      </c>
      <c r="N8" s="6"/>
      <c r="O8" s="19"/>
      <c r="P8" s="16" t="s">
        <v>53</v>
      </c>
      <c r="Q8" s="19"/>
      <c r="R8" s="16" t="s">
        <v>53</v>
      </c>
      <c r="S8" s="55"/>
      <c r="T8" s="60">
        <f aca="true" t="shared" si="0" ref="T8:T10">L8+O8+Q8</f>
        <v>0</v>
      </c>
      <c r="U8" s="40" t="s">
        <v>83</v>
      </c>
      <c r="V8" s="49" t="s">
        <v>64</v>
      </c>
      <c r="W8" s="49" t="s">
        <v>66</v>
      </c>
      <c r="X8" s="49"/>
      <c r="Y8" s="49"/>
      <c r="Z8" s="49" t="s">
        <v>73</v>
      </c>
      <c r="AA8" s="49"/>
      <c r="AB8" s="49"/>
      <c r="AC8" s="49"/>
      <c r="AD8" s="49"/>
    </row>
    <row r="9" spans="1:30" ht="30.75" thickBot="1">
      <c r="A9" s="6" t="str">
        <f>NEPLATNÉ!A7</f>
        <v>C115</v>
      </c>
      <c r="B9" s="6">
        <f>NEPLATNÉ!B7</f>
        <v>600</v>
      </c>
      <c r="C9" s="6">
        <f>NEPLATNÉ!C7</f>
        <v>1970</v>
      </c>
      <c r="D9" s="6" t="str">
        <f>NEPLATNÉ!D7</f>
        <v>pravé</v>
      </c>
      <c r="E9" s="6" t="str">
        <f>NEPLATNÉ!E7</f>
        <v>původní</v>
      </c>
      <c r="F9" s="16" t="s">
        <v>53</v>
      </c>
      <c r="G9" s="16" t="s">
        <v>53</v>
      </c>
      <c r="H9" s="6" t="str">
        <f>NEPLATNÉ!F7</f>
        <v>antracit</v>
      </c>
      <c r="I9" s="16" t="s">
        <v>53</v>
      </c>
      <c r="J9" s="6" t="str">
        <f>NEPLATNÉ!G7</f>
        <v>plné</v>
      </c>
      <c r="K9" s="6" t="str">
        <f>NEPLATNÉ!H7</f>
        <v>CPL antracit</v>
      </c>
      <c r="L9" s="19"/>
      <c r="M9" s="38" t="s">
        <v>62</v>
      </c>
      <c r="N9" s="6"/>
      <c r="O9" s="19"/>
      <c r="P9" s="16" t="s">
        <v>53</v>
      </c>
      <c r="Q9" s="19"/>
      <c r="R9" s="16" t="s">
        <v>53</v>
      </c>
      <c r="S9" s="55"/>
      <c r="T9" s="60">
        <f t="shared" si="0"/>
        <v>0</v>
      </c>
      <c r="U9" s="40" t="s">
        <v>83</v>
      </c>
      <c r="V9" s="49"/>
      <c r="W9" s="49" t="s">
        <v>66</v>
      </c>
      <c r="X9" s="49"/>
      <c r="Y9" s="49"/>
      <c r="Z9" s="49"/>
      <c r="AA9" s="49"/>
      <c r="AB9" s="49"/>
      <c r="AC9" s="49"/>
      <c r="AD9" s="49"/>
    </row>
    <row r="10" spans="1:30" ht="45">
      <c r="A10" s="6" t="str">
        <f>NEPLATNÉ!A8</f>
        <v>C113</v>
      </c>
      <c r="B10" s="6">
        <f>NEPLATNÉ!B8</f>
        <v>800</v>
      </c>
      <c r="C10" s="6">
        <f>NEPLATNÉ!C8</f>
        <v>1970</v>
      </c>
      <c r="D10" s="6" t="str">
        <f>NEPLATNÉ!D8</f>
        <v>levé</v>
      </c>
      <c r="E10" s="6" t="str">
        <f>NEPLATNÉ!E8</f>
        <v>původní</v>
      </c>
      <c r="F10" s="16" t="s">
        <v>53</v>
      </c>
      <c r="G10" s="16" t="s">
        <v>53</v>
      </c>
      <c r="H10" s="6" t="str">
        <f>NEPLATNÉ!F8</f>
        <v>antracit</v>
      </c>
      <c r="I10" s="16" t="s">
        <v>53</v>
      </c>
      <c r="J10" s="6" t="str">
        <f>NEPLATNÉ!G8</f>
        <v>plné</v>
      </c>
      <c r="K10" s="6" t="str">
        <f>NEPLATNÉ!H8</f>
        <v>CPL antracit</v>
      </c>
      <c r="L10" s="19"/>
      <c r="M10" s="38" t="s">
        <v>62</v>
      </c>
      <c r="N10" s="6"/>
      <c r="O10" s="19"/>
      <c r="P10" s="16" t="s">
        <v>53</v>
      </c>
      <c r="Q10" s="19"/>
      <c r="R10" s="16" t="s">
        <v>53</v>
      </c>
      <c r="S10" s="55"/>
      <c r="T10" s="60">
        <f t="shared" si="0"/>
        <v>0</v>
      </c>
      <c r="U10" s="40" t="s">
        <v>83</v>
      </c>
      <c r="V10" s="49" t="s">
        <v>64</v>
      </c>
      <c r="W10" s="49" t="s">
        <v>66</v>
      </c>
      <c r="X10" s="49"/>
      <c r="Y10" s="49"/>
      <c r="Z10" s="49"/>
      <c r="AA10" s="49"/>
      <c r="AB10" s="49"/>
      <c r="AC10" s="49"/>
      <c r="AD10" s="49"/>
    </row>
    <row r="11" spans="1:30" ht="30">
      <c r="A11" s="7" t="str">
        <f>NEPLATNÉ!A9</f>
        <v>C111</v>
      </c>
      <c r="B11" s="7">
        <f>NEPLATNÉ!B9</f>
        <v>800</v>
      </c>
      <c r="C11" s="7">
        <f>NEPLATNÉ!C9</f>
        <v>2200</v>
      </c>
      <c r="D11" s="7" t="str">
        <f>NEPLATNÉ!D9</f>
        <v>pravé</v>
      </c>
      <c r="E11" s="3" t="str">
        <f>NEPLATNÉ!E9</f>
        <v>nová</v>
      </c>
      <c r="F11" s="21"/>
      <c r="G11" s="22"/>
      <c r="H11" s="7" t="str">
        <f>NEPLATNÉ!F9</f>
        <v>antracit</v>
      </c>
      <c r="I11" s="16" t="s">
        <v>53</v>
      </c>
      <c r="J11" s="38" t="s">
        <v>61</v>
      </c>
      <c r="K11" s="7" t="str">
        <f>NEPLATNÉ!H9</f>
        <v>CPL antracit</v>
      </c>
      <c r="L11" s="19"/>
      <c r="M11" s="17" t="s">
        <v>56</v>
      </c>
      <c r="N11" s="20"/>
      <c r="O11" s="19"/>
      <c r="P11" s="18" t="s">
        <v>53</v>
      </c>
      <c r="Q11" s="19"/>
      <c r="R11" s="18" t="s">
        <v>53</v>
      </c>
      <c r="S11" s="57"/>
      <c r="T11" s="61">
        <f>F11+G11+L11+N11+O11+Q11</f>
        <v>0</v>
      </c>
      <c r="U11" s="40" t="s">
        <v>83</v>
      </c>
      <c r="V11" s="51"/>
      <c r="W11" s="49" t="s">
        <v>66</v>
      </c>
      <c r="X11" s="49" t="s">
        <v>69</v>
      </c>
      <c r="Y11" s="50" t="s">
        <v>71</v>
      </c>
      <c r="Z11" s="51"/>
      <c r="AA11" s="51"/>
      <c r="AB11" s="51"/>
      <c r="AC11" s="51"/>
      <c r="AD11" s="51"/>
    </row>
    <row r="12" spans="1:30" ht="30">
      <c r="A12" s="7" t="str">
        <f>NEPLATNÉ!A10</f>
        <v>C109</v>
      </c>
      <c r="B12" s="7">
        <f>NEPLATNÉ!B10</f>
        <v>800</v>
      </c>
      <c r="C12" s="7">
        <f>NEPLATNÉ!C10</f>
        <v>2200</v>
      </c>
      <c r="D12" s="7" t="str">
        <f>NEPLATNÉ!D10</f>
        <v>pravé</v>
      </c>
      <c r="E12" s="3" t="str">
        <f>NEPLATNÉ!E10</f>
        <v>nová</v>
      </c>
      <c r="F12" s="21"/>
      <c r="G12" s="22"/>
      <c r="H12" s="7" t="str">
        <f>NEPLATNÉ!F10</f>
        <v>antracit</v>
      </c>
      <c r="I12" s="16" t="s">
        <v>53</v>
      </c>
      <c r="J12" s="38" t="s">
        <v>61</v>
      </c>
      <c r="K12" s="7" t="str">
        <f>NEPLATNÉ!H10</f>
        <v>CPL antracit</v>
      </c>
      <c r="L12" s="19"/>
      <c r="M12" s="17" t="s">
        <v>56</v>
      </c>
      <c r="N12" s="20"/>
      <c r="O12" s="19"/>
      <c r="P12" s="18" t="s">
        <v>53</v>
      </c>
      <c r="Q12" s="19"/>
      <c r="R12" s="18" t="s">
        <v>53</v>
      </c>
      <c r="S12" s="57"/>
      <c r="T12" s="61">
        <f>F12+G12+L12+N12+O12+Q12</f>
        <v>0</v>
      </c>
      <c r="U12" s="40" t="s">
        <v>83</v>
      </c>
      <c r="V12" s="51"/>
      <c r="W12" s="49" t="s">
        <v>66</v>
      </c>
      <c r="X12" s="49" t="s">
        <v>69</v>
      </c>
      <c r="Y12" s="50" t="s">
        <v>71</v>
      </c>
      <c r="Z12" s="51"/>
      <c r="AA12" s="51"/>
      <c r="AB12" s="51"/>
      <c r="AC12" s="51"/>
      <c r="AD12" s="51"/>
    </row>
    <row r="13" spans="1:30" ht="30.75" thickBot="1">
      <c r="A13" s="7" t="str">
        <f>NEPLATNÉ!A11</f>
        <v>C107</v>
      </c>
      <c r="B13" s="7">
        <f>NEPLATNÉ!B11</f>
        <v>800</v>
      </c>
      <c r="C13" s="7">
        <f>NEPLATNÉ!C11</f>
        <v>2200</v>
      </c>
      <c r="D13" s="7" t="str">
        <f>NEPLATNÉ!D11</f>
        <v>pravé</v>
      </c>
      <c r="E13" s="3" t="str">
        <f>NEPLATNÉ!E11</f>
        <v>nová</v>
      </c>
      <c r="F13" s="21"/>
      <c r="G13" s="22"/>
      <c r="H13" s="7" t="str">
        <f>NEPLATNÉ!F11</f>
        <v>antracit</v>
      </c>
      <c r="I13" s="16" t="s">
        <v>53</v>
      </c>
      <c r="J13" s="38" t="s">
        <v>61</v>
      </c>
      <c r="K13" s="7" t="str">
        <f>NEPLATNÉ!H11</f>
        <v>CPL antracit</v>
      </c>
      <c r="L13" s="19"/>
      <c r="M13" s="17" t="s">
        <v>56</v>
      </c>
      <c r="N13" s="20"/>
      <c r="O13" s="19"/>
      <c r="P13" s="18" t="s">
        <v>53</v>
      </c>
      <c r="Q13" s="19"/>
      <c r="R13" s="18" t="s">
        <v>53</v>
      </c>
      <c r="S13" s="57"/>
      <c r="T13" s="61">
        <f>F13+G13+L13+N13+O13+Q13</f>
        <v>0</v>
      </c>
      <c r="U13" s="40" t="s">
        <v>83</v>
      </c>
      <c r="V13" s="51"/>
      <c r="W13" s="49" t="s">
        <v>66</v>
      </c>
      <c r="X13" s="49" t="s">
        <v>69</v>
      </c>
      <c r="Y13" s="50" t="s">
        <v>71</v>
      </c>
      <c r="Z13" s="51"/>
      <c r="AA13" s="51"/>
      <c r="AB13" s="51"/>
      <c r="AC13" s="51"/>
      <c r="AD13" s="51"/>
    </row>
    <row r="14" spans="1:30" ht="45.75" thickBot="1">
      <c r="A14" s="6" t="str">
        <f>NEPLATNÉ!A12</f>
        <v>C105</v>
      </c>
      <c r="B14" s="6">
        <f>NEPLATNÉ!B12</f>
        <v>800</v>
      </c>
      <c r="C14" s="6">
        <f>NEPLATNÉ!C12</f>
        <v>1970</v>
      </c>
      <c r="D14" s="6" t="str">
        <f>NEPLATNÉ!D12</f>
        <v>pravé</v>
      </c>
      <c r="E14" s="6" t="str">
        <f>NEPLATNÉ!E12</f>
        <v>původní</v>
      </c>
      <c r="F14" s="16" t="s">
        <v>53</v>
      </c>
      <c r="G14" s="16" t="s">
        <v>53</v>
      </c>
      <c r="H14" s="6" t="str">
        <f>NEPLATNÉ!F12</f>
        <v>antracit</v>
      </c>
      <c r="I14" s="16" t="s">
        <v>53</v>
      </c>
      <c r="J14" s="38" t="s">
        <v>61</v>
      </c>
      <c r="K14" s="6" t="str">
        <f>NEPLATNÉ!H12</f>
        <v>CPL antracit</v>
      </c>
      <c r="L14" s="19"/>
      <c r="M14" s="17" t="s">
        <v>56</v>
      </c>
      <c r="N14" s="20"/>
      <c r="O14" s="19"/>
      <c r="P14" s="16" t="s">
        <v>53</v>
      </c>
      <c r="Q14" s="19"/>
      <c r="R14" s="16" t="s">
        <v>53</v>
      </c>
      <c r="S14" s="55"/>
      <c r="T14" s="60">
        <f>L14+O14+Q14+N14</f>
        <v>0</v>
      </c>
      <c r="U14" s="40" t="s">
        <v>83</v>
      </c>
      <c r="V14" s="49" t="s">
        <v>64</v>
      </c>
      <c r="W14" s="49" t="s">
        <v>66</v>
      </c>
      <c r="X14" s="49" t="s">
        <v>69</v>
      </c>
      <c r="Y14" s="49"/>
      <c r="Z14" s="49"/>
      <c r="AA14" s="49"/>
      <c r="AB14" s="49"/>
      <c r="AC14" s="49"/>
      <c r="AD14" s="49"/>
    </row>
    <row r="15" spans="1:30" ht="45.75" thickBot="1">
      <c r="A15" s="6" t="str">
        <f>NEPLATNÉ!A13</f>
        <v>C103</v>
      </c>
      <c r="B15" s="6">
        <f>NEPLATNÉ!B13</f>
        <v>800</v>
      </c>
      <c r="C15" s="6">
        <f>NEPLATNÉ!C13</f>
        <v>1970</v>
      </c>
      <c r="D15" s="6" t="str">
        <f>NEPLATNÉ!D13</f>
        <v>levé</v>
      </c>
      <c r="E15" s="6" t="str">
        <f>NEPLATNÉ!E13</f>
        <v>původní</v>
      </c>
      <c r="F15" s="16" t="s">
        <v>53</v>
      </c>
      <c r="G15" s="16" t="s">
        <v>53</v>
      </c>
      <c r="H15" s="6" t="str">
        <f>NEPLATNÉ!F13</f>
        <v>antracit</v>
      </c>
      <c r="I15" s="16" t="s">
        <v>53</v>
      </c>
      <c r="J15" s="6" t="str">
        <f>NEPLATNÉ!G13</f>
        <v>plné</v>
      </c>
      <c r="K15" s="6" t="str">
        <f>NEPLATNÉ!H13</f>
        <v>CPL antracit</v>
      </c>
      <c r="L15" s="19"/>
      <c r="M15" s="38" t="s">
        <v>62</v>
      </c>
      <c r="N15" s="6"/>
      <c r="O15" s="19"/>
      <c r="P15" s="16" t="s">
        <v>53</v>
      </c>
      <c r="Q15" s="19"/>
      <c r="R15" s="16" t="s">
        <v>53</v>
      </c>
      <c r="S15" s="55"/>
      <c r="T15" s="60">
        <f aca="true" t="shared" si="1" ref="T15:T16">L15+O15+Q15</f>
        <v>0</v>
      </c>
      <c r="U15" s="40" t="s">
        <v>83</v>
      </c>
      <c r="V15" s="49" t="s">
        <v>64</v>
      </c>
      <c r="W15" s="49" t="s">
        <v>66</v>
      </c>
      <c r="X15" s="49"/>
      <c r="Y15" s="49"/>
      <c r="Z15" s="49"/>
      <c r="AA15" s="49"/>
      <c r="AB15" s="49"/>
      <c r="AC15" s="49"/>
      <c r="AD15" s="49"/>
    </row>
    <row r="16" spans="1:30" ht="45.75" thickBot="1">
      <c r="A16" s="6" t="str">
        <f>NEPLATNÉ!A14</f>
        <v>C101</v>
      </c>
      <c r="B16" s="6">
        <f>NEPLATNÉ!B14</f>
        <v>600</v>
      </c>
      <c r="C16" s="6">
        <f>NEPLATNÉ!C14</f>
        <v>1970</v>
      </c>
      <c r="D16" s="6" t="str">
        <f>NEPLATNÉ!D14</f>
        <v>levé</v>
      </c>
      <c r="E16" s="6" t="str">
        <f>NEPLATNÉ!E14</f>
        <v>původní</v>
      </c>
      <c r="F16" s="16" t="s">
        <v>53</v>
      </c>
      <c r="G16" s="16" t="s">
        <v>53</v>
      </c>
      <c r="H16" s="6" t="str">
        <f>NEPLATNÉ!F14</f>
        <v>antracit</v>
      </c>
      <c r="I16" s="16" t="s">
        <v>53</v>
      </c>
      <c r="J16" s="6" t="str">
        <f>NEPLATNÉ!G14</f>
        <v>plné</v>
      </c>
      <c r="K16" s="6" t="str">
        <f>NEPLATNÉ!H14</f>
        <v>CPL antracit</v>
      </c>
      <c r="L16" s="19"/>
      <c r="M16" s="38" t="s">
        <v>62</v>
      </c>
      <c r="N16" s="6"/>
      <c r="O16" s="19"/>
      <c r="P16" s="16" t="s">
        <v>53</v>
      </c>
      <c r="Q16" s="19"/>
      <c r="R16" s="16" t="s">
        <v>53</v>
      </c>
      <c r="S16" s="55"/>
      <c r="T16" s="60">
        <f t="shared" si="1"/>
        <v>0</v>
      </c>
      <c r="U16" s="40" t="s">
        <v>83</v>
      </c>
      <c r="V16" s="49" t="s">
        <v>64</v>
      </c>
      <c r="W16" s="49" t="s">
        <v>66</v>
      </c>
      <c r="X16" s="49"/>
      <c r="Y16" s="49"/>
      <c r="Z16" s="49"/>
      <c r="AA16" s="49"/>
      <c r="AB16" s="49"/>
      <c r="AC16" s="49"/>
      <c r="AD16" s="49"/>
    </row>
    <row r="17" spans="1:30" ht="45.75" thickBot="1">
      <c r="A17" s="6" t="str">
        <f>NEPLATNÉ!A15</f>
        <v>C104</v>
      </c>
      <c r="B17" s="6">
        <f>NEPLATNÉ!B15</f>
        <v>800</v>
      </c>
      <c r="C17" s="6">
        <f>NEPLATNÉ!C15</f>
        <v>1970</v>
      </c>
      <c r="D17" s="6" t="str">
        <f>NEPLATNÉ!D15</f>
        <v>levé</v>
      </c>
      <c r="E17" s="6" t="str">
        <f>NEPLATNÉ!E15</f>
        <v>původní</v>
      </c>
      <c r="F17" s="16" t="s">
        <v>53</v>
      </c>
      <c r="G17" s="16" t="s">
        <v>53</v>
      </c>
      <c r="H17" s="6" t="str">
        <f>NEPLATNÉ!F15</f>
        <v>antracit</v>
      </c>
      <c r="I17" s="16" t="s">
        <v>53</v>
      </c>
      <c r="J17" s="38" t="s">
        <v>61</v>
      </c>
      <c r="K17" s="6" t="str">
        <f>NEPLATNÉ!H15</f>
        <v>CPL antracit</v>
      </c>
      <c r="L17" s="19"/>
      <c r="M17" s="17" t="s">
        <v>56</v>
      </c>
      <c r="N17" s="20"/>
      <c r="O17" s="19"/>
      <c r="P17" s="16" t="s">
        <v>53</v>
      </c>
      <c r="Q17" s="19"/>
      <c r="R17" s="16" t="s">
        <v>53</v>
      </c>
      <c r="S17" s="55"/>
      <c r="T17" s="60">
        <f>L17+O17+Q17+N17</f>
        <v>0</v>
      </c>
      <c r="U17" s="40" t="s">
        <v>83</v>
      </c>
      <c r="V17" s="49" t="s">
        <v>64</v>
      </c>
      <c r="W17" s="49" t="s">
        <v>66</v>
      </c>
      <c r="X17" s="49" t="s">
        <v>69</v>
      </c>
      <c r="Y17" s="49"/>
      <c r="Z17" s="49"/>
      <c r="AA17" s="49"/>
      <c r="AB17" s="49"/>
      <c r="AC17" s="49"/>
      <c r="AD17" s="49"/>
    </row>
    <row r="18" spans="1:30" ht="45">
      <c r="A18" s="6" t="str">
        <f>NEPLATNÉ!A16</f>
        <v>C106</v>
      </c>
      <c r="B18" s="6">
        <f>NEPLATNÉ!B16</f>
        <v>800</v>
      </c>
      <c r="C18" s="6">
        <f>NEPLATNÉ!C16</f>
        <v>1970</v>
      </c>
      <c r="D18" s="6" t="str">
        <f>NEPLATNÉ!D16</f>
        <v>levé</v>
      </c>
      <c r="E18" s="6" t="str">
        <f>NEPLATNÉ!E16</f>
        <v>původní</v>
      </c>
      <c r="F18" s="16" t="s">
        <v>53</v>
      </c>
      <c r="G18" s="16" t="s">
        <v>53</v>
      </c>
      <c r="H18" s="6" t="str">
        <f>NEPLATNÉ!F16</f>
        <v>antracit</v>
      </c>
      <c r="I18" s="16" t="s">
        <v>53</v>
      </c>
      <c r="J18" s="38" t="s">
        <v>61</v>
      </c>
      <c r="K18" s="6" t="str">
        <f>NEPLATNÉ!H16</f>
        <v>CPL antracit</v>
      </c>
      <c r="L18" s="19"/>
      <c r="M18" s="17" t="s">
        <v>56</v>
      </c>
      <c r="N18" s="20"/>
      <c r="O18" s="19"/>
      <c r="P18" s="16" t="s">
        <v>53</v>
      </c>
      <c r="Q18" s="19"/>
      <c r="R18" s="16" t="s">
        <v>53</v>
      </c>
      <c r="S18" s="55"/>
      <c r="T18" s="60">
        <f>L18+O18+Q18+N18</f>
        <v>0</v>
      </c>
      <c r="U18" s="40" t="s">
        <v>83</v>
      </c>
      <c r="V18" s="49" t="s">
        <v>64</v>
      </c>
      <c r="W18" s="49" t="s">
        <v>66</v>
      </c>
      <c r="X18" s="49" t="s">
        <v>69</v>
      </c>
      <c r="Y18" s="49"/>
      <c r="Z18" s="49"/>
      <c r="AA18" s="49"/>
      <c r="AB18" s="49"/>
      <c r="AC18" s="49"/>
      <c r="AD18" s="49"/>
    </row>
    <row r="19" spans="1:30" ht="30">
      <c r="A19" s="7" t="str">
        <f>NEPLATNÉ!A17</f>
        <v>C112</v>
      </c>
      <c r="B19" s="7">
        <f>NEPLATNÉ!B17</f>
        <v>800</v>
      </c>
      <c r="C19" s="7">
        <f>NEPLATNÉ!C17</f>
        <v>2200</v>
      </c>
      <c r="D19" s="7" t="str">
        <f>NEPLATNÉ!D17</f>
        <v>levé</v>
      </c>
      <c r="E19" s="3" t="str">
        <f>NEPLATNÉ!E17</f>
        <v>nová</v>
      </c>
      <c r="F19" s="21"/>
      <c r="G19" s="22"/>
      <c r="H19" s="7" t="str">
        <f>NEPLATNÉ!F17</f>
        <v>antracit</v>
      </c>
      <c r="I19" s="16" t="s">
        <v>53</v>
      </c>
      <c r="J19" s="38" t="s">
        <v>61</v>
      </c>
      <c r="K19" s="7" t="str">
        <f>NEPLATNÉ!H17</f>
        <v>CPL antracit</v>
      </c>
      <c r="L19" s="19"/>
      <c r="M19" s="17" t="s">
        <v>56</v>
      </c>
      <c r="N19" s="20"/>
      <c r="O19" s="19"/>
      <c r="P19" s="18" t="s">
        <v>53</v>
      </c>
      <c r="Q19" s="19"/>
      <c r="R19" s="18" t="s">
        <v>53</v>
      </c>
      <c r="S19" s="56"/>
      <c r="T19" s="61">
        <f>F19+G19+L19+N19+O19+Q19</f>
        <v>0</v>
      </c>
      <c r="U19" s="40" t="s">
        <v>83</v>
      </c>
      <c r="V19" s="50"/>
      <c r="W19" s="49" t="s">
        <v>66</v>
      </c>
      <c r="X19" s="49" t="s">
        <v>69</v>
      </c>
      <c r="Y19" s="50" t="s">
        <v>71</v>
      </c>
      <c r="Z19" s="50"/>
      <c r="AA19" s="50"/>
      <c r="AB19" s="50"/>
      <c r="AC19" s="50"/>
      <c r="AD19" s="50"/>
    </row>
    <row r="20" spans="1:30" ht="30">
      <c r="A20" s="7" t="str">
        <f>NEPLATNÉ!A18</f>
        <v>C114</v>
      </c>
      <c r="B20" s="7">
        <f>NEPLATNÉ!B18</f>
        <v>800</v>
      </c>
      <c r="C20" s="7">
        <f>NEPLATNÉ!C18</f>
        <v>2200</v>
      </c>
      <c r="D20" s="7" t="str">
        <f>NEPLATNÉ!D18</f>
        <v>levé</v>
      </c>
      <c r="E20" s="3" t="str">
        <f>NEPLATNÉ!E18</f>
        <v>nová</v>
      </c>
      <c r="F20" s="21"/>
      <c r="G20" s="22"/>
      <c r="H20" s="7" t="str">
        <f>NEPLATNÉ!F18</f>
        <v>antracit</v>
      </c>
      <c r="I20" s="16" t="s">
        <v>53</v>
      </c>
      <c r="J20" s="38" t="s">
        <v>61</v>
      </c>
      <c r="K20" s="7" t="str">
        <f>NEPLATNÉ!H18</f>
        <v>CPL antracit</v>
      </c>
      <c r="L20" s="19"/>
      <c r="M20" s="17" t="s">
        <v>56</v>
      </c>
      <c r="N20" s="20"/>
      <c r="O20" s="19"/>
      <c r="P20" s="18" t="s">
        <v>53</v>
      </c>
      <c r="Q20" s="19"/>
      <c r="R20" s="18" t="s">
        <v>53</v>
      </c>
      <c r="S20" s="56"/>
      <c r="T20" s="61">
        <f>F20+G20+L20+N20+O20+Q20</f>
        <v>0</v>
      </c>
      <c r="U20" s="40" t="s">
        <v>83</v>
      </c>
      <c r="V20" s="50"/>
      <c r="W20" s="49" t="s">
        <v>66</v>
      </c>
      <c r="X20" s="49" t="s">
        <v>69</v>
      </c>
      <c r="Y20" s="50" t="s">
        <v>71</v>
      </c>
      <c r="Z20" s="50"/>
      <c r="AA20" s="50"/>
      <c r="AB20" s="50"/>
      <c r="AC20" s="50"/>
      <c r="AD20" s="50"/>
    </row>
    <row r="21" spans="1:30" ht="30">
      <c r="A21" s="7" t="str">
        <f>NEPLATNÉ!A19</f>
        <v>C116</v>
      </c>
      <c r="B21" s="7">
        <f>NEPLATNÉ!B19</f>
        <v>900</v>
      </c>
      <c r="C21" s="7">
        <f>NEPLATNÉ!C19</f>
        <v>2200</v>
      </c>
      <c r="D21" s="7" t="str">
        <f>NEPLATNÉ!D19</f>
        <v>levé</v>
      </c>
      <c r="E21" s="3" t="str">
        <f>NEPLATNÉ!E19</f>
        <v>nová</v>
      </c>
      <c r="F21" s="21"/>
      <c r="G21" s="22"/>
      <c r="H21" s="7" t="str">
        <f>NEPLATNÉ!F19</f>
        <v>antracit</v>
      </c>
      <c r="I21" s="16" t="s">
        <v>53</v>
      </c>
      <c r="J21" s="38" t="s">
        <v>61</v>
      </c>
      <c r="K21" s="7" t="str">
        <f>NEPLATNÉ!H19</f>
        <v>CPL antracit</v>
      </c>
      <c r="L21" s="19"/>
      <c r="M21" s="17" t="s">
        <v>56</v>
      </c>
      <c r="N21" s="20"/>
      <c r="O21" s="19"/>
      <c r="P21" s="18" t="s">
        <v>53</v>
      </c>
      <c r="Q21" s="19"/>
      <c r="R21" s="18" t="s">
        <v>53</v>
      </c>
      <c r="S21" s="56"/>
      <c r="T21" s="61">
        <f>F21+G21+L21+N21+O21+Q21</f>
        <v>0</v>
      </c>
      <c r="U21" s="40" t="s">
        <v>83</v>
      </c>
      <c r="V21" s="50"/>
      <c r="W21" s="49" t="s">
        <v>66</v>
      </c>
      <c r="X21" s="49" t="s">
        <v>69</v>
      </c>
      <c r="Y21" s="50" t="s">
        <v>71</v>
      </c>
      <c r="Z21" s="50"/>
      <c r="AA21" s="50"/>
      <c r="AB21" s="50"/>
      <c r="AC21" s="50"/>
      <c r="AD21" s="50"/>
    </row>
    <row r="22" spans="1:30" ht="15">
      <c r="A22" s="11" t="s">
        <v>54</v>
      </c>
      <c r="B22" s="11">
        <f>NEPLATNÉ!B20</f>
        <v>0</v>
      </c>
      <c r="C22" s="11">
        <f>NEPLATNÉ!C20</f>
        <v>0</v>
      </c>
      <c r="D22" s="11">
        <f>NEPLATNÉ!D20</f>
        <v>0</v>
      </c>
      <c r="E22" s="11">
        <f>NEPLATNÉ!E20</f>
        <v>0</v>
      </c>
      <c r="F22" s="14"/>
      <c r="G22" s="14">
        <v>0</v>
      </c>
      <c r="H22" s="11">
        <f>NEPLATNÉ!F20</f>
        <v>0</v>
      </c>
      <c r="I22" s="12" t="s">
        <v>53</v>
      </c>
      <c r="J22" s="11"/>
      <c r="K22" s="11"/>
      <c r="L22" s="13"/>
      <c r="M22" s="11">
        <v>0</v>
      </c>
      <c r="N22" s="11"/>
      <c r="O22" s="13"/>
      <c r="P22" s="16">
        <v>0</v>
      </c>
      <c r="Q22" s="13"/>
      <c r="R22" s="16">
        <v>0</v>
      </c>
      <c r="S22" s="58"/>
      <c r="T22" s="61"/>
      <c r="U22" s="40" t="s">
        <v>83</v>
      </c>
      <c r="V22" s="52"/>
      <c r="W22" s="49"/>
      <c r="X22" s="52"/>
      <c r="Y22" s="52"/>
      <c r="Z22" s="52"/>
      <c r="AA22" s="52"/>
      <c r="AB22" s="52"/>
      <c r="AC22" s="52"/>
      <c r="AD22" s="52"/>
    </row>
    <row r="23" spans="1:30" ht="30">
      <c r="A23" s="7" t="str">
        <f>NEPLATNÉ!A21</f>
        <v>C120</v>
      </c>
      <c r="B23" s="7">
        <f>NEPLATNÉ!B21</f>
        <v>900</v>
      </c>
      <c r="C23" s="7">
        <f>NEPLATNÉ!C21</f>
        <v>2200</v>
      </c>
      <c r="D23" s="7" t="str">
        <f>NEPLATNÉ!D21</f>
        <v>pravé</v>
      </c>
      <c r="E23" s="3" t="str">
        <f>NEPLATNÉ!E21</f>
        <v>nová</v>
      </c>
      <c r="F23" s="21"/>
      <c r="G23" s="22"/>
      <c r="H23" s="7" t="str">
        <f>NEPLATNÉ!F21</f>
        <v>antracit</v>
      </c>
      <c r="I23" s="16" t="s">
        <v>53</v>
      </c>
      <c r="J23" s="38" t="s">
        <v>61</v>
      </c>
      <c r="K23" s="7" t="str">
        <f>NEPLATNÉ!H21</f>
        <v>CPL antracit</v>
      </c>
      <c r="L23" s="19"/>
      <c r="M23" s="17" t="s">
        <v>56</v>
      </c>
      <c r="N23" s="20"/>
      <c r="O23" s="19"/>
      <c r="P23" s="18" t="s">
        <v>53</v>
      </c>
      <c r="Q23" s="19"/>
      <c r="R23" s="18" t="s">
        <v>53</v>
      </c>
      <c r="S23" s="56"/>
      <c r="T23" s="61">
        <f>F23+G23+L23+N23+O23+Q23</f>
        <v>0</v>
      </c>
      <c r="U23" s="40" t="s">
        <v>83</v>
      </c>
      <c r="V23" s="50"/>
      <c r="W23" s="49" t="s">
        <v>66</v>
      </c>
      <c r="X23" s="49" t="s">
        <v>69</v>
      </c>
      <c r="Y23" s="50"/>
      <c r="Z23" s="50"/>
      <c r="AA23" s="50"/>
      <c r="AB23" s="50"/>
      <c r="AC23" s="50"/>
      <c r="AD23" s="50"/>
    </row>
    <row r="24" spans="1:30" ht="30">
      <c r="A24" s="7" t="str">
        <f>NEPLATNÉ!A22</f>
        <v>C122</v>
      </c>
      <c r="B24" s="7">
        <f>NEPLATNÉ!B22</f>
        <v>900</v>
      </c>
      <c r="C24" s="7">
        <f>NEPLATNÉ!C22</f>
        <v>2200</v>
      </c>
      <c r="D24" s="7" t="str">
        <f>NEPLATNÉ!D22</f>
        <v>pravé</v>
      </c>
      <c r="E24" s="3" t="str">
        <f>NEPLATNÉ!E22</f>
        <v>nová</v>
      </c>
      <c r="F24" s="21"/>
      <c r="G24" s="22"/>
      <c r="H24" s="7" t="str">
        <f>NEPLATNÉ!F22</f>
        <v>antracit</v>
      </c>
      <c r="I24" s="16" t="s">
        <v>53</v>
      </c>
      <c r="J24" s="38" t="s">
        <v>61</v>
      </c>
      <c r="K24" s="7" t="str">
        <f>NEPLATNÉ!H22</f>
        <v>CPL antracit</v>
      </c>
      <c r="L24" s="19"/>
      <c r="M24" s="17" t="s">
        <v>56</v>
      </c>
      <c r="N24" s="20"/>
      <c r="O24" s="19"/>
      <c r="P24" s="18" t="s">
        <v>53</v>
      </c>
      <c r="Q24" s="19"/>
      <c r="R24" s="18" t="s">
        <v>53</v>
      </c>
      <c r="S24" s="56"/>
      <c r="T24" s="61">
        <f>F24+G24+L24+N24+O24+Q24</f>
        <v>0</v>
      </c>
      <c r="U24" s="40" t="s">
        <v>83</v>
      </c>
      <c r="V24" s="50"/>
      <c r="W24" s="49" t="s">
        <v>66</v>
      </c>
      <c r="X24" s="49" t="s">
        <v>69</v>
      </c>
      <c r="Y24" s="50"/>
      <c r="Z24" s="50"/>
      <c r="AA24" s="50"/>
      <c r="AB24" s="50"/>
      <c r="AC24" s="50"/>
      <c r="AD24" s="50"/>
    </row>
    <row r="25" spans="1:30" ht="60">
      <c r="A25" s="7" t="str">
        <f>NEPLATNÉ!A23</f>
        <v>C140 dvoukřídlé s PO</v>
      </c>
      <c r="B25" s="7">
        <f>NEPLATNÉ!B23</f>
        <v>1450</v>
      </c>
      <c r="C25" s="7">
        <f>NEPLATNÉ!C23</f>
        <v>1970</v>
      </c>
      <c r="D25" s="7">
        <f>NEPLATNÉ!D23</f>
        <v>0</v>
      </c>
      <c r="E25" s="3" t="s">
        <v>23</v>
      </c>
      <c r="F25" s="21"/>
      <c r="G25" s="22"/>
      <c r="H25" s="7" t="str">
        <f>NEPLATNÉ!F23</f>
        <v>antracit</v>
      </c>
      <c r="I25" s="16" t="s">
        <v>53</v>
      </c>
      <c r="J25" s="7" t="s">
        <v>75</v>
      </c>
      <c r="K25" s="7" t="str">
        <f>NEPLATNÉ!H23</f>
        <v>CPL antracit</v>
      </c>
      <c r="L25" s="19"/>
      <c r="M25" s="7" t="s">
        <v>57</v>
      </c>
      <c r="N25" s="20"/>
      <c r="O25" s="19"/>
      <c r="P25" s="23"/>
      <c r="Q25" s="19"/>
      <c r="R25" s="18" t="s">
        <v>53</v>
      </c>
      <c r="S25" s="56"/>
      <c r="T25" s="61">
        <f>F25+G25+L25+N25+O25+P25+Q25</f>
        <v>0</v>
      </c>
      <c r="U25" s="40" t="s">
        <v>83</v>
      </c>
      <c r="V25" s="50"/>
      <c r="W25" s="50" t="s">
        <v>67</v>
      </c>
      <c r="X25" s="50"/>
      <c r="Y25" s="50" t="s">
        <v>71</v>
      </c>
      <c r="Z25" s="50" t="s">
        <v>74</v>
      </c>
      <c r="AA25" s="50"/>
      <c r="AB25" s="50"/>
      <c r="AC25" s="50"/>
      <c r="AD25" s="50"/>
    </row>
    <row r="26" spans="1:30" ht="60">
      <c r="A26" s="7" t="str">
        <f>NEPLATNÉ!A24</f>
        <v>C108 dvoukřídlé s PO</v>
      </c>
      <c r="B26" s="7">
        <f>NEPLATNÉ!B24</f>
        <v>1450</v>
      </c>
      <c r="C26" s="7">
        <f>NEPLATNÉ!C24</f>
        <v>1970</v>
      </c>
      <c r="D26" s="7">
        <f>NEPLATNÉ!D24</f>
        <v>0</v>
      </c>
      <c r="E26" s="3" t="s">
        <v>23</v>
      </c>
      <c r="F26" s="21"/>
      <c r="G26" s="22"/>
      <c r="H26" s="7" t="str">
        <f>NEPLATNÉ!F24</f>
        <v>antracit</v>
      </c>
      <c r="I26" s="16" t="s">
        <v>53</v>
      </c>
      <c r="J26" s="7" t="s">
        <v>75</v>
      </c>
      <c r="K26" s="7" t="str">
        <f>NEPLATNÉ!H24</f>
        <v>CPL antracit</v>
      </c>
      <c r="L26" s="19"/>
      <c r="M26" s="7" t="s">
        <v>57</v>
      </c>
      <c r="N26" s="20"/>
      <c r="O26" s="19"/>
      <c r="P26" s="23"/>
      <c r="Q26" s="19"/>
      <c r="R26" s="18" t="s">
        <v>53</v>
      </c>
      <c r="S26" s="56"/>
      <c r="T26" s="61">
        <f>F26+G26+L26+N26+O26+P26+Q26</f>
        <v>0</v>
      </c>
      <c r="U26" s="40" t="s">
        <v>83</v>
      </c>
      <c r="V26" s="50"/>
      <c r="W26" s="50" t="s">
        <v>67</v>
      </c>
      <c r="X26" s="50"/>
      <c r="Y26" s="50" t="s">
        <v>71</v>
      </c>
      <c r="Z26" s="50" t="s">
        <v>74</v>
      </c>
      <c r="AA26" s="50"/>
      <c r="AB26" s="50"/>
      <c r="AC26" s="50"/>
      <c r="AD26" s="50"/>
    </row>
    <row r="27" spans="1:30" ht="15.75" thickBo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V27" s="53"/>
      <c r="W27" s="53"/>
      <c r="X27" s="53"/>
      <c r="Y27" s="53"/>
      <c r="Z27" s="53"/>
      <c r="AA27" s="53"/>
      <c r="AB27" s="53"/>
      <c r="AC27" s="53"/>
      <c r="AD27" s="53"/>
    </row>
    <row r="28" spans="1:30" ht="32.25" thickBot="1">
      <c r="A28" s="39" t="s">
        <v>59</v>
      </c>
      <c r="B28" s="41"/>
      <c r="C28" s="41"/>
      <c r="D28" s="41"/>
      <c r="E28" s="41"/>
      <c r="F28" s="42"/>
      <c r="G28" s="42"/>
      <c r="H28" s="41"/>
      <c r="I28" s="42"/>
      <c r="J28" s="41"/>
      <c r="K28" s="41"/>
      <c r="L28" s="43"/>
      <c r="M28" s="41"/>
      <c r="N28" s="41"/>
      <c r="O28" s="43"/>
      <c r="P28" s="43"/>
      <c r="Q28" s="43"/>
      <c r="R28" s="41"/>
      <c r="S28" s="41"/>
      <c r="T28" s="63">
        <f>SUM(T6:T27)</f>
        <v>0</v>
      </c>
      <c r="V28" s="53"/>
      <c r="W28" s="53"/>
      <c r="X28" s="53"/>
      <c r="Y28" s="53"/>
      <c r="Z28" s="53"/>
      <c r="AA28" s="53"/>
      <c r="AB28" s="53"/>
      <c r="AC28" s="53"/>
      <c r="AD28" s="53"/>
    </row>
    <row r="29" spans="1:30" ht="31.5" customHeight="1" thickBot="1">
      <c r="A29" s="44" t="s">
        <v>60</v>
      </c>
      <c r="B29" s="44"/>
      <c r="C29" s="42"/>
      <c r="D29" s="41"/>
      <c r="E29" s="41"/>
      <c r="F29" s="43"/>
      <c r="G29" s="43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62">
        <f>T28*1.21</f>
        <v>0</v>
      </c>
      <c r="V29" s="53"/>
      <c r="W29" s="53"/>
      <c r="X29" s="53"/>
      <c r="Y29" s="53"/>
      <c r="Z29" s="53"/>
      <c r="AA29" s="53"/>
      <c r="AB29" s="53"/>
      <c r="AC29" s="53"/>
      <c r="AD29" s="53"/>
    </row>
    <row r="30" spans="1:30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V30" s="53"/>
      <c r="W30" s="53"/>
      <c r="X30" s="53"/>
      <c r="Y30" s="53"/>
      <c r="Z30" s="53"/>
      <c r="AA30" s="53"/>
      <c r="AB30" s="53"/>
      <c r="AC30" s="53"/>
      <c r="AD30" s="53"/>
    </row>
    <row r="31" spans="15:30" ht="18.75">
      <c r="O31" s="45"/>
      <c r="P31" s="45"/>
      <c r="Q31" s="45"/>
      <c r="R31" s="45"/>
      <c r="S31" s="45"/>
      <c r="T31" s="45"/>
      <c r="V31" s="54"/>
      <c r="W31" s="54"/>
      <c r="X31" s="54"/>
      <c r="Y31" s="54"/>
      <c r="Z31" s="54"/>
      <c r="AA31" s="54"/>
      <c r="AB31" s="54"/>
      <c r="AC31" s="54"/>
      <c r="AD31" s="54"/>
    </row>
    <row r="32" spans="15:30" ht="18.75">
      <c r="O32" s="45"/>
      <c r="P32" s="45"/>
      <c r="Q32" s="45"/>
      <c r="R32" s="45"/>
      <c r="S32" s="45"/>
      <c r="T32" s="45"/>
      <c r="V32" s="54"/>
      <c r="W32" s="54"/>
      <c r="X32" s="54"/>
      <c r="Y32" s="54"/>
      <c r="Z32" s="54"/>
      <c r="AA32" s="54"/>
      <c r="AB32" s="54"/>
      <c r="AC32" s="54"/>
      <c r="AD32" s="54"/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Moudrá Marcela</dc:creator>
  <cp:keywords/>
  <dc:description/>
  <cp:lastModifiedBy>Machalová Zuzana</cp:lastModifiedBy>
  <cp:lastPrinted>2021-07-20T06:15:45Z</cp:lastPrinted>
  <dcterms:created xsi:type="dcterms:W3CDTF">2021-06-01T10:05:18Z</dcterms:created>
  <dcterms:modified xsi:type="dcterms:W3CDTF">2021-07-21T08:34:19Z</dcterms:modified>
  <cp:category/>
  <cp:version/>
  <cp:contentType/>
  <cp:contentStatus/>
</cp:coreProperties>
</file>