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20" windowWidth="14940" windowHeight="9225" activeTab="0"/>
  </bookViews>
  <sheets>
    <sheet name="SO 101" sheetId="1" r:id="rId1"/>
  </sheets>
  <definedNames/>
  <calcPr calcId="152511"/>
</workbook>
</file>

<file path=xl/sharedStrings.xml><?xml version="1.0" encoding="utf-8"?>
<sst xmlns="http://schemas.openxmlformats.org/spreadsheetml/2006/main" count="144" uniqueCount="85">
  <si>
    <t>ASPE10</t>
  </si>
  <si>
    <t>S</t>
  </si>
  <si>
    <t>Firma: Správa a údržba silnic Jihomoravského kraje, příspěvková organizace kraje</t>
  </si>
  <si>
    <t>Soupis prací objektu</t>
  </si>
  <si>
    <t xml:space="preserve">Stavba: </t>
  </si>
  <si>
    <t>2021</t>
  </si>
  <si>
    <t>O</t>
  </si>
  <si>
    <t>Rozpočet:</t>
  </si>
  <si>
    <t>0,00</t>
  </si>
  <si>
    <t>15,00</t>
  </si>
  <si>
    <t>21,00</t>
  </si>
  <si>
    <t>3</t>
  </si>
  <si>
    <t>2</t>
  </si>
  <si>
    <t>SO 101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</si>
  <si>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</si>
  <si>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</si>
  <si>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</si>
  <si>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</si>
  <si>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</si>
  <si>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</si>
  <si>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</si>
  <si>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</si>
  <si>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</si>
  <si>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</si>
  <si>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</si>
  <si>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</si>
  <si>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</si>
  <si>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</si>
  <si>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</si>
  <si>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</si>
  <si>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</si>
  <si>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</si>
  <si>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</si>
  <si>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</si>
  <si>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02710</t>
  </si>
  <si>
    <t/>
  </si>
  <si>
    <t>POMOC PRÁCE - ZAJIŠTĚNÍ, ZŘÍZENÍ, ODSTRANĚNÍ DOPRAVNÍHO ZNAČENÍ</t>
  </si>
  <si>
    <t>KPL</t>
  </si>
  <si>
    <t>PP</t>
  </si>
  <si>
    <t>Přechodná úprava dopravního značení a objízdných tras, včetně údržby a úprav během stavebních prací v souladu s TP66 - II.vydání  "Zásady pro označování pracovních míst na PK" a s platnými předpisy pro navrhování DZ na PK, vč. vyhlášky č. 294/2015 Sb.  
Stávající svislé dopravní značky se pro potřeby PDZ zachovají a dle potřeby zakryjí, upraví nebo doplní. Přechodné SDZ (značky, směrovací desky, závory, semaforová souprava, světla) se umístí na nosičích a podkladních deskách včetně nutných přesunů dle jednotlivých fází (etap) výstavby, dodávky, montáže, demontáže, včetně všech potřebných povolení k uzavírce.  
Vše v režii zhotovitele.</t>
  </si>
  <si>
    <t>VV</t>
  </si>
  <si>
    <t>1=1,000 [A]</t>
  </si>
  <si>
    <t>TS</t>
  </si>
  <si>
    <t>zahrnuje veškeré náklady spojené s objednatelem požadovanými zařízeními</t>
  </si>
  <si>
    <t>Komunikace</t>
  </si>
  <si>
    <t>SPOJOVACÍ POSTŘIK Z MODIFIK EMULZE DO 0,5KG/M2</t>
  </si>
  <si>
    <t>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</si>
  <si>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</si>
  <si>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M</t>
  </si>
  <si>
    <t>Ostatní konstrukce a práce</t>
  </si>
  <si>
    <t>OČIŠTĚNÍ ASFALT VOZOVEK ZAMETENÍM</t>
  </si>
  <si>
    <t>očištění povrchu před pokládkou EMK 
Zaměřeno na stavbě</t>
  </si>
  <si>
    <t>Zemní práce</t>
  </si>
  <si>
    <t>FRÉZOVÁNÍ ZPEVNĚNÝCH PLOCH ASFALTOVÝCH</t>
  </si>
  <si>
    <t>M3</t>
  </si>
  <si>
    <t>Frézování tl. 5 cm - kryt vozovky v ploše 1 350 m2, frézování pro sanace v tl. 5 cm v ploše 150 m2. Včetně odvozu a likvidace vyfrézovaného materiálu v režii zhotovitele</t>
  </si>
  <si>
    <t xml:space="preserve">spojovací postřik z modifikované kationaktivní asfaltové emulze 0,20 - 0,30 kg/m2, PS-EP 
</t>
  </si>
  <si>
    <t>1 350 m2 + 150 m2 = 1 500 m2</t>
  </si>
  <si>
    <t>ASFALTOVÝ BETON PRO OBRUSNÉ VRSTVY ACO 11</t>
  </si>
  <si>
    <t>sanace poškozených vrstev živičné komunikace v tl. 5 cm v ploše 150 m2</t>
  </si>
  <si>
    <t>zaměřeno na stavbě</t>
  </si>
  <si>
    <t>150 m2 x 0,05 = 7,5 m3</t>
  </si>
  <si>
    <t>dodání směsi v požadované kvalitě</t>
  </si>
  <si>
    <t>očištění podkladu</t>
  </si>
  <si>
    <t>uložení směsi dle předepsaného technologického předpisu, zhutnění vrstvy v předepsané tloušťce</t>
  </si>
  <si>
    <t>zřízení vrstvy bez rozšíření šířky, pokládání vrstvy po etapách, včetně pracovních spár a spojů</t>
  </si>
  <si>
    <t>úpravu napojení, ukončení podíl obrubníků, dilatačních zařízení, odvodňovacích proužků, odvodňovačů, vpustí, šachet apod.</t>
  </si>
  <si>
    <t>nezahrnuje postřiky, nátěry</t>
  </si>
  <si>
    <t>nezahrnuje těsnění podél obrubníků, dilatačních zařízení, odvodňovacích proužků, odvodňovačů, vpustí, šachet apod.</t>
  </si>
  <si>
    <t>1 350 m2</t>
  </si>
  <si>
    <t>VÝPLŇ SPÁR ASFALTEM</t>
  </si>
  <si>
    <t>750 m</t>
  </si>
  <si>
    <t>položka zahrnuje: dodávku předepsaného materiálu, vyčištění a výplň spár tímto materiálem</t>
  </si>
  <si>
    <t>ŘEZÁNÍ ASFALTOVÉHO KRYTU VOZOVEK TL. DO 50 MM</t>
  </si>
  <si>
    <t>položka zahrnuje řezání vozovkové vrstvy v předepsané tloušťce, včetně spotřeby vody</t>
  </si>
  <si>
    <t>VÝŠKOVÁ ÚPRAVA KRYCÍCH HRNCŮ</t>
  </si>
  <si>
    <t>4 ks</t>
  </si>
  <si>
    <t>KUS</t>
  </si>
  <si>
    <t>(včetně nutné úpravy stávajícího povrchu vozovky nebo chodníku)</t>
  </si>
  <si>
    <t xml:space="preserve">položka zahrnuje všechny nutné práce a materiály pro zvýšení nebo snížení zařízení </t>
  </si>
  <si>
    <t>VÝŠKOVÁ ÚPRAVA MŘÍŽÍ</t>
  </si>
  <si>
    <t>položka zahrnuje očištění předepsaným způsobem včetně odklizení vzniklého odpadu v režii zhotovitele</t>
  </si>
  <si>
    <t xml:space="preserve">III/413 12 Horní Dunajovice  - Domčice( km 4,950 - 5,376) lokální opravy krytu </t>
  </si>
  <si>
    <t xml:space="preserve">III/413 12 Horní Dunajovice - Domčice ( km 4,950 - 5,376) lokální opravy krytu </t>
  </si>
  <si>
    <t>ASFALTOVÝ BETON PRO OBRUSNÉ VRSTVY ACO 11, v tl. 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</si>
</sst>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00"/>
  </numFmts>
  <fonts count="6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3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0" fillId="2" borderId="4" xfId="0" applyFont="1" applyFill="1" applyBorder="1"/>
    <xf numFmtId="0" fontId="0" fillId="0" borderId="1" xfId="0" applyFont="1" applyBorder="1"/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0" fillId="2" borderId="3" xfId="0" applyFont="1" applyFill="1" applyBorder="1"/>
    <xf numFmtId="0" fontId="0" fillId="4" borderId="0" xfId="0" applyFill="1"/>
    <xf numFmtId="0" fontId="4" fillId="4" borderId="4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Fill="1"/>
    <xf numFmtId="166" fontId="0" fillId="0" borderId="0" xfId="0" applyNumberFormat="1" applyFill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center"/>
    </xf>
    <xf numFmtId="167" fontId="0" fillId="0" borderId="3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0" fillId="2" borderId="0" xfId="0" applyFont="1" applyFill="1"/>
    <xf numFmtId="0" fontId="2" fillId="2" borderId="3" xfId="0" applyFont="1" applyFill="1" applyBorder="1" applyAlignment="1">
      <alignment horizontal="right"/>
    </xf>
    <xf numFmtId="0" fontId="0" fillId="2" borderId="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tabSelected="1" workbookViewId="0" topLeftCell="B1">
      <pane ySplit="7" topLeftCell="A8" activePane="bottomLeft" state="frozen"/>
      <selection pane="bottomLeft" activeCell="H60" sqref="H6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11</v>
      </c>
    </row>
    <row r="2" spans="2:16" ht="25.15" customHeight="1">
      <c r="B2" s="1"/>
      <c r="C2" s="1"/>
      <c r="D2" s="1"/>
      <c r="E2" s="2" t="s">
        <v>3</v>
      </c>
      <c r="F2" s="1"/>
      <c r="G2" s="1"/>
      <c r="H2" s="5"/>
      <c r="I2" s="5"/>
      <c r="O2" t="e">
        <f>0+O8+O16+O46</f>
        <v>#REF!</v>
      </c>
      <c r="P2" t="s">
        <v>11</v>
      </c>
    </row>
    <row r="3" spans="1:16" ht="15" customHeight="1">
      <c r="A3" t="s">
        <v>1</v>
      </c>
      <c r="B3" s="6" t="s">
        <v>4</v>
      </c>
      <c r="C3" s="47" t="s">
        <v>5</v>
      </c>
      <c r="D3" s="48"/>
      <c r="E3" s="7" t="s">
        <v>82</v>
      </c>
      <c r="F3" s="1"/>
      <c r="G3" s="4"/>
      <c r="H3" s="3" t="s">
        <v>13</v>
      </c>
      <c r="I3" s="26">
        <f>0+I8+I16+I46+I13</f>
        <v>0</v>
      </c>
      <c r="O3" t="s">
        <v>8</v>
      </c>
      <c r="P3" t="s">
        <v>12</v>
      </c>
    </row>
    <row r="4" spans="1:16" ht="15" customHeight="1">
      <c r="A4" t="s">
        <v>6</v>
      </c>
      <c r="B4" s="9" t="s">
        <v>7</v>
      </c>
      <c r="C4" s="49" t="s">
        <v>13</v>
      </c>
      <c r="D4" s="50"/>
      <c r="E4" s="7" t="s">
        <v>83</v>
      </c>
      <c r="F4" s="5"/>
      <c r="G4" s="5"/>
      <c r="H4" s="10"/>
      <c r="I4" s="10"/>
      <c r="O4" t="s">
        <v>9</v>
      </c>
      <c r="P4" t="s">
        <v>12</v>
      </c>
    </row>
    <row r="5" spans="1:16" ht="12.75" customHeight="1">
      <c r="A5" s="46" t="s">
        <v>14</v>
      </c>
      <c r="B5" s="46" t="s">
        <v>16</v>
      </c>
      <c r="C5" s="46" t="s">
        <v>18</v>
      </c>
      <c r="D5" s="46" t="s">
        <v>19</v>
      </c>
      <c r="E5" s="46" t="s">
        <v>20</v>
      </c>
      <c r="F5" s="46" t="s">
        <v>22</v>
      </c>
      <c r="G5" s="46" t="s">
        <v>24</v>
      </c>
      <c r="H5" s="46" t="s">
        <v>26</v>
      </c>
      <c r="I5" s="46"/>
      <c r="O5" t="s">
        <v>10</v>
      </c>
      <c r="P5" t="s">
        <v>12</v>
      </c>
    </row>
    <row r="6" spans="1:9" ht="12.75" customHeight="1">
      <c r="A6" s="46"/>
      <c r="B6" s="46"/>
      <c r="C6" s="46"/>
      <c r="D6" s="46"/>
      <c r="E6" s="46"/>
      <c r="F6" s="46"/>
      <c r="G6" s="46"/>
      <c r="H6" s="8" t="s">
        <v>27</v>
      </c>
      <c r="I6" s="8" t="s">
        <v>29</v>
      </c>
    </row>
    <row r="7" spans="1:9" ht="12.75" customHeight="1">
      <c r="A7" s="8" t="s">
        <v>15</v>
      </c>
      <c r="B7" s="8" t="s">
        <v>17</v>
      </c>
      <c r="C7" s="8" t="s">
        <v>12</v>
      </c>
      <c r="D7" s="8" t="s">
        <v>11</v>
      </c>
      <c r="E7" s="8" t="s">
        <v>21</v>
      </c>
      <c r="F7" s="8" t="s">
        <v>23</v>
      </c>
      <c r="G7" s="8" t="s">
        <v>25</v>
      </c>
      <c r="H7" s="8" t="s">
        <v>28</v>
      </c>
      <c r="I7" s="8" t="s">
        <v>30</v>
      </c>
    </row>
    <row r="8" spans="1:18" ht="12.75" customHeight="1">
      <c r="A8" s="10" t="s">
        <v>31</v>
      </c>
      <c r="B8" s="10"/>
      <c r="C8" s="12" t="s">
        <v>15</v>
      </c>
      <c r="D8" s="10"/>
      <c r="E8" s="13" t="s">
        <v>32</v>
      </c>
      <c r="F8" s="10"/>
      <c r="G8" s="10"/>
      <c r="H8" s="10"/>
      <c r="I8" s="14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1" t="s">
        <v>33</v>
      </c>
      <c r="B9" s="15" t="s">
        <v>17</v>
      </c>
      <c r="C9" s="15" t="s">
        <v>34</v>
      </c>
      <c r="D9" s="11" t="s">
        <v>35</v>
      </c>
      <c r="E9" s="16" t="s">
        <v>36</v>
      </c>
      <c r="F9" s="17" t="s">
        <v>37</v>
      </c>
      <c r="G9" s="18">
        <v>1</v>
      </c>
      <c r="H9" s="19"/>
      <c r="I9" s="19">
        <f>ROUND(ROUND(H9,2)*ROUND(G9,3),2)</f>
        <v>0</v>
      </c>
      <c r="O9">
        <f>(I9*21)/100</f>
        <v>0</v>
      </c>
      <c r="P9" t="s">
        <v>12</v>
      </c>
    </row>
    <row r="10" spans="1:5" ht="127.5">
      <c r="A10" s="20" t="s">
        <v>38</v>
      </c>
      <c r="E10" s="21" t="s">
        <v>39</v>
      </c>
    </row>
    <row r="11" spans="1:5" ht="12.75">
      <c r="A11" s="22" t="s">
        <v>40</v>
      </c>
      <c r="E11" s="23" t="s">
        <v>41</v>
      </c>
    </row>
    <row r="12" spans="1:5" ht="12.75">
      <c r="A12" t="s">
        <v>42</v>
      </c>
      <c r="E12" s="21" t="s">
        <v>43</v>
      </c>
    </row>
    <row r="13" spans="2:9" ht="12.75">
      <c r="B13" s="28"/>
      <c r="C13" s="28">
        <v>1</v>
      </c>
      <c r="D13" s="28"/>
      <c r="E13" s="29" t="s">
        <v>52</v>
      </c>
      <c r="F13" s="28"/>
      <c r="G13" s="28"/>
      <c r="H13" s="28"/>
      <c r="I13" s="25">
        <f>0+I14</f>
        <v>0</v>
      </c>
    </row>
    <row r="14" spans="2:9" ht="12.75">
      <c r="B14" s="30"/>
      <c r="C14" s="30"/>
      <c r="D14" s="30"/>
      <c r="E14" s="31" t="s">
        <v>53</v>
      </c>
      <c r="F14" s="32" t="s">
        <v>54</v>
      </c>
      <c r="G14" s="33">
        <v>75</v>
      </c>
      <c r="H14" s="45"/>
      <c r="I14" s="19">
        <f>ROUND(ROUND(H14,2)*ROUND(G14,3),2)</f>
        <v>0</v>
      </c>
    </row>
    <row r="15" spans="2:9" ht="38.25">
      <c r="B15" s="30"/>
      <c r="C15" s="30"/>
      <c r="D15" s="30"/>
      <c r="E15" s="31" t="s">
        <v>55</v>
      </c>
      <c r="F15" s="30"/>
      <c r="G15" s="30"/>
      <c r="H15" s="30"/>
      <c r="I15" s="30"/>
    </row>
    <row r="16" spans="1:18" ht="12.75" customHeight="1">
      <c r="A16" s="5" t="s">
        <v>31</v>
      </c>
      <c r="B16" s="5"/>
      <c r="C16" s="24" t="s">
        <v>23</v>
      </c>
      <c r="D16" s="5"/>
      <c r="E16" s="13" t="s">
        <v>44</v>
      </c>
      <c r="F16" s="5"/>
      <c r="G16" s="5"/>
      <c r="H16" s="5"/>
      <c r="I16" s="25">
        <f>0+I17+I21+I32+I42</f>
        <v>0</v>
      </c>
      <c r="O16" t="e">
        <f>0+R16</f>
        <v>#REF!</v>
      </c>
      <c r="Q16" t="e">
        <f>0+I17+I21+I42+#REF!</f>
        <v>#REF!</v>
      </c>
      <c r="R16" t="e">
        <f>0+O17+O21+O42+#REF!</f>
        <v>#REF!</v>
      </c>
    </row>
    <row r="17" spans="1:16" ht="12.75">
      <c r="A17" s="11" t="s">
        <v>33</v>
      </c>
      <c r="B17" s="15" t="s">
        <v>17</v>
      </c>
      <c r="C17" s="15"/>
      <c r="D17" s="11" t="s">
        <v>35</v>
      </c>
      <c r="E17" s="16" t="s">
        <v>45</v>
      </c>
      <c r="F17" s="17" t="s">
        <v>46</v>
      </c>
      <c r="G17" s="18">
        <v>1500</v>
      </c>
      <c r="H17" s="19"/>
      <c r="I17" s="19">
        <f>ROUND(ROUND(H17,2)*ROUND(G17,3),2)</f>
        <v>0</v>
      </c>
      <c r="O17">
        <f>(I17*21)/100</f>
        <v>0</v>
      </c>
      <c r="P17" t="s">
        <v>12</v>
      </c>
    </row>
    <row r="18" spans="1:5" ht="38.25">
      <c r="A18" s="20" t="s">
        <v>38</v>
      </c>
      <c r="E18" s="34" t="s">
        <v>56</v>
      </c>
    </row>
    <row r="19" spans="1:5" ht="12.75">
      <c r="A19" s="22" t="s">
        <v>40</v>
      </c>
      <c r="E19" s="35" t="s">
        <v>57</v>
      </c>
    </row>
    <row r="20" spans="1:5" ht="51">
      <c r="A20" t="s">
        <v>42</v>
      </c>
      <c r="E20" s="21" t="s">
        <v>47</v>
      </c>
    </row>
    <row r="21" spans="1:16" ht="12.75">
      <c r="A21" s="11" t="s">
        <v>33</v>
      </c>
      <c r="B21" s="15">
        <v>2</v>
      </c>
      <c r="C21" s="15"/>
      <c r="D21" s="11"/>
      <c r="E21" s="16" t="s">
        <v>58</v>
      </c>
      <c r="F21" s="17" t="s">
        <v>54</v>
      </c>
      <c r="G21" s="18">
        <v>7.5</v>
      </c>
      <c r="H21" s="19"/>
      <c r="I21" s="19">
        <f>ROUND(ROUND(H21,2)*ROUND(G21,3),2)</f>
        <v>0</v>
      </c>
      <c r="O21">
        <f>(I21*21)/100</f>
        <v>0</v>
      </c>
      <c r="P21" t="s">
        <v>12</v>
      </c>
    </row>
    <row r="22" spans="1:5" ht="12.75">
      <c r="A22" s="20" t="s">
        <v>38</v>
      </c>
      <c r="E22" s="21" t="s">
        <v>59</v>
      </c>
    </row>
    <row r="23" spans="1:5" ht="12.75">
      <c r="A23" s="22" t="s">
        <v>40</v>
      </c>
      <c r="E23" s="23" t="s">
        <v>60</v>
      </c>
    </row>
    <row r="24" spans="1:5" ht="12.75">
      <c r="A24" t="s">
        <v>42</v>
      </c>
      <c r="E24" s="21" t="s">
        <v>61</v>
      </c>
    </row>
    <row r="25" ht="12.75">
      <c r="E25" s="21" t="s">
        <v>62</v>
      </c>
    </row>
    <row r="26" ht="12.75">
      <c r="E26" s="21" t="s">
        <v>63</v>
      </c>
    </row>
    <row r="27" ht="25.5">
      <c r="E27" s="21" t="s">
        <v>64</v>
      </c>
    </row>
    <row r="28" ht="25.5">
      <c r="E28" s="21" t="s">
        <v>65</v>
      </c>
    </row>
    <row r="29" ht="25.5">
      <c r="E29" s="21" t="s">
        <v>66</v>
      </c>
    </row>
    <row r="30" ht="12.75">
      <c r="E30" s="21" t="s">
        <v>67</v>
      </c>
    </row>
    <row r="31" ht="25.5">
      <c r="E31" s="21" t="s">
        <v>68</v>
      </c>
    </row>
    <row r="32" spans="2:9" ht="12.75">
      <c r="B32" s="15">
        <v>3</v>
      </c>
      <c r="C32" s="15"/>
      <c r="D32" s="11"/>
      <c r="E32" s="16" t="s">
        <v>84</v>
      </c>
      <c r="F32" s="17" t="s">
        <v>46</v>
      </c>
      <c r="G32" s="18">
        <v>1350</v>
      </c>
      <c r="H32" s="19"/>
      <c r="I32" s="19">
        <f>ROUND(ROUND(H32,2)*ROUND(G32,3),2)</f>
        <v>0</v>
      </c>
    </row>
    <row r="33" ht="12.75">
      <c r="E33" s="23" t="s">
        <v>60</v>
      </c>
    </row>
    <row r="34" ht="12.75">
      <c r="E34" s="21" t="s">
        <v>69</v>
      </c>
    </row>
    <row r="35" ht="12.75">
      <c r="E35" s="21" t="s">
        <v>62</v>
      </c>
    </row>
    <row r="36" ht="12.75">
      <c r="E36" s="21" t="s">
        <v>63</v>
      </c>
    </row>
    <row r="37" ht="25.5">
      <c r="E37" s="21" t="s">
        <v>64</v>
      </c>
    </row>
    <row r="38" ht="25.5">
      <c r="E38" s="21" t="s">
        <v>65</v>
      </c>
    </row>
    <row r="39" ht="25.5">
      <c r="E39" s="21" t="s">
        <v>66</v>
      </c>
    </row>
    <row r="40" ht="12.75">
      <c r="E40" s="21" t="s">
        <v>67</v>
      </c>
    </row>
    <row r="41" ht="25.5">
      <c r="E41" s="21" t="s">
        <v>68</v>
      </c>
    </row>
    <row r="42" spans="1:16" ht="12.75">
      <c r="A42" s="11" t="s">
        <v>33</v>
      </c>
      <c r="B42" s="15">
        <v>4</v>
      </c>
      <c r="C42" s="15"/>
      <c r="D42" s="11" t="s">
        <v>35</v>
      </c>
      <c r="E42" s="16" t="s">
        <v>70</v>
      </c>
      <c r="F42" s="17" t="s">
        <v>48</v>
      </c>
      <c r="G42" s="18">
        <v>750</v>
      </c>
      <c r="H42" s="19"/>
      <c r="I42" s="19">
        <f>ROUND(ROUND(H42,2)*ROUND(G42,3),2)</f>
        <v>0</v>
      </c>
      <c r="O42">
        <f>(I42*21)/100</f>
        <v>0</v>
      </c>
      <c r="P42" t="s">
        <v>12</v>
      </c>
    </row>
    <row r="43" spans="1:5" ht="12.75">
      <c r="A43" s="20" t="s">
        <v>38</v>
      </c>
      <c r="E43" s="21" t="s">
        <v>60</v>
      </c>
    </row>
    <row r="44" spans="1:5" ht="12.75">
      <c r="A44" s="22" t="s">
        <v>40</v>
      </c>
      <c r="E44" s="23" t="s">
        <v>71</v>
      </c>
    </row>
    <row r="45" spans="1:5" ht="25.5">
      <c r="A45" t="s">
        <v>42</v>
      </c>
      <c r="E45" s="21" t="s">
        <v>72</v>
      </c>
    </row>
    <row r="46" spans="1:18" ht="12.75" customHeight="1">
      <c r="A46" s="5" t="s">
        <v>31</v>
      </c>
      <c r="B46" s="5"/>
      <c r="C46" s="24" t="s">
        <v>28</v>
      </c>
      <c r="D46" s="5"/>
      <c r="E46" s="13" t="s">
        <v>49</v>
      </c>
      <c r="F46" s="5"/>
      <c r="G46" s="5"/>
      <c r="H46" s="5"/>
      <c r="I46" s="25">
        <f>0+I47+I50+I60+I56</f>
        <v>0</v>
      </c>
      <c r="O46" t="e">
        <f>0+R46</f>
        <v>#REF!</v>
      </c>
      <c r="Q46" t="e">
        <f>0+#REF!+#REF!+#REF!+I60</f>
        <v>#REF!</v>
      </c>
      <c r="R46" t="e">
        <f>0+#REF!+#REF!+#REF!+O60</f>
        <v>#REF!</v>
      </c>
    </row>
    <row r="47" spans="1:9" ht="12.75" customHeight="1">
      <c r="A47" s="27"/>
      <c r="B47" s="36">
        <v>1</v>
      </c>
      <c r="C47" s="38"/>
      <c r="D47" s="36"/>
      <c r="E47" s="39" t="s">
        <v>73</v>
      </c>
      <c r="F47" s="41" t="s">
        <v>48</v>
      </c>
      <c r="G47" s="18">
        <v>750</v>
      </c>
      <c r="H47" s="42"/>
      <c r="I47" s="19">
        <f>ROUND(ROUND(H47,2)*ROUND(G47,3),2)</f>
        <v>0</v>
      </c>
    </row>
    <row r="48" spans="1:9" ht="12.75" customHeight="1">
      <c r="A48" s="27"/>
      <c r="B48" s="36"/>
      <c r="C48" s="38"/>
      <c r="D48" s="36"/>
      <c r="E48" s="39" t="s">
        <v>60</v>
      </c>
      <c r="F48" s="36"/>
      <c r="G48" s="36"/>
      <c r="H48" s="36"/>
      <c r="I48" s="37"/>
    </row>
    <row r="49" spans="1:9" ht="12.75" customHeight="1">
      <c r="A49" s="27"/>
      <c r="B49" s="36"/>
      <c r="C49" s="38"/>
      <c r="D49" s="36"/>
      <c r="E49" s="40" t="s">
        <v>71</v>
      </c>
      <c r="F49" s="36"/>
      <c r="G49" s="36"/>
      <c r="H49" s="36"/>
      <c r="I49" s="37"/>
    </row>
    <row r="50" spans="1:9" ht="12.75" customHeight="1">
      <c r="A50" s="27"/>
      <c r="B50" s="36"/>
      <c r="C50" s="38"/>
      <c r="D50" s="36"/>
      <c r="E50" s="39" t="s">
        <v>74</v>
      </c>
      <c r="F50" s="41" t="s">
        <v>77</v>
      </c>
      <c r="G50" s="43">
        <v>4</v>
      </c>
      <c r="H50" s="42"/>
      <c r="I50" s="19">
        <f>ROUND(ROUND(H50,2)*ROUND(G50,3),2)</f>
        <v>0</v>
      </c>
    </row>
    <row r="51" spans="1:9" ht="12.75" customHeight="1">
      <c r="A51" s="27"/>
      <c r="B51" s="36">
        <v>2</v>
      </c>
      <c r="C51" s="38"/>
      <c r="D51" s="36"/>
      <c r="E51" s="39" t="s">
        <v>75</v>
      </c>
      <c r="F51" s="36"/>
      <c r="G51" s="36"/>
      <c r="H51" s="36"/>
      <c r="I51" s="37"/>
    </row>
    <row r="52" spans="1:9" ht="12.75" customHeight="1">
      <c r="A52" s="27"/>
      <c r="B52" s="36"/>
      <c r="C52" s="38"/>
      <c r="D52" s="36"/>
      <c r="E52" s="39" t="s">
        <v>60</v>
      </c>
      <c r="F52" s="36"/>
      <c r="G52" s="36"/>
      <c r="H52" s="36"/>
      <c r="I52" s="37"/>
    </row>
    <row r="53" spans="1:9" ht="12.75" customHeight="1">
      <c r="A53" s="27"/>
      <c r="B53" s="36"/>
      <c r="C53" s="38"/>
      <c r="D53" s="36"/>
      <c r="E53" s="39" t="s">
        <v>76</v>
      </c>
      <c r="F53" s="36"/>
      <c r="G53" s="36"/>
      <c r="H53" s="36"/>
      <c r="I53" s="37"/>
    </row>
    <row r="54" spans="1:9" ht="12.75" customHeight="1">
      <c r="A54" s="27"/>
      <c r="B54" s="36"/>
      <c r="C54" s="38"/>
      <c r="D54" s="36"/>
      <c r="E54" s="39" t="s">
        <v>79</v>
      </c>
      <c r="F54" s="36"/>
      <c r="G54" s="36"/>
      <c r="H54" s="36"/>
      <c r="I54" s="37"/>
    </row>
    <row r="55" spans="1:9" ht="12.75" customHeight="1">
      <c r="A55" s="27"/>
      <c r="B55" s="36"/>
      <c r="C55" s="38"/>
      <c r="D55" s="36"/>
      <c r="E55" s="39" t="s">
        <v>78</v>
      </c>
      <c r="F55" s="36"/>
      <c r="G55" s="36"/>
      <c r="H55" s="36"/>
      <c r="I55" s="37"/>
    </row>
    <row r="56" spans="1:9" ht="12.75" customHeight="1">
      <c r="A56" s="27"/>
      <c r="B56" s="36">
        <v>3</v>
      </c>
      <c r="C56" s="38"/>
      <c r="D56" s="36"/>
      <c r="E56" s="39" t="s">
        <v>80</v>
      </c>
      <c r="F56" s="41" t="s">
        <v>77</v>
      </c>
      <c r="G56" s="44">
        <v>1</v>
      </c>
      <c r="H56" s="42"/>
      <c r="I56" s="19">
        <f>ROUND(ROUND(H56,2)*ROUND(G56,3),2)</f>
        <v>0</v>
      </c>
    </row>
    <row r="57" spans="1:9" ht="12.75" customHeight="1">
      <c r="A57" s="27"/>
      <c r="B57" s="36"/>
      <c r="C57" s="38"/>
      <c r="D57" s="36"/>
      <c r="E57" s="39" t="s">
        <v>60</v>
      </c>
      <c r="F57" s="36"/>
      <c r="G57" s="36"/>
      <c r="H57" s="36"/>
      <c r="I57" s="37"/>
    </row>
    <row r="58" spans="1:9" ht="12.75" customHeight="1">
      <c r="A58" s="27"/>
      <c r="B58" s="36"/>
      <c r="C58" s="38"/>
      <c r="D58" s="36"/>
      <c r="E58" s="39" t="s">
        <v>79</v>
      </c>
      <c r="F58" s="36"/>
      <c r="G58" s="36"/>
      <c r="H58" s="36"/>
      <c r="I58" s="37"/>
    </row>
    <row r="59" spans="1:9" ht="12.75" customHeight="1">
      <c r="A59" s="27"/>
      <c r="B59" s="36"/>
      <c r="C59" s="38"/>
      <c r="D59" s="36"/>
      <c r="E59" s="39" t="s">
        <v>78</v>
      </c>
      <c r="F59" s="36"/>
      <c r="G59" s="36"/>
      <c r="H59" s="36"/>
      <c r="I59" s="37"/>
    </row>
    <row r="60" spans="1:16" ht="12.75">
      <c r="A60" s="11" t="s">
        <v>33</v>
      </c>
      <c r="B60" s="15" t="s">
        <v>21</v>
      </c>
      <c r="C60" s="15"/>
      <c r="D60" s="11" t="s">
        <v>35</v>
      </c>
      <c r="E60" s="16" t="s">
        <v>50</v>
      </c>
      <c r="F60" s="17" t="s">
        <v>46</v>
      </c>
      <c r="G60" s="18">
        <v>1500</v>
      </c>
      <c r="H60" s="19"/>
      <c r="I60" s="19">
        <f>ROUND(ROUND(H60,2)*ROUND(G60,3),2)</f>
        <v>0</v>
      </c>
      <c r="O60">
        <f>(I60*21)/100</f>
        <v>0</v>
      </c>
      <c r="P60" t="s">
        <v>12</v>
      </c>
    </row>
    <row r="61" spans="1:5" ht="25.5">
      <c r="A61" s="20" t="s">
        <v>38</v>
      </c>
      <c r="E61" s="21" t="s">
        <v>51</v>
      </c>
    </row>
    <row r="62" spans="1:5" ht="12.75">
      <c r="A62" s="22" t="s">
        <v>40</v>
      </c>
      <c r="E62" s="35" t="s">
        <v>57</v>
      </c>
    </row>
    <row r="63" spans="1:5" ht="25.5">
      <c r="A63" t="s">
        <v>42</v>
      </c>
      <c r="E63" s="34" t="s">
        <v>81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Fukač Josef</dc:creator>
  <cp:keywords/>
  <dc:description/>
  <cp:lastModifiedBy>Valentová Gabriela</cp:lastModifiedBy>
  <cp:lastPrinted>2021-09-13T09:41:49Z</cp:lastPrinted>
  <dcterms:created xsi:type="dcterms:W3CDTF">2021-09-02T07:14:17Z</dcterms:created>
  <dcterms:modified xsi:type="dcterms:W3CDTF">2021-09-13T10:30:20Z</dcterms:modified>
  <cp:category/>
  <cp:version/>
  <cp:contentType/>
  <cp:contentStatus/>
</cp:coreProperties>
</file>