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aka.roman\OneDrive - Jihomoravský kraj\Uklid\Soutez_2021\"/>
    </mc:Choice>
  </mc:AlternateContent>
  <xr:revisionPtr revIDLastSave="25" documentId="11_528433DC9B9ED449FFB2532B19F58CF952139E27" xr6:coauthVersionLast="44" xr6:coauthVersionMax="44" xr10:uidLastSave="{AC8FB15A-8364-4466-8373-84DFCD38A751}"/>
  <bookViews>
    <workbookView xWindow="28680" yWindow="-120" windowWidth="29040" windowHeight="17640" xr2:uid="{00000000-000D-0000-FFFF-FFFF00000000}"/>
  </bookViews>
  <sheets>
    <sheet name="Plochy dle typu a využit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1" i="1" l="1"/>
  <c r="B70" i="1"/>
  <c r="B69" i="1"/>
  <c r="B68" i="1"/>
  <c r="B67" i="1"/>
  <c r="B66" i="1"/>
  <c r="B65" i="1"/>
  <c r="B64" i="1"/>
  <c r="B63" i="1"/>
  <c r="B62" i="1"/>
  <c r="B61" i="1"/>
  <c r="B60" i="1"/>
  <c r="B5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H23" i="1"/>
  <c r="H91" i="1"/>
  <c r="G23" i="1"/>
  <c r="G91" i="1"/>
  <c r="F23" i="1"/>
  <c r="F91" i="1"/>
  <c r="E23" i="1"/>
  <c r="E91" i="1"/>
  <c r="D23" i="1"/>
  <c r="D91" i="1"/>
  <c r="C23" i="1"/>
  <c r="C91" i="1"/>
  <c r="F103" i="1"/>
  <c r="E103" i="1"/>
  <c r="D103" i="1"/>
  <c r="C103" i="1"/>
  <c r="B103" i="1"/>
  <c r="B82" i="1"/>
  <c r="B81" i="1"/>
  <c r="B80" i="1"/>
  <c r="H83" i="1"/>
  <c r="H94" i="1"/>
  <c r="G83" i="1"/>
  <c r="G94" i="1"/>
  <c r="F83" i="1"/>
  <c r="F94" i="1"/>
  <c r="E83" i="1"/>
  <c r="E94" i="1"/>
  <c r="D83" i="1"/>
  <c r="D94" i="1"/>
  <c r="C83" i="1"/>
  <c r="C94" i="1"/>
  <c r="B83" i="1"/>
  <c r="B94" i="1"/>
  <c r="B91" i="1"/>
  <c r="B92" i="1"/>
  <c r="H72" i="1"/>
  <c r="H93" i="1"/>
  <c r="H95" i="1"/>
  <c r="G72" i="1"/>
  <c r="G93" i="1"/>
  <c r="G95" i="1"/>
  <c r="F72" i="1"/>
  <c r="F93" i="1"/>
  <c r="F95" i="1"/>
  <c r="E72" i="1"/>
  <c r="E93" i="1"/>
  <c r="E95" i="1"/>
  <c r="D72" i="1"/>
  <c r="D93" i="1"/>
  <c r="D95" i="1"/>
  <c r="C72" i="1"/>
  <c r="C93" i="1"/>
  <c r="C95" i="1"/>
  <c r="B72" i="1"/>
  <c r="B93" i="1"/>
  <c r="B95" i="1"/>
  <c r="G52" i="1"/>
  <c r="B50" i="1"/>
  <c r="B49" i="1"/>
  <c r="H52" i="1"/>
  <c r="F52" i="1"/>
  <c r="C52" i="1"/>
  <c r="D52" i="1"/>
  <c r="E52" i="1"/>
  <c r="H43" i="1"/>
  <c r="G43" i="1"/>
  <c r="F43" i="1"/>
  <c r="E43" i="1"/>
  <c r="D43" i="1"/>
  <c r="C43" i="1"/>
  <c r="B52" i="1"/>
  <c r="B23" i="1"/>
</calcChain>
</file>

<file path=xl/sharedStrings.xml><?xml version="1.0" encoding="utf-8"?>
<sst xmlns="http://schemas.openxmlformats.org/spreadsheetml/2006/main" count="205" uniqueCount="73">
  <si>
    <t>Úklidové plochy</t>
  </si>
  <si>
    <t>Budova Žerotínovo nám. 3</t>
  </si>
  <si>
    <t>podlahová</t>
  </si>
  <si>
    <t xml:space="preserve">                             z toho</t>
  </si>
  <si>
    <t>typ</t>
  </si>
  <si>
    <t>plocha</t>
  </si>
  <si>
    <t>koberec</t>
  </si>
  <si>
    <t>beton</t>
  </si>
  <si>
    <t>dlažba</t>
  </si>
  <si>
    <t>PVC</t>
  </si>
  <si>
    <t>dřevo</t>
  </si>
  <si>
    <t>obklady</t>
  </si>
  <si>
    <t xml:space="preserve">             poznámka</t>
  </si>
  <si>
    <t>místnosti</t>
  </si>
  <si>
    <t>celkem (m2)</t>
  </si>
  <si>
    <t>(m2)</t>
  </si>
  <si>
    <t>archivy</t>
  </si>
  <si>
    <t>chodby</t>
  </si>
  <si>
    <t>dřevěné skříně</t>
  </si>
  <si>
    <t>kanceláře</t>
  </si>
  <si>
    <t>kuchyňky</t>
  </si>
  <si>
    <t>schodiště</t>
  </si>
  <si>
    <t>sklady</t>
  </si>
  <si>
    <t>sprchy</t>
  </si>
  <si>
    <t>strojovny</t>
  </si>
  <si>
    <t>technické místnosti</t>
  </si>
  <si>
    <t>vč. chodeb v suterénu</t>
  </si>
  <si>
    <t>úklidové místnosti</t>
  </si>
  <si>
    <t>výtahy</t>
  </si>
  <si>
    <t>44 stěny + 8 strop - kov</t>
  </si>
  <si>
    <t>WC</t>
  </si>
  <si>
    <t>zasedací místnosti</t>
  </si>
  <si>
    <t>průjezdy, garáž</t>
  </si>
  <si>
    <t>automyčka</t>
  </si>
  <si>
    <t>celkem</t>
  </si>
  <si>
    <t>Budova Žerotínovo nám. 1</t>
  </si>
  <si>
    <t>11 nerez + 5 sklo</t>
  </si>
  <si>
    <t>budova</t>
  </si>
  <si>
    <t>Žerotínovo náměstí 3</t>
  </si>
  <si>
    <t>Žerotínovo náměstí 1</t>
  </si>
  <si>
    <t>Budova Cejl 73</t>
  </si>
  <si>
    <t>garáž</t>
  </si>
  <si>
    <t>chodba</t>
  </si>
  <si>
    <t>kancelář</t>
  </si>
  <si>
    <t>kuchyňka</t>
  </si>
  <si>
    <t>ostraha</t>
  </si>
  <si>
    <t>serverovna</t>
  </si>
  <si>
    <t>sklad, archiv</t>
  </si>
  <si>
    <t>sociální zařízení</t>
  </si>
  <si>
    <t>kov</t>
  </si>
  <si>
    <t>trafostanice</t>
  </si>
  <si>
    <t>jednací místnosti</t>
  </si>
  <si>
    <t>vstupní hala</t>
  </si>
  <si>
    <t>výtah</t>
  </si>
  <si>
    <t>Budova Údolní 35a</t>
  </si>
  <si>
    <t>Cejl 73</t>
  </si>
  <si>
    <t>Údolní 35a</t>
  </si>
  <si>
    <t>počet</t>
  </si>
  <si>
    <t>dveří</t>
  </si>
  <si>
    <t>prosklených</t>
  </si>
  <si>
    <t>oken</t>
  </si>
  <si>
    <t>radiátorů</t>
  </si>
  <si>
    <t>dveří (m2)</t>
  </si>
  <si>
    <t>stěn (m2)</t>
  </si>
  <si>
    <t>(ks)</t>
  </si>
  <si>
    <t>Celkem</t>
  </si>
  <si>
    <t>Souhrnné tabulky ploch</t>
  </si>
  <si>
    <r>
      <t xml:space="preserve"> 3000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/rok</t>
    </r>
  </si>
  <si>
    <t>sedací nábytek</t>
  </si>
  <si>
    <t>320 ks/rok</t>
  </si>
  <si>
    <t>Čištění koberců a sedacího nábytku - předpokládaný rozsah</t>
  </si>
  <si>
    <t>čištění koberců</t>
  </si>
  <si>
    <t>budovy - Žerotínívo nám. 1,3 a Cejl 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</si>
</sst>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3" fontId="0" fillId="0" borderId="0" xfId="0" applyNumberFormat="1"/>
    <xf numFmtId="0" fontId="2" fillId="0" borderId="0" xfId="0" applyFon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12" xfId="0" applyBorder="1"/>
    <xf numFmtId="0" fontId="0" fillId="0" borderId="13" xfId="0" applyBorder="1"/>
    <xf numFmtId="0" fontId="1" fillId="2" borderId="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4" xfId="0" applyFont="1" applyFill="1" applyBorder="1"/>
    <xf numFmtId="0" fontId="1" fillId="2" borderId="6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3" fontId="0" fillId="0" borderId="7" xfId="0" applyNumberFormat="1" applyBorder="1"/>
    <xf numFmtId="3" fontId="1" fillId="0" borderId="1" xfId="0" applyNumberFormat="1" applyFont="1" applyBorder="1"/>
    <xf numFmtId="3" fontId="1" fillId="0" borderId="12" xfId="0" applyNumberFormat="1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3" fontId="0" fillId="0" borderId="20" xfId="0" applyNumberFormat="1" applyBorder="1"/>
    <xf numFmtId="3" fontId="0" fillId="0" borderId="21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16" xfId="0" applyNumberFormat="1" applyBorder="1"/>
    <xf numFmtId="3" fontId="0" fillId="0" borderId="14" xfId="0" applyNumberFormat="1" applyBorder="1"/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0" xfId="0" applyFont="1" applyFill="1" applyBorder="1"/>
    <xf numFmtId="3" fontId="0" fillId="0" borderId="8" xfId="0" applyNumberFormat="1" applyBorder="1"/>
    <xf numFmtId="3" fontId="0" fillId="0" borderId="20" xfId="0" applyNumberFormat="1" applyFont="1" applyBorder="1"/>
    <xf numFmtId="3" fontId="0" fillId="0" borderId="22" xfId="0" applyNumberFormat="1" applyFont="1" applyBorder="1"/>
    <xf numFmtId="3" fontId="0" fillId="0" borderId="23" xfId="0" applyNumberFormat="1" applyFont="1" applyBorder="1"/>
    <xf numFmtId="3" fontId="0" fillId="0" borderId="25" xfId="0" applyNumberFormat="1" applyFont="1" applyBorder="1"/>
    <xf numFmtId="3" fontId="0" fillId="0" borderId="16" xfId="0" applyNumberFormat="1" applyFont="1" applyBorder="1"/>
    <xf numFmtId="3" fontId="0" fillId="0" borderId="15" xfId="0" applyNumberFormat="1" applyFont="1" applyBorder="1"/>
    <xf numFmtId="0" fontId="1" fillId="0" borderId="1" xfId="0" applyFont="1" applyBorder="1" applyAlignment="1">
      <alignment horizontal="center"/>
    </xf>
    <xf numFmtId="3" fontId="0" fillId="0" borderId="21" xfId="0" applyNumberFormat="1" applyFont="1" applyBorder="1"/>
    <xf numFmtId="3" fontId="0" fillId="0" borderId="24" xfId="0" applyNumberFormat="1" applyFont="1" applyBorder="1"/>
    <xf numFmtId="0" fontId="1" fillId="3" borderId="2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18" xfId="0" applyFont="1" applyBorder="1"/>
    <xf numFmtId="3" fontId="0" fillId="0" borderId="21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0" fontId="2" fillId="0" borderId="0" xfId="0" applyFont="1" applyFill="1"/>
    <xf numFmtId="0" fontId="0" fillId="0" borderId="0" xfId="0" applyFill="1"/>
    <xf numFmtId="0" fontId="0" fillId="0" borderId="17" xfId="0" applyFill="1" applyBorder="1" applyAlignment="1">
      <alignment horizontal="center"/>
    </xf>
    <xf numFmtId="3" fontId="0" fillId="0" borderId="20" xfId="0" applyNumberFormat="1" applyFill="1" applyBorder="1"/>
    <xf numFmtId="3" fontId="0" fillId="0" borderId="23" xfId="0" applyNumberFormat="1" applyFill="1" applyBorder="1"/>
    <xf numFmtId="3" fontId="0" fillId="0" borderId="16" xfId="0" applyNumberFormat="1" applyFill="1" applyBorder="1"/>
    <xf numFmtId="0" fontId="0" fillId="0" borderId="18" xfId="0" applyFill="1" applyBorder="1" applyAlignment="1">
      <alignment horizontal="center"/>
    </xf>
    <xf numFmtId="3" fontId="0" fillId="0" borderId="21" xfId="0" applyNumberFormat="1" applyFill="1" applyBorder="1"/>
    <xf numFmtId="3" fontId="0" fillId="0" borderId="24" xfId="0" applyNumberFormat="1" applyFill="1" applyBorder="1"/>
    <xf numFmtId="3" fontId="0" fillId="0" borderId="14" xfId="0" applyNumberFormat="1" applyFill="1" applyBorder="1"/>
    <xf numFmtId="0" fontId="0" fillId="0" borderId="5" xfId="0" applyFill="1" applyBorder="1" applyAlignment="1">
      <alignment horizontal="center"/>
    </xf>
    <xf numFmtId="3" fontId="0" fillId="0" borderId="0" xfId="0" applyNumberFormat="1" applyFill="1"/>
    <xf numFmtId="0" fontId="1" fillId="0" borderId="17" xfId="0" applyFont="1" applyFill="1" applyBorder="1"/>
    <xf numFmtId="3" fontId="0" fillId="0" borderId="20" xfId="0" applyNumberFormat="1" applyFill="1" applyBorder="1" applyAlignment="1">
      <alignment horizontal="center"/>
    </xf>
    <xf numFmtId="3" fontId="0" fillId="0" borderId="23" xfId="0" applyNumberFormat="1" applyFill="1" applyBorder="1" applyAlignment="1">
      <alignment horizontal="center"/>
    </xf>
    <xf numFmtId="3" fontId="0" fillId="0" borderId="0" xfId="0" applyNumberFormat="1" applyFont="1" applyFill="1" applyBorder="1"/>
    <xf numFmtId="3" fontId="0" fillId="0" borderId="10" xfId="0" applyNumberFormat="1" applyFont="1" applyFill="1" applyBorder="1"/>
    <xf numFmtId="3" fontId="4" fillId="0" borderId="21" xfId="0" applyNumberFormat="1" applyFont="1" applyFill="1" applyBorder="1"/>
    <xf numFmtId="3" fontId="4" fillId="0" borderId="24" xfId="0" applyNumberFormat="1" applyFont="1" applyFill="1" applyBorder="1"/>
    <xf numFmtId="3" fontId="4" fillId="0" borderId="14" xfId="0" applyNumberFormat="1" applyFont="1" applyFill="1" applyBorder="1"/>
    <xf numFmtId="0" fontId="1" fillId="2" borderId="26" xfId="0" applyFont="1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3" fontId="4" fillId="0" borderId="30" xfId="0" applyNumberFormat="1" applyFont="1" applyFill="1" applyBorder="1"/>
    <xf numFmtId="3" fontId="4" fillId="0" borderId="31" xfId="0" applyNumberFormat="1" applyFont="1" applyFill="1" applyBorder="1"/>
    <xf numFmtId="3" fontId="4" fillId="0" borderId="29" xfId="0" applyNumberFormat="1" applyFont="1" applyFill="1" applyBorder="1"/>
    <xf numFmtId="0" fontId="1" fillId="2" borderId="2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27" xfId="0" applyFont="1" applyFill="1" applyBorder="1"/>
    <xf numFmtId="0" fontId="1" fillId="2" borderId="8" xfId="0" applyFont="1" applyFill="1" applyBorder="1"/>
    <xf numFmtId="0" fontId="0" fillId="0" borderId="32" xfId="0" applyBorder="1" applyAlignment="1">
      <alignment horizontal="center"/>
    </xf>
    <xf numFmtId="0" fontId="1" fillId="0" borderId="37" xfId="0" applyFont="1" applyBorder="1" applyAlignment="1">
      <alignment horizontal="center"/>
    </xf>
    <xf numFmtId="3" fontId="1" fillId="0" borderId="34" xfId="0" applyNumberFormat="1" applyFont="1" applyBorder="1"/>
    <xf numFmtId="3" fontId="1" fillId="0" borderId="38" xfId="0" applyNumberFormat="1" applyFont="1" applyBorder="1"/>
    <xf numFmtId="3" fontId="1" fillId="0" borderId="39" xfId="0" applyNumberFormat="1" applyFont="1" applyBorder="1"/>
    <xf numFmtId="3" fontId="0" fillId="0" borderId="35" xfId="0" applyNumberFormat="1" applyBorder="1"/>
    <xf numFmtId="3" fontId="0" fillId="0" borderId="36" xfId="0" applyNumberFormat="1" applyBorder="1"/>
    <xf numFmtId="0" fontId="0" fillId="0" borderId="32" xfId="0" applyFill="1" applyBorder="1" applyAlignment="1">
      <alignment horizontal="center"/>
    </xf>
    <xf numFmtId="3" fontId="0" fillId="0" borderId="35" xfId="0" applyNumberFormat="1" applyFill="1" applyBorder="1"/>
    <xf numFmtId="3" fontId="0" fillId="0" borderId="36" xfId="0" applyNumberFormat="1" applyFill="1" applyBorder="1"/>
    <xf numFmtId="3" fontId="0" fillId="0" borderId="33" xfId="0" applyNumberFormat="1" applyFill="1" applyBorder="1"/>
    <xf numFmtId="0" fontId="1" fillId="0" borderId="37" xfId="0" applyFont="1" applyFill="1" applyBorder="1" applyAlignment="1">
      <alignment horizontal="center"/>
    </xf>
    <xf numFmtId="3" fontId="1" fillId="0" borderId="34" xfId="0" applyNumberFormat="1" applyFont="1" applyFill="1" applyBorder="1"/>
    <xf numFmtId="3" fontId="1" fillId="0" borderId="38" xfId="0" applyNumberFormat="1" applyFont="1" applyFill="1" applyBorder="1"/>
    <xf numFmtId="3" fontId="4" fillId="0" borderId="35" xfId="0" applyNumberFormat="1" applyFont="1" applyFill="1" applyBorder="1"/>
    <xf numFmtId="3" fontId="4" fillId="0" borderId="36" xfId="0" applyNumberFormat="1" applyFont="1" applyFill="1" applyBorder="1"/>
    <xf numFmtId="3" fontId="4" fillId="0" borderId="33" xfId="0" applyNumberFormat="1" applyFont="1" applyFill="1" applyBorder="1"/>
    <xf numFmtId="3" fontId="5" fillId="0" borderId="34" xfId="0" applyNumberFormat="1" applyFont="1" applyFill="1" applyBorder="1"/>
    <xf numFmtId="3" fontId="5" fillId="0" borderId="38" xfId="0" applyNumberFormat="1" applyFont="1" applyFill="1" applyBorder="1"/>
    <xf numFmtId="3" fontId="0" fillId="0" borderId="35" xfId="0" applyNumberFormat="1" applyFont="1" applyFill="1" applyBorder="1"/>
    <xf numFmtId="0" fontId="0" fillId="0" borderId="38" xfId="0" applyBorder="1"/>
    <xf numFmtId="0" fontId="0" fillId="0" borderId="39" xfId="0" applyBorder="1"/>
    <xf numFmtId="0" fontId="1" fillId="0" borderId="34" xfId="0" applyFont="1" applyFill="1" applyBorder="1" applyAlignment="1">
      <alignment horizontal="center"/>
    </xf>
    <xf numFmtId="0" fontId="1" fillId="0" borderId="32" xfId="0" applyFont="1" applyBorder="1"/>
    <xf numFmtId="3" fontId="0" fillId="0" borderId="35" xfId="0" applyNumberFormat="1" applyBorder="1" applyAlignment="1">
      <alignment horizontal="center"/>
    </xf>
    <xf numFmtId="3" fontId="0" fillId="0" borderId="36" xfId="0" applyNumberFormat="1" applyBorder="1" applyAlignment="1">
      <alignment horizontal="center"/>
    </xf>
    <xf numFmtId="0" fontId="1" fillId="3" borderId="37" xfId="0" applyFont="1" applyFill="1" applyBorder="1"/>
    <xf numFmtId="3" fontId="1" fillId="0" borderId="34" xfId="0" applyNumberFormat="1" applyFont="1" applyBorder="1" applyAlignment="1">
      <alignment horizontal="center"/>
    </xf>
    <xf numFmtId="3" fontId="1" fillId="0" borderId="38" xfId="0" applyNumberFormat="1" applyFont="1" applyBorder="1" applyAlignment="1">
      <alignment horizontal="center"/>
    </xf>
    <xf numFmtId="3" fontId="0" fillId="0" borderId="42" xfId="0" applyNumberFormat="1" applyFill="1" applyBorder="1"/>
    <xf numFmtId="3" fontId="4" fillId="0" borderId="20" xfId="0" applyNumberFormat="1" applyFont="1" applyFill="1" applyBorder="1"/>
    <xf numFmtId="3" fontId="4" fillId="0" borderId="42" xfId="0" applyNumberFormat="1" applyFont="1" applyFill="1" applyBorder="1"/>
    <xf numFmtId="3" fontId="1" fillId="0" borderId="21" xfId="0" applyNumberFormat="1" applyFont="1" applyBorder="1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left"/>
    </xf>
    <xf numFmtId="3" fontId="0" fillId="0" borderId="37" xfId="0" applyNumberFormat="1" applyFill="1" applyBorder="1" applyAlignment="1">
      <alignment horizontal="center"/>
    </xf>
    <xf numFmtId="3" fontId="0" fillId="0" borderId="39" xfId="0" applyNumberFormat="1" applyFill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18" xfId="0" applyNumberFormat="1" applyFill="1" applyBorder="1" applyAlignment="1">
      <alignment horizontal="center"/>
    </xf>
    <xf numFmtId="3" fontId="0" fillId="0" borderId="14" xfId="0" applyNumberFormat="1" applyFill="1" applyBorder="1" applyAlignment="1">
      <alignment horizontal="center"/>
    </xf>
    <xf numFmtId="3" fontId="0" fillId="0" borderId="32" xfId="0" applyNumberFormat="1" applyFill="1" applyBorder="1" applyAlignment="1">
      <alignment horizontal="center"/>
    </xf>
    <xf numFmtId="3" fontId="0" fillId="0" borderId="33" xfId="0" applyNumberFormat="1" applyFill="1" applyBorder="1" applyAlignment="1">
      <alignment horizontal="center"/>
    </xf>
    <xf numFmtId="3" fontId="3" fillId="0" borderId="18" xfId="0" applyNumberFormat="1" applyFont="1" applyFill="1" applyBorder="1" applyAlignment="1">
      <alignment horizontal="left"/>
    </xf>
    <xf numFmtId="3" fontId="3" fillId="0" borderId="14" xfId="0" applyNumberFormat="1" applyFont="1" applyFill="1" applyBorder="1" applyAlignment="1">
      <alignment horizontal="left"/>
    </xf>
    <xf numFmtId="3" fontId="0" fillId="0" borderId="17" xfId="0" applyNumberFormat="1" applyFill="1" applyBorder="1" applyAlignment="1">
      <alignment horizontal="center"/>
    </xf>
    <xf numFmtId="3" fontId="0" fillId="0" borderId="16" xfId="0" applyNumberFormat="1" applyFill="1" applyBorder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3" fontId="3" fillId="0" borderId="17" xfId="0" applyNumberFormat="1" applyFont="1" applyFill="1" applyBorder="1" applyAlignment="1">
      <alignment horizontal="center"/>
    </xf>
    <xf numFmtId="3" fontId="3" fillId="0" borderId="16" xfId="0" applyNumberFormat="1" applyFont="1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39" xfId="0" applyNumberFormat="1" applyBorder="1" applyAlignment="1">
      <alignment horizontal="center"/>
    </xf>
    <xf numFmtId="3" fontId="3" fillId="0" borderId="18" xfId="0" applyNumberFormat="1" applyFon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center"/>
    </xf>
    <xf numFmtId="3" fontId="3" fillId="0" borderId="32" xfId="0" applyNumberFormat="1" applyFont="1" applyFill="1" applyBorder="1" applyAlignment="1">
      <alignment horizontal="center"/>
    </xf>
    <xf numFmtId="3" fontId="3" fillId="0" borderId="33" xfId="0" applyNumberFormat="1" applyFont="1" applyFill="1" applyBorder="1" applyAlignment="1">
      <alignment horizontal="center"/>
    </xf>
    <xf numFmtId="3" fontId="0" fillId="0" borderId="18" xfId="0" applyNumberFormat="1" applyFill="1" applyBorder="1" applyAlignment="1">
      <alignment horizontal="left"/>
    </xf>
    <xf numFmtId="3" fontId="0" fillId="0" borderId="14" xfId="0" applyNumberFormat="1" applyFill="1" applyBorder="1" applyAlignment="1">
      <alignment horizontal="left"/>
    </xf>
    <xf numFmtId="3" fontId="0" fillId="0" borderId="2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2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0"/>
  <sheetViews>
    <sheetView tabSelected="1" topLeftCell="A83" zoomScaleNormal="100" zoomScaleSheetLayoutView="100" workbookViewId="0">
      <selection activeCell="A108" sqref="A108:B108"/>
    </sheetView>
  </sheetViews>
  <sheetFormatPr defaultRowHeight="15" x14ac:dyDescent="0.25"/>
  <cols>
    <col min="1" max="1" width="20.7109375" customWidth="1"/>
    <col min="2" max="2" width="13.5703125" customWidth="1"/>
    <col min="3" max="3" width="12.28515625" customWidth="1"/>
    <col min="4" max="4" width="10.7109375" customWidth="1"/>
    <col min="5" max="5" width="12.7109375" customWidth="1"/>
    <col min="6" max="6" width="10.7109375" customWidth="1"/>
    <col min="8" max="9" width="10.7109375" customWidth="1"/>
  </cols>
  <sheetData>
    <row r="1" spans="1:11" ht="21" x14ac:dyDescent="0.35">
      <c r="A1" s="160" t="s">
        <v>0</v>
      </c>
      <c r="B1" s="160"/>
      <c r="C1" s="160"/>
      <c r="D1" s="160"/>
    </row>
    <row r="3" spans="1:11" ht="21" x14ac:dyDescent="0.35">
      <c r="A3" s="2" t="s">
        <v>1</v>
      </c>
    </row>
    <row r="4" spans="1:11" ht="6" customHeight="1" thickBot="1" x14ac:dyDescent="0.3"/>
    <row r="5" spans="1:11" ht="17.25" customHeight="1" thickBot="1" x14ac:dyDescent="0.3">
      <c r="A5" s="8"/>
      <c r="B5" s="9" t="s">
        <v>2</v>
      </c>
      <c r="C5" s="10"/>
      <c r="D5" s="11" t="s">
        <v>3</v>
      </c>
      <c r="E5" s="11"/>
      <c r="F5" s="11"/>
      <c r="G5" s="12"/>
      <c r="H5" s="20"/>
      <c r="I5" s="21"/>
      <c r="J5" s="22"/>
    </row>
    <row r="6" spans="1:11" ht="17.25" customHeight="1" x14ac:dyDescent="0.25">
      <c r="A6" s="13" t="s">
        <v>4</v>
      </c>
      <c r="B6" s="14" t="s">
        <v>5</v>
      </c>
      <c r="C6" s="15" t="s">
        <v>6</v>
      </c>
      <c r="D6" s="9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140" t="s">
        <v>12</v>
      </c>
      <c r="J6" s="141"/>
    </row>
    <row r="7" spans="1:11" ht="17.25" customHeight="1" thickBot="1" x14ac:dyDescent="0.3">
      <c r="A7" s="13" t="s">
        <v>13</v>
      </c>
      <c r="B7" s="14" t="s">
        <v>14</v>
      </c>
      <c r="C7" s="16" t="s">
        <v>15</v>
      </c>
      <c r="D7" s="14" t="s">
        <v>15</v>
      </c>
      <c r="E7" s="14" t="s">
        <v>15</v>
      </c>
      <c r="F7" s="14" t="s">
        <v>15</v>
      </c>
      <c r="G7" s="14" t="s">
        <v>15</v>
      </c>
      <c r="H7" s="14" t="s">
        <v>15</v>
      </c>
      <c r="I7" s="142"/>
      <c r="J7" s="143"/>
    </row>
    <row r="8" spans="1:11" ht="15.75" customHeight="1" x14ac:dyDescent="0.25">
      <c r="A8" s="26" t="s">
        <v>16</v>
      </c>
      <c r="B8" s="29">
        <f t="shared" ref="B8:B22" si="0">SUM(C8:G8)</f>
        <v>209</v>
      </c>
      <c r="C8" s="31">
        <v>0</v>
      </c>
      <c r="D8" s="29">
        <v>209</v>
      </c>
      <c r="E8" s="31">
        <v>0</v>
      </c>
      <c r="F8" s="29">
        <v>0</v>
      </c>
      <c r="G8" s="33">
        <v>0</v>
      </c>
      <c r="H8" s="29">
        <v>0</v>
      </c>
      <c r="I8" s="128"/>
      <c r="J8" s="129"/>
      <c r="K8" s="1"/>
    </row>
    <row r="9" spans="1:11" s="62" customFormat="1" ht="15.75" customHeight="1" x14ac:dyDescent="0.25">
      <c r="A9" s="67" t="s">
        <v>17</v>
      </c>
      <c r="B9" s="68">
        <f t="shared" si="0"/>
        <v>5436</v>
      </c>
      <c r="C9" s="69">
        <v>124</v>
      </c>
      <c r="D9" s="68">
        <v>0</v>
      </c>
      <c r="E9" s="69">
        <v>5292</v>
      </c>
      <c r="F9" s="68">
        <v>20</v>
      </c>
      <c r="G9" s="70">
        <v>0</v>
      </c>
      <c r="H9" s="68">
        <v>94</v>
      </c>
      <c r="I9" s="136" t="s">
        <v>18</v>
      </c>
      <c r="J9" s="137"/>
      <c r="K9" s="72"/>
    </row>
    <row r="10" spans="1:11" ht="15.75" customHeight="1" x14ac:dyDescent="0.25">
      <c r="A10" s="27" t="s">
        <v>19</v>
      </c>
      <c r="B10" s="68">
        <f t="shared" si="0"/>
        <v>6000</v>
      </c>
      <c r="C10" s="32">
        <v>5444</v>
      </c>
      <c r="D10" s="30">
        <v>0</v>
      </c>
      <c r="E10" s="69">
        <v>100</v>
      </c>
      <c r="F10" s="30">
        <v>456</v>
      </c>
      <c r="G10" s="34">
        <v>0</v>
      </c>
      <c r="H10" s="30">
        <v>154</v>
      </c>
      <c r="I10" s="130"/>
      <c r="J10" s="131"/>
      <c r="K10" s="1"/>
    </row>
    <row r="11" spans="1:11" ht="15.75" customHeight="1" x14ac:dyDescent="0.25">
      <c r="A11" s="27" t="s">
        <v>20</v>
      </c>
      <c r="B11" s="68">
        <f t="shared" si="0"/>
        <v>25</v>
      </c>
      <c r="C11" s="32">
        <v>6</v>
      </c>
      <c r="D11" s="30">
        <v>0</v>
      </c>
      <c r="E11" s="32">
        <v>19</v>
      </c>
      <c r="F11" s="30">
        <v>0</v>
      </c>
      <c r="G11" s="34">
        <v>0</v>
      </c>
      <c r="H11" s="30">
        <v>37</v>
      </c>
      <c r="I11" s="152"/>
      <c r="J11" s="153"/>
      <c r="K11" s="1"/>
    </row>
    <row r="12" spans="1:11" s="62" customFormat="1" ht="15.75" customHeight="1" x14ac:dyDescent="0.25">
      <c r="A12" s="67" t="s">
        <v>21</v>
      </c>
      <c r="B12" s="68">
        <f t="shared" si="0"/>
        <v>760</v>
      </c>
      <c r="C12" s="69">
        <v>0</v>
      </c>
      <c r="D12" s="68">
        <v>0</v>
      </c>
      <c r="E12" s="69">
        <v>749</v>
      </c>
      <c r="F12" s="68">
        <v>11</v>
      </c>
      <c r="G12" s="70">
        <v>0</v>
      </c>
      <c r="H12" s="68">
        <v>0</v>
      </c>
      <c r="I12" s="152"/>
      <c r="J12" s="153"/>
      <c r="K12" s="72"/>
    </row>
    <row r="13" spans="1:11" ht="15.75" customHeight="1" x14ac:dyDescent="0.25">
      <c r="A13" s="27" t="s">
        <v>22</v>
      </c>
      <c r="B13" s="68">
        <f t="shared" si="0"/>
        <v>630</v>
      </c>
      <c r="C13" s="32">
        <v>40</v>
      </c>
      <c r="D13" s="30">
        <v>228</v>
      </c>
      <c r="E13" s="32">
        <v>82</v>
      </c>
      <c r="F13" s="30">
        <v>280</v>
      </c>
      <c r="G13" s="34">
        <v>0</v>
      </c>
      <c r="H13" s="30">
        <v>0</v>
      </c>
      <c r="I13" s="152"/>
      <c r="J13" s="153"/>
      <c r="K13" s="1"/>
    </row>
    <row r="14" spans="1:11" ht="15.75" customHeight="1" x14ac:dyDescent="0.25">
      <c r="A14" s="27" t="s">
        <v>23</v>
      </c>
      <c r="B14" s="68">
        <f t="shared" si="0"/>
        <v>46</v>
      </c>
      <c r="C14" s="32">
        <v>0</v>
      </c>
      <c r="D14" s="30">
        <v>0</v>
      </c>
      <c r="E14" s="32">
        <v>46</v>
      </c>
      <c r="F14" s="30">
        <v>0</v>
      </c>
      <c r="G14" s="34">
        <v>0</v>
      </c>
      <c r="H14" s="30">
        <v>174</v>
      </c>
      <c r="I14" s="152"/>
      <c r="J14" s="153"/>
      <c r="K14" s="1"/>
    </row>
    <row r="15" spans="1:11" ht="15.75" customHeight="1" x14ac:dyDescent="0.25">
      <c r="A15" s="27" t="s">
        <v>24</v>
      </c>
      <c r="B15" s="68">
        <f t="shared" si="0"/>
        <v>28</v>
      </c>
      <c r="C15" s="32">
        <v>0</v>
      </c>
      <c r="D15" s="30">
        <v>28</v>
      </c>
      <c r="E15" s="32">
        <v>0</v>
      </c>
      <c r="F15" s="30">
        <v>0</v>
      </c>
      <c r="G15" s="34">
        <v>0</v>
      </c>
      <c r="H15" s="30">
        <v>0</v>
      </c>
      <c r="I15" s="152"/>
      <c r="J15" s="153"/>
      <c r="K15" s="1"/>
    </row>
    <row r="16" spans="1:11" ht="15.75" customHeight="1" x14ac:dyDescent="0.25">
      <c r="A16" s="27" t="s">
        <v>25</v>
      </c>
      <c r="B16" s="68">
        <f t="shared" si="0"/>
        <v>1393</v>
      </c>
      <c r="C16" s="32">
        <v>0</v>
      </c>
      <c r="D16" s="68">
        <v>1250</v>
      </c>
      <c r="E16" s="32">
        <v>0</v>
      </c>
      <c r="F16" s="30">
        <v>143</v>
      </c>
      <c r="G16" s="34">
        <v>0</v>
      </c>
      <c r="H16" s="30">
        <v>54</v>
      </c>
      <c r="I16" s="136" t="s">
        <v>26</v>
      </c>
      <c r="J16" s="137"/>
      <c r="K16" s="1"/>
    </row>
    <row r="17" spans="1:11" ht="15.75" customHeight="1" x14ac:dyDescent="0.25">
      <c r="A17" s="27" t="s">
        <v>27</v>
      </c>
      <c r="B17" s="68">
        <f t="shared" si="0"/>
        <v>53</v>
      </c>
      <c r="C17" s="32">
        <v>0</v>
      </c>
      <c r="D17" s="30">
        <v>0</v>
      </c>
      <c r="E17" s="32">
        <v>39</v>
      </c>
      <c r="F17" s="30">
        <v>14</v>
      </c>
      <c r="G17" s="34">
        <v>0</v>
      </c>
      <c r="H17" s="30">
        <v>100</v>
      </c>
      <c r="I17" s="152"/>
      <c r="J17" s="153"/>
      <c r="K17" s="1"/>
    </row>
    <row r="18" spans="1:11" s="62" customFormat="1" ht="15.75" customHeight="1" x14ac:dyDescent="0.25">
      <c r="A18" s="67" t="s">
        <v>28</v>
      </c>
      <c r="B18" s="68">
        <f t="shared" si="0"/>
        <v>8</v>
      </c>
      <c r="C18" s="69">
        <v>0</v>
      </c>
      <c r="D18" s="68">
        <v>0</v>
      </c>
      <c r="E18" s="69">
        <v>0</v>
      </c>
      <c r="F18" s="68">
        <v>8</v>
      </c>
      <c r="G18" s="70">
        <v>0</v>
      </c>
      <c r="H18" s="68">
        <v>52</v>
      </c>
      <c r="I18" s="152" t="s">
        <v>29</v>
      </c>
      <c r="J18" s="153"/>
      <c r="K18" s="72"/>
    </row>
    <row r="19" spans="1:11" ht="15.75" customHeight="1" x14ac:dyDescent="0.25">
      <c r="A19" s="27" t="s">
        <v>30</v>
      </c>
      <c r="B19" s="68">
        <f t="shared" si="0"/>
        <v>433</v>
      </c>
      <c r="C19" s="32">
        <v>0</v>
      </c>
      <c r="D19" s="30">
        <v>0</v>
      </c>
      <c r="E19" s="32">
        <v>433</v>
      </c>
      <c r="F19" s="30">
        <v>0</v>
      </c>
      <c r="G19" s="34">
        <v>0</v>
      </c>
      <c r="H19" s="30">
        <v>1817</v>
      </c>
      <c r="I19" s="152"/>
      <c r="J19" s="153"/>
      <c r="K19" s="1"/>
    </row>
    <row r="20" spans="1:11" ht="15.75" customHeight="1" x14ac:dyDescent="0.25">
      <c r="A20" s="27" t="s">
        <v>31</v>
      </c>
      <c r="B20" s="68">
        <f t="shared" si="0"/>
        <v>948</v>
      </c>
      <c r="C20" s="32">
        <v>892</v>
      </c>
      <c r="D20" s="30">
        <v>0</v>
      </c>
      <c r="E20" s="32">
        <v>0</v>
      </c>
      <c r="F20" s="30">
        <v>0</v>
      </c>
      <c r="G20" s="34">
        <v>56</v>
      </c>
      <c r="H20" s="30">
        <v>10</v>
      </c>
      <c r="I20" s="152"/>
      <c r="J20" s="153"/>
      <c r="K20" s="1"/>
    </row>
    <row r="21" spans="1:11" ht="15.75" customHeight="1" x14ac:dyDescent="0.25">
      <c r="A21" s="27" t="s">
        <v>32</v>
      </c>
      <c r="B21" s="68">
        <f t="shared" si="0"/>
        <v>200</v>
      </c>
      <c r="C21" s="32">
        <v>0</v>
      </c>
      <c r="D21" s="30">
        <v>0</v>
      </c>
      <c r="E21" s="32">
        <v>30</v>
      </c>
      <c r="F21" s="30">
        <v>170</v>
      </c>
      <c r="G21" s="34">
        <v>0</v>
      </c>
      <c r="H21" s="30">
        <v>0</v>
      </c>
      <c r="I21" s="152"/>
      <c r="J21" s="153"/>
      <c r="K21" s="1"/>
    </row>
    <row r="22" spans="1:11" ht="15.75" customHeight="1" thickBot="1" x14ac:dyDescent="0.3">
      <c r="A22" s="90" t="s">
        <v>33</v>
      </c>
      <c r="B22" s="68">
        <f t="shared" si="0"/>
        <v>19.600000000000001</v>
      </c>
      <c r="C22" s="99">
        <v>0</v>
      </c>
      <c r="D22" s="98">
        <v>19.600000000000001</v>
      </c>
      <c r="E22" s="99">
        <v>0</v>
      </c>
      <c r="F22" s="98">
        <v>0</v>
      </c>
      <c r="G22" s="100">
        <v>0</v>
      </c>
      <c r="H22" s="98">
        <v>55.5</v>
      </c>
      <c r="I22" s="154"/>
      <c r="J22" s="155"/>
      <c r="K22" s="1"/>
    </row>
    <row r="23" spans="1:11" ht="15.75" customHeight="1" thickTop="1" thickBot="1" x14ac:dyDescent="0.3">
      <c r="A23" s="91" t="s">
        <v>34</v>
      </c>
      <c r="B23" s="92">
        <f t="shared" ref="B23:H23" si="1">SUM(B8:B22)</f>
        <v>16188.6</v>
      </c>
      <c r="C23" s="93">
        <f t="shared" si="1"/>
        <v>6506</v>
      </c>
      <c r="D23" s="92">
        <f t="shared" si="1"/>
        <v>1734.6</v>
      </c>
      <c r="E23" s="93">
        <f t="shared" si="1"/>
        <v>6790</v>
      </c>
      <c r="F23" s="92">
        <f t="shared" si="1"/>
        <v>1102</v>
      </c>
      <c r="G23" s="94">
        <f t="shared" si="1"/>
        <v>56</v>
      </c>
      <c r="H23" s="92">
        <f t="shared" si="1"/>
        <v>2547.5</v>
      </c>
      <c r="I23" s="150"/>
      <c r="J23" s="151"/>
      <c r="K23" s="1"/>
    </row>
    <row r="24" spans="1:11" ht="17.25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21" customHeight="1" x14ac:dyDescent="0.35">
      <c r="A25" s="2" t="s">
        <v>35</v>
      </c>
    </row>
    <row r="26" spans="1:11" ht="4.5" customHeight="1" thickBot="1" x14ac:dyDescent="0.3"/>
    <row r="27" spans="1:11" ht="17.25" customHeight="1" thickBot="1" x14ac:dyDescent="0.3">
      <c r="A27" s="8"/>
      <c r="B27" s="9" t="s">
        <v>2</v>
      </c>
      <c r="C27" s="10"/>
      <c r="D27" s="11" t="s">
        <v>3</v>
      </c>
      <c r="E27" s="11"/>
      <c r="F27" s="11"/>
      <c r="G27" s="12"/>
      <c r="H27" s="20"/>
      <c r="I27" s="21"/>
      <c r="J27" s="22"/>
    </row>
    <row r="28" spans="1:11" x14ac:dyDescent="0.25">
      <c r="A28" s="13" t="s">
        <v>4</v>
      </c>
      <c r="B28" s="14" t="s">
        <v>5</v>
      </c>
      <c r="C28" s="15" t="s">
        <v>6</v>
      </c>
      <c r="D28" s="9" t="s">
        <v>7</v>
      </c>
      <c r="E28" s="9" t="s">
        <v>8</v>
      </c>
      <c r="F28" s="9" t="s">
        <v>9</v>
      </c>
      <c r="G28" s="9" t="s">
        <v>10</v>
      </c>
      <c r="H28" s="9" t="s">
        <v>11</v>
      </c>
      <c r="I28" s="140" t="s">
        <v>12</v>
      </c>
      <c r="J28" s="141"/>
    </row>
    <row r="29" spans="1:11" ht="15.75" thickBot="1" x14ac:dyDescent="0.3">
      <c r="A29" s="13" t="s">
        <v>13</v>
      </c>
      <c r="B29" s="14" t="s">
        <v>14</v>
      </c>
      <c r="C29" s="16" t="s">
        <v>15</v>
      </c>
      <c r="D29" s="14" t="s">
        <v>15</v>
      </c>
      <c r="E29" s="14" t="s">
        <v>15</v>
      </c>
      <c r="F29" s="14" t="s">
        <v>15</v>
      </c>
      <c r="G29" s="14" t="s">
        <v>15</v>
      </c>
      <c r="H29" s="14" t="s">
        <v>15</v>
      </c>
      <c r="I29" s="142"/>
      <c r="J29" s="143"/>
    </row>
    <row r="30" spans="1:11" x14ac:dyDescent="0.25">
      <c r="A30" s="26" t="s">
        <v>16</v>
      </c>
      <c r="B30" s="29">
        <f t="shared" ref="B30:B42" si="2">SUM(C30:G30)</f>
        <v>41</v>
      </c>
      <c r="C30" s="31">
        <v>0</v>
      </c>
      <c r="D30" s="29">
        <v>41</v>
      </c>
      <c r="E30" s="31">
        <v>0</v>
      </c>
      <c r="F30" s="29">
        <v>0</v>
      </c>
      <c r="G30" s="29">
        <v>0</v>
      </c>
      <c r="H30" s="29">
        <v>0</v>
      </c>
      <c r="I30" s="158"/>
      <c r="J30" s="159"/>
    </row>
    <row r="31" spans="1:11" s="62" customFormat="1" x14ac:dyDescent="0.25">
      <c r="A31" s="67" t="s">
        <v>17</v>
      </c>
      <c r="B31" s="68">
        <f t="shared" si="2"/>
        <v>1544</v>
      </c>
      <c r="C31" s="69">
        <v>859</v>
      </c>
      <c r="D31" s="68">
        <v>0</v>
      </c>
      <c r="E31" s="69">
        <v>676</v>
      </c>
      <c r="F31" s="68">
        <v>9</v>
      </c>
      <c r="G31" s="68">
        <v>0</v>
      </c>
      <c r="H31" s="68">
        <v>0</v>
      </c>
      <c r="I31" s="130"/>
      <c r="J31" s="131"/>
    </row>
    <row r="32" spans="1:11" x14ac:dyDescent="0.25">
      <c r="A32" s="27" t="s">
        <v>19</v>
      </c>
      <c r="B32" s="30">
        <f t="shared" si="2"/>
        <v>2799</v>
      </c>
      <c r="C32" s="32">
        <v>2614</v>
      </c>
      <c r="D32" s="30">
        <v>0</v>
      </c>
      <c r="E32" s="32">
        <v>0</v>
      </c>
      <c r="F32" s="30">
        <v>185</v>
      </c>
      <c r="G32" s="30">
        <v>0</v>
      </c>
      <c r="H32" s="30">
        <v>0</v>
      </c>
      <c r="I32" s="130"/>
      <c r="J32" s="131"/>
    </row>
    <row r="33" spans="1:10" x14ac:dyDescent="0.25">
      <c r="A33" s="27" t="s">
        <v>20</v>
      </c>
      <c r="B33" s="30">
        <f t="shared" si="2"/>
        <v>78</v>
      </c>
      <c r="C33" s="32">
        <v>7</v>
      </c>
      <c r="D33" s="30">
        <v>0</v>
      </c>
      <c r="E33" s="32">
        <v>71</v>
      </c>
      <c r="F33" s="30">
        <v>0</v>
      </c>
      <c r="G33" s="30">
        <v>0</v>
      </c>
      <c r="H33" s="30">
        <v>36</v>
      </c>
      <c r="I33" s="130"/>
      <c r="J33" s="131"/>
    </row>
    <row r="34" spans="1:10" s="62" customFormat="1" x14ac:dyDescent="0.25">
      <c r="A34" s="67" t="s">
        <v>21</v>
      </c>
      <c r="B34" s="30">
        <f t="shared" si="2"/>
        <v>426</v>
      </c>
      <c r="C34" s="69">
        <v>0</v>
      </c>
      <c r="D34" s="68">
        <v>0</v>
      </c>
      <c r="E34" s="69">
        <v>426</v>
      </c>
      <c r="F34" s="68">
        <v>0</v>
      </c>
      <c r="G34" s="68">
        <v>0</v>
      </c>
      <c r="H34" s="68">
        <v>0</v>
      </c>
      <c r="I34" s="130"/>
      <c r="J34" s="131"/>
    </row>
    <row r="35" spans="1:10" x14ac:dyDescent="0.25">
      <c r="A35" s="27" t="s">
        <v>22</v>
      </c>
      <c r="B35" s="30">
        <f t="shared" si="2"/>
        <v>180</v>
      </c>
      <c r="C35" s="32">
        <v>2</v>
      </c>
      <c r="D35" s="30">
        <v>30</v>
      </c>
      <c r="E35" s="32">
        <v>136</v>
      </c>
      <c r="F35" s="30">
        <v>12</v>
      </c>
      <c r="G35" s="30">
        <v>0</v>
      </c>
      <c r="H35" s="30">
        <v>0</v>
      </c>
      <c r="I35" s="130"/>
      <c r="J35" s="131"/>
    </row>
    <row r="36" spans="1:10" x14ac:dyDescent="0.25">
      <c r="A36" s="27" t="s">
        <v>23</v>
      </c>
      <c r="B36" s="30">
        <f t="shared" si="2"/>
        <v>5</v>
      </c>
      <c r="C36" s="32">
        <v>0</v>
      </c>
      <c r="D36" s="30">
        <v>0</v>
      </c>
      <c r="E36" s="32">
        <v>5</v>
      </c>
      <c r="F36" s="30">
        <v>0</v>
      </c>
      <c r="G36" s="30">
        <v>0</v>
      </c>
      <c r="H36" s="30">
        <v>16</v>
      </c>
      <c r="I36" s="130"/>
      <c r="J36" s="131"/>
    </row>
    <row r="37" spans="1:10" x14ac:dyDescent="0.25">
      <c r="A37" s="27" t="s">
        <v>24</v>
      </c>
      <c r="B37" s="30">
        <f t="shared" si="2"/>
        <v>89</v>
      </c>
      <c r="C37" s="32">
        <v>0</v>
      </c>
      <c r="D37" s="30">
        <v>89</v>
      </c>
      <c r="E37" s="32">
        <v>0</v>
      </c>
      <c r="F37" s="30">
        <v>0</v>
      </c>
      <c r="G37" s="30">
        <v>0</v>
      </c>
      <c r="H37" s="30">
        <v>0</v>
      </c>
      <c r="I37" s="130"/>
      <c r="J37" s="131"/>
    </row>
    <row r="38" spans="1:10" x14ac:dyDescent="0.25">
      <c r="A38" s="27" t="s">
        <v>25</v>
      </c>
      <c r="B38" s="30">
        <f t="shared" si="2"/>
        <v>148</v>
      </c>
      <c r="C38" s="32">
        <v>0</v>
      </c>
      <c r="D38" s="30">
        <v>112</v>
      </c>
      <c r="E38" s="32">
        <v>16</v>
      </c>
      <c r="F38" s="30">
        <v>20</v>
      </c>
      <c r="G38" s="30">
        <v>0</v>
      </c>
      <c r="H38" s="30">
        <v>0</v>
      </c>
      <c r="I38" s="130"/>
      <c r="J38" s="131"/>
    </row>
    <row r="39" spans="1:10" x14ac:dyDescent="0.25">
      <c r="A39" s="27" t="s">
        <v>27</v>
      </c>
      <c r="B39" s="30">
        <f t="shared" si="2"/>
        <v>26</v>
      </c>
      <c r="C39" s="32">
        <v>0</v>
      </c>
      <c r="D39" s="30">
        <v>0</v>
      </c>
      <c r="E39" s="32">
        <v>26</v>
      </c>
      <c r="F39" s="30">
        <v>0</v>
      </c>
      <c r="G39" s="30">
        <v>0</v>
      </c>
      <c r="H39" s="30">
        <v>93</v>
      </c>
      <c r="I39" s="130"/>
      <c r="J39" s="131"/>
    </row>
    <row r="40" spans="1:10" s="62" customFormat="1" x14ac:dyDescent="0.25">
      <c r="A40" s="67" t="s">
        <v>28</v>
      </c>
      <c r="B40" s="30">
        <f t="shared" si="2"/>
        <v>3</v>
      </c>
      <c r="C40" s="69">
        <v>0</v>
      </c>
      <c r="D40" s="68">
        <v>0</v>
      </c>
      <c r="E40" s="69">
        <v>0</v>
      </c>
      <c r="F40" s="68">
        <v>3</v>
      </c>
      <c r="G40" s="68">
        <v>0</v>
      </c>
      <c r="H40" s="68">
        <v>16</v>
      </c>
      <c r="I40" s="136" t="s">
        <v>36</v>
      </c>
      <c r="J40" s="137"/>
    </row>
    <row r="41" spans="1:10" x14ac:dyDescent="0.25">
      <c r="A41" s="27" t="s">
        <v>30</v>
      </c>
      <c r="B41" s="30">
        <f t="shared" si="2"/>
        <v>209</v>
      </c>
      <c r="C41" s="32">
        <v>0</v>
      </c>
      <c r="D41" s="30">
        <v>0</v>
      </c>
      <c r="E41" s="32">
        <v>209</v>
      </c>
      <c r="F41" s="30">
        <v>0</v>
      </c>
      <c r="G41" s="30">
        <v>0</v>
      </c>
      <c r="H41" s="30">
        <v>629</v>
      </c>
      <c r="I41" s="130"/>
      <c r="J41" s="131"/>
    </row>
    <row r="42" spans="1:10" ht="15.75" thickBot="1" x14ac:dyDescent="0.3">
      <c r="A42" s="90" t="s">
        <v>31</v>
      </c>
      <c r="B42" s="30">
        <f t="shared" si="2"/>
        <v>560</v>
      </c>
      <c r="C42" s="96">
        <v>560</v>
      </c>
      <c r="D42" s="95">
        <v>0</v>
      </c>
      <c r="E42" s="96">
        <v>0</v>
      </c>
      <c r="F42" s="95">
        <v>0</v>
      </c>
      <c r="G42" s="95">
        <v>0</v>
      </c>
      <c r="H42" s="95">
        <v>0</v>
      </c>
      <c r="I42" s="146"/>
      <c r="J42" s="147"/>
    </row>
    <row r="43" spans="1:10" ht="16.5" thickTop="1" thickBot="1" x14ac:dyDescent="0.3">
      <c r="A43" s="91" t="s">
        <v>34</v>
      </c>
      <c r="B43" s="122">
        <f>SUM(B30:B42)</f>
        <v>6108</v>
      </c>
      <c r="C43" s="93">
        <f t="shared" ref="C43:H43" si="3">SUM(C28:C42)</f>
        <v>4042</v>
      </c>
      <c r="D43" s="92">
        <f t="shared" si="3"/>
        <v>272</v>
      </c>
      <c r="E43" s="93">
        <f t="shared" si="3"/>
        <v>1565</v>
      </c>
      <c r="F43" s="92">
        <f t="shared" si="3"/>
        <v>229</v>
      </c>
      <c r="G43" s="92">
        <f t="shared" si="3"/>
        <v>0</v>
      </c>
      <c r="H43" s="92">
        <f t="shared" si="3"/>
        <v>790</v>
      </c>
      <c r="I43" s="148"/>
      <c r="J43" s="149"/>
    </row>
    <row r="44" spans="1:10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1:10" hidden="1" x14ac:dyDescent="0.25"/>
    <row r="46" spans="1:10" ht="15.75" hidden="1" thickBot="1" x14ac:dyDescent="0.3">
      <c r="A46" s="9"/>
      <c r="B46" s="15" t="s">
        <v>2</v>
      </c>
      <c r="C46" s="10"/>
      <c r="D46" s="11" t="s">
        <v>3</v>
      </c>
      <c r="E46" s="11"/>
      <c r="F46" s="11"/>
      <c r="G46" s="12"/>
      <c r="H46" s="20"/>
      <c r="I46" s="21"/>
      <c r="J46" s="22"/>
    </row>
    <row r="47" spans="1:10" hidden="1" x14ac:dyDescent="0.25">
      <c r="A47" s="14" t="s">
        <v>37</v>
      </c>
      <c r="B47" s="35" t="s">
        <v>5</v>
      </c>
      <c r="C47" s="9" t="s">
        <v>6</v>
      </c>
      <c r="D47" s="36" t="s">
        <v>7</v>
      </c>
      <c r="E47" s="9" t="s">
        <v>8</v>
      </c>
      <c r="F47" s="36" t="s">
        <v>9</v>
      </c>
      <c r="G47" s="9" t="s">
        <v>10</v>
      </c>
      <c r="H47" s="9" t="s">
        <v>11</v>
      </c>
      <c r="I47" s="37" t="s">
        <v>12</v>
      </c>
      <c r="J47" s="18"/>
    </row>
    <row r="48" spans="1:10" hidden="1" x14ac:dyDescent="0.25">
      <c r="A48" s="14"/>
      <c r="B48" s="35" t="s">
        <v>14</v>
      </c>
      <c r="C48" s="14" t="s">
        <v>15</v>
      </c>
      <c r="D48" s="35" t="s">
        <v>15</v>
      </c>
      <c r="E48" s="14" t="s">
        <v>15</v>
      </c>
      <c r="F48" s="35" t="s">
        <v>15</v>
      </c>
      <c r="G48" s="14" t="s">
        <v>15</v>
      </c>
      <c r="H48" s="14" t="s">
        <v>15</v>
      </c>
      <c r="I48" s="38"/>
      <c r="J48" s="19"/>
    </row>
    <row r="49" spans="1:11" hidden="1" x14ac:dyDescent="0.25">
      <c r="A49" s="26" t="s">
        <v>38</v>
      </c>
      <c r="B49" s="40">
        <f>C49+D49+E49+F49+G49</f>
        <v>15112</v>
      </c>
      <c r="C49" s="42">
        <v>6506</v>
      </c>
      <c r="D49" s="40">
        <v>669</v>
      </c>
      <c r="E49" s="42">
        <v>6790</v>
      </c>
      <c r="F49" s="40">
        <v>932</v>
      </c>
      <c r="G49" s="44">
        <v>215</v>
      </c>
      <c r="H49" s="40">
        <v>2492</v>
      </c>
      <c r="I49" s="31"/>
      <c r="J49" s="33"/>
    </row>
    <row r="50" spans="1:11" ht="15.75" hidden="1" thickBot="1" x14ac:dyDescent="0.3">
      <c r="A50" s="28" t="s">
        <v>39</v>
      </c>
      <c r="B50" s="41">
        <f>C50+D50+E50+F50+G50</f>
        <v>6108</v>
      </c>
      <c r="C50" s="43">
        <v>4042</v>
      </c>
      <c r="D50" s="41">
        <v>272</v>
      </c>
      <c r="E50" s="43">
        <v>1565</v>
      </c>
      <c r="F50" s="41">
        <v>229</v>
      </c>
      <c r="G50" s="45">
        <v>0</v>
      </c>
      <c r="H50" s="41">
        <v>790</v>
      </c>
      <c r="I50" s="23"/>
      <c r="J50" s="39"/>
    </row>
    <row r="51" spans="1:11" hidden="1" x14ac:dyDescent="0.25">
      <c r="A51" s="3"/>
      <c r="B51" s="4"/>
      <c r="C51" s="4"/>
      <c r="D51" s="4"/>
      <c r="E51" s="4"/>
      <c r="F51" s="4"/>
      <c r="G51" s="5"/>
      <c r="H51" s="3"/>
      <c r="I51" s="4"/>
      <c r="J51" s="5"/>
    </row>
    <row r="52" spans="1:11" ht="15.75" hidden="1" thickBot="1" x14ac:dyDescent="0.3">
      <c r="A52" s="46" t="s">
        <v>34</v>
      </c>
      <c r="B52" s="25">
        <f t="shared" ref="B52:G52" si="4">SUM(B49:B51)</f>
        <v>21220</v>
      </c>
      <c r="C52" s="24">
        <f t="shared" si="4"/>
        <v>10548</v>
      </c>
      <c r="D52" s="25">
        <f t="shared" si="4"/>
        <v>941</v>
      </c>
      <c r="E52" s="24">
        <f t="shared" si="4"/>
        <v>8355</v>
      </c>
      <c r="F52" s="25">
        <f t="shared" si="4"/>
        <v>1161</v>
      </c>
      <c r="G52" s="24">
        <f t="shared" si="4"/>
        <v>215</v>
      </c>
      <c r="H52" s="24">
        <f>SUM(H49:H51)</f>
        <v>3282</v>
      </c>
      <c r="I52" s="6"/>
      <c r="J52" s="7"/>
    </row>
    <row r="54" spans="1:11" ht="21" x14ac:dyDescent="0.35">
      <c r="A54" s="61" t="s">
        <v>40</v>
      </c>
      <c r="B54" s="62"/>
      <c r="C54" s="62"/>
      <c r="D54" s="62"/>
      <c r="E54" s="62"/>
      <c r="F54" s="62"/>
      <c r="G54" s="62"/>
      <c r="H54" s="62"/>
      <c r="I54" s="62"/>
      <c r="J54" s="62"/>
    </row>
    <row r="55" spans="1:11" ht="15.75" thickBot="1" x14ac:dyDescent="0.3">
      <c r="A55" s="62"/>
      <c r="B55" s="62"/>
      <c r="C55" s="62"/>
      <c r="D55" s="62"/>
      <c r="E55" s="62"/>
      <c r="F55" s="62"/>
      <c r="G55" s="62"/>
      <c r="H55" s="62"/>
      <c r="I55" s="62"/>
      <c r="J55" s="62"/>
    </row>
    <row r="56" spans="1:11" ht="15.75" thickBot="1" x14ac:dyDescent="0.3">
      <c r="A56" s="8"/>
      <c r="B56" s="8" t="s">
        <v>2</v>
      </c>
      <c r="C56" s="10"/>
      <c r="D56" s="11" t="s">
        <v>3</v>
      </c>
      <c r="E56" s="11"/>
      <c r="F56" s="11"/>
      <c r="G56" s="11"/>
      <c r="H56" s="21"/>
      <c r="I56" s="21"/>
      <c r="J56" s="22"/>
    </row>
    <row r="57" spans="1:11" x14ac:dyDescent="0.25">
      <c r="A57" s="13" t="s">
        <v>4</v>
      </c>
      <c r="B57" s="14" t="s">
        <v>5</v>
      </c>
      <c r="C57" s="16" t="s">
        <v>6</v>
      </c>
      <c r="D57" s="14" t="s">
        <v>7</v>
      </c>
      <c r="E57" s="14" t="s">
        <v>8</v>
      </c>
      <c r="F57" s="9" t="s">
        <v>9</v>
      </c>
      <c r="G57" s="9" t="s">
        <v>10</v>
      </c>
      <c r="H57" s="9" t="s">
        <v>11</v>
      </c>
      <c r="I57" s="140" t="s">
        <v>12</v>
      </c>
      <c r="J57" s="141"/>
    </row>
    <row r="58" spans="1:11" ht="15.75" thickBot="1" x14ac:dyDescent="0.3">
      <c r="A58" s="13" t="s">
        <v>13</v>
      </c>
      <c r="B58" s="14" t="s">
        <v>14</v>
      </c>
      <c r="C58" s="16" t="s">
        <v>15</v>
      </c>
      <c r="D58" s="14" t="s">
        <v>15</v>
      </c>
      <c r="E58" s="14" t="s">
        <v>15</v>
      </c>
      <c r="F58" s="81" t="s">
        <v>15</v>
      </c>
      <c r="G58" s="81" t="s">
        <v>15</v>
      </c>
      <c r="H58" s="14" t="s">
        <v>15</v>
      </c>
      <c r="I58" s="142"/>
      <c r="J58" s="143"/>
    </row>
    <row r="59" spans="1:11" x14ac:dyDescent="0.25">
      <c r="A59" s="63" t="s">
        <v>41</v>
      </c>
      <c r="B59" s="64">
        <f t="shared" ref="B59:B71" si="5">SUM(C59:G59)</f>
        <v>2712</v>
      </c>
      <c r="C59" s="65">
        <v>0</v>
      </c>
      <c r="D59" s="64">
        <v>2712</v>
      </c>
      <c r="E59" s="65">
        <v>0</v>
      </c>
      <c r="F59" s="64">
        <v>0</v>
      </c>
      <c r="G59" s="64">
        <v>0</v>
      </c>
      <c r="H59" s="66">
        <v>0</v>
      </c>
      <c r="I59" s="138"/>
      <c r="J59" s="139"/>
      <c r="K59" s="1"/>
    </row>
    <row r="60" spans="1:11" s="62" customFormat="1" x14ac:dyDescent="0.25">
      <c r="A60" s="67" t="s">
        <v>42</v>
      </c>
      <c r="B60" s="68">
        <f t="shared" si="5"/>
        <v>1616</v>
      </c>
      <c r="C60" s="69">
        <v>5</v>
      </c>
      <c r="D60" s="68">
        <v>13</v>
      </c>
      <c r="E60" s="69">
        <v>328</v>
      </c>
      <c r="F60" s="68">
        <v>939</v>
      </c>
      <c r="G60" s="68">
        <v>331</v>
      </c>
      <c r="H60" s="70">
        <v>0</v>
      </c>
      <c r="I60" s="152"/>
      <c r="J60" s="153"/>
      <c r="K60" s="72"/>
    </row>
    <row r="61" spans="1:11" x14ac:dyDescent="0.25">
      <c r="A61" s="67" t="s">
        <v>43</v>
      </c>
      <c r="B61" s="68">
        <f t="shared" si="5"/>
        <v>1694.7</v>
      </c>
      <c r="C61" s="69">
        <v>1687</v>
      </c>
      <c r="D61" s="68">
        <v>0</v>
      </c>
      <c r="E61" s="69">
        <v>0</v>
      </c>
      <c r="F61" s="68">
        <v>7.7</v>
      </c>
      <c r="G61" s="68">
        <v>0</v>
      </c>
      <c r="H61" s="70">
        <v>3.6</v>
      </c>
      <c r="I61" s="152"/>
      <c r="J61" s="153"/>
      <c r="K61" s="1"/>
    </row>
    <row r="62" spans="1:11" x14ac:dyDescent="0.25">
      <c r="A62" s="67" t="s">
        <v>44</v>
      </c>
      <c r="B62" s="68">
        <f t="shared" si="5"/>
        <v>41</v>
      </c>
      <c r="C62" s="69">
        <v>0</v>
      </c>
      <c r="D62" s="68">
        <v>0</v>
      </c>
      <c r="E62" s="69">
        <v>41</v>
      </c>
      <c r="F62" s="68">
        <v>0</v>
      </c>
      <c r="G62" s="68">
        <v>0</v>
      </c>
      <c r="H62" s="70">
        <v>79</v>
      </c>
      <c r="I62" s="152"/>
      <c r="J62" s="153"/>
      <c r="K62" s="1"/>
    </row>
    <row r="63" spans="1:11" x14ac:dyDescent="0.25">
      <c r="A63" s="67" t="s">
        <v>45</v>
      </c>
      <c r="B63" s="68">
        <f t="shared" si="5"/>
        <v>40</v>
      </c>
      <c r="C63" s="69">
        <v>0</v>
      </c>
      <c r="D63" s="68">
        <v>0</v>
      </c>
      <c r="E63" s="69">
        <v>4</v>
      </c>
      <c r="F63" s="68">
        <v>36</v>
      </c>
      <c r="G63" s="68">
        <v>0</v>
      </c>
      <c r="H63" s="70">
        <v>1</v>
      </c>
      <c r="I63" s="152"/>
      <c r="J63" s="153"/>
      <c r="K63" s="1"/>
    </row>
    <row r="64" spans="1:11" x14ac:dyDescent="0.25">
      <c r="A64" s="67" t="s">
        <v>46</v>
      </c>
      <c r="B64" s="68">
        <f t="shared" si="5"/>
        <v>16</v>
      </c>
      <c r="C64" s="69">
        <v>0</v>
      </c>
      <c r="D64" s="68">
        <v>0</v>
      </c>
      <c r="E64" s="69">
        <v>0</v>
      </c>
      <c r="F64" s="68">
        <v>16</v>
      </c>
      <c r="G64" s="68">
        <v>0</v>
      </c>
      <c r="H64" s="70">
        <v>0</v>
      </c>
      <c r="I64" s="152"/>
      <c r="J64" s="153"/>
      <c r="K64" s="1"/>
    </row>
    <row r="65" spans="1:11" x14ac:dyDescent="0.25">
      <c r="A65" s="67" t="s">
        <v>47</v>
      </c>
      <c r="B65" s="68">
        <f t="shared" si="5"/>
        <v>88</v>
      </c>
      <c r="C65" s="69">
        <v>0</v>
      </c>
      <c r="D65" s="68">
        <v>12</v>
      </c>
      <c r="E65" s="69">
        <v>50</v>
      </c>
      <c r="F65" s="68">
        <v>26</v>
      </c>
      <c r="G65" s="68">
        <v>0</v>
      </c>
      <c r="H65" s="70">
        <v>213</v>
      </c>
      <c r="I65" s="152"/>
      <c r="J65" s="153"/>
      <c r="K65" s="1"/>
    </row>
    <row r="66" spans="1:11" x14ac:dyDescent="0.25">
      <c r="A66" s="67" t="s">
        <v>48</v>
      </c>
      <c r="B66" s="68">
        <f t="shared" si="5"/>
        <v>287</v>
      </c>
      <c r="C66" s="69">
        <v>0</v>
      </c>
      <c r="D66" s="68">
        <v>0</v>
      </c>
      <c r="E66" s="69">
        <v>271</v>
      </c>
      <c r="F66" s="68">
        <v>16</v>
      </c>
      <c r="G66" s="68">
        <v>0</v>
      </c>
      <c r="H66" s="70">
        <v>1307</v>
      </c>
      <c r="I66" s="152"/>
      <c r="J66" s="153"/>
      <c r="K66" s="1"/>
    </row>
    <row r="67" spans="1:11" x14ac:dyDescent="0.25">
      <c r="A67" s="67" t="s">
        <v>25</v>
      </c>
      <c r="B67" s="68">
        <f t="shared" si="5"/>
        <v>449</v>
      </c>
      <c r="C67" s="69">
        <v>0</v>
      </c>
      <c r="D67" s="68">
        <v>415</v>
      </c>
      <c r="E67" s="69">
        <v>4</v>
      </c>
      <c r="F67" s="68">
        <v>30</v>
      </c>
      <c r="G67" s="68">
        <v>0</v>
      </c>
      <c r="H67" s="70">
        <v>12</v>
      </c>
      <c r="I67" s="156" t="s">
        <v>49</v>
      </c>
      <c r="J67" s="157"/>
      <c r="K67" s="1"/>
    </row>
    <row r="68" spans="1:11" x14ac:dyDescent="0.25">
      <c r="A68" s="67" t="s">
        <v>50</v>
      </c>
      <c r="B68" s="68">
        <f t="shared" si="5"/>
        <v>8</v>
      </c>
      <c r="C68" s="69">
        <v>0</v>
      </c>
      <c r="D68" s="68">
        <v>8</v>
      </c>
      <c r="E68" s="69">
        <v>0</v>
      </c>
      <c r="F68" s="68">
        <v>0</v>
      </c>
      <c r="G68" s="68">
        <v>0</v>
      </c>
      <c r="H68" s="70">
        <v>0</v>
      </c>
      <c r="I68" s="152"/>
      <c r="J68" s="153"/>
      <c r="K68" s="1"/>
    </row>
    <row r="69" spans="1:11" x14ac:dyDescent="0.25">
      <c r="A69" s="67" t="s">
        <v>51</v>
      </c>
      <c r="B69" s="68">
        <f t="shared" si="5"/>
        <v>467</v>
      </c>
      <c r="C69" s="69">
        <v>0</v>
      </c>
      <c r="D69" s="68">
        <v>0</v>
      </c>
      <c r="E69" s="69">
        <v>0</v>
      </c>
      <c r="F69" s="68">
        <v>103</v>
      </c>
      <c r="G69" s="68">
        <v>364</v>
      </c>
      <c r="H69" s="70">
        <v>0</v>
      </c>
      <c r="I69" s="152"/>
      <c r="J69" s="153"/>
      <c r="K69" s="1"/>
    </row>
    <row r="70" spans="1:11" x14ac:dyDescent="0.25">
      <c r="A70" s="67" t="s">
        <v>52</v>
      </c>
      <c r="B70" s="68">
        <f t="shared" si="5"/>
        <v>6</v>
      </c>
      <c r="C70" s="69">
        <v>6</v>
      </c>
      <c r="D70" s="68">
        <v>0</v>
      </c>
      <c r="E70" s="69">
        <v>0</v>
      </c>
      <c r="F70" s="68">
        <v>0</v>
      </c>
      <c r="G70" s="68">
        <v>0</v>
      </c>
      <c r="H70" s="70">
        <v>0</v>
      </c>
      <c r="I70" s="152"/>
      <c r="J70" s="153"/>
      <c r="K70" s="1"/>
    </row>
    <row r="71" spans="1:11" s="62" customFormat="1" ht="15.75" thickBot="1" x14ac:dyDescent="0.3">
      <c r="A71" s="97" t="s">
        <v>53</v>
      </c>
      <c r="B71" s="68">
        <f t="shared" si="5"/>
        <v>8</v>
      </c>
      <c r="C71" s="99">
        <v>0</v>
      </c>
      <c r="D71" s="98">
        <v>0</v>
      </c>
      <c r="E71" s="99">
        <v>0</v>
      </c>
      <c r="F71" s="98">
        <v>8</v>
      </c>
      <c r="G71" s="119">
        <v>0</v>
      </c>
      <c r="H71" s="100">
        <v>0</v>
      </c>
      <c r="I71" s="154"/>
      <c r="J71" s="155"/>
      <c r="K71" s="72"/>
    </row>
    <row r="72" spans="1:11" ht="16.5" thickTop="1" thickBot="1" x14ac:dyDescent="0.3">
      <c r="A72" s="101" t="s">
        <v>34</v>
      </c>
      <c r="B72" s="102">
        <f t="shared" ref="B72:H72" si="6">SUM(B57:B71)</f>
        <v>7432.7</v>
      </c>
      <c r="C72" s="103">
        <f t="shared" si="6"/>
        <v>1698</v>
      </c>
      <c r="D72" s="102">
        <f t="shared" si="6"/>
        <v>3160</v>
      </c>
      <c r="E72" s="103">
        <f t="shared" si="6"/>
        <v>698</v>
      </c>
      <c r="F72" s="102">
        <f t="shared" si="6"/>
        <v>1181.7</v>
      </c>
      <c r="G72" s="102">
        <f t="shared" si="6"/>
        <v>695</v>
      </c>
      <c r="H72" s="102">
        <f t="shared" si="6"/>
        <v>1615.6</v>
      </c>
      <c r="I72" s="126"/>
      <c r="J72" s="127"/>
    </row>
    <row r="74" spans="1:11" x14ac:dyDescent="0.25">
      <c r="B74" s="1"/>
    </row>
    <row r="75" spans="1:11" ht="21" x14ac:dyDescent="0.35">
      <c r="A75" s="61" t="s">
        <v>54</v>
      </c>
      <c r="B75" s="62"/>
      <c r="C75" s="62"/>
      <c r="D75" s="62"/>
      <c r="E75" s="62"/>
      <c r="F75" s="62"/>
      <c r="G75" s="62"/>
      <c r="H75" s="62"/>
      <c r="I75" s="62"/>
      <c r="J75" s="62"/>
    </row>
    <row r="76" spans="1:11" ht="15.75" thickBot="1" x14ac:dyDescent="0.3">
      <c r="A76" s="62"/>
      <c r="B76" s="62"/>
      <c r="C76" s="62"/>
      <c r="D76" s="62"/>
      <c r="E76" s="62"/>
      <c r="F76" s="62"/>
      <c r="G76" s="62"/>
      <c r="H76" s="62"/>
      <c r="I76" s="62"/>
      <c r="J76" s="62"/>
    </row>
    <row r="77" spans="1:11" ht="15.75" thickBot="1" x14ac:dyDescent="0.3">
      <c r="A77" s="8"/>
      <c r="B77" s="8" t="s">
        <v>2</v>
      </c>
      <c r="C77" s="10"/>
      <c r="D77" s="11" t="s">
        <v>3</v>
      </c>
      <c r="E77" s="11"/>
      <c r="F77" s="11"/>
      <c r="G77" s="11"/>
      <c r="H77" s="21"/>
      <c r="I77" s="21"/>
      <c r="J77" s="22"/>
    </row>
    <row r="78" spans="1:11" x14ac:dyDescent="0.25">
      <c r="A78" s="13" t="s">
        <v>4</v>
      </c>
      <c r="B78" s="14" t="s">
        <v>5</v>
      </c>
      <c r="C78" s="16" t="s">
        <v>6</v>
      </c>
      <c r="D78" s="14" t="s">
        <v>7</v>
      </c>
      <c r="E78" s="14" t="s">
        <v>8</v>
      </c>
      <c r="F78" s="9" t="s">
        <v>9</v>
      </c>
      <c r="G78" s="9" t="s">
        <v>10</v>
      </c>
      <c r="H78" s="9" t="s">
        <v>11</v>
      </c>
      <c r="I78" s="17" t="s">
        <v>12</v>
      </c>
      <c r="J78" s="18"/>
    </row>
    <row r="79" spans="1:11" ht="15.75" thickBot="1" x14ac:dyDescent="0.3">
      <c r="A79" s="86" t="s">
        <v>13</v>
      </c>
      <c r="B79" s="81" t="s">
        <v>14</v>
      </c>
      <c r="C79" s="87" t="s">
        <v>15</v>
      </c>
      <c r="D79" s="81" t="s">
        <v>15</v>
      </c>
      <c r="E79" s="81" t="s">
        <v>15</v>
      </c>
      <c r="F79" s="81" t="s">
        <v>15</v>
      </c>
      <c r="G79" s="81" t="s">
        <v>15</v>
      </c>
      <c r="H79" s="81" t="s">
        <v>15</v>
      </c>
      <c r="I79" s="88"/>
      <c r="J79" s="89"/>
    </row>
    <row r="80" spans="1:11" x14ac:dyDescent="0.25">
      <c r="A80" s="82" t="s">
        <v>42</v>
      </c>
      <c r="B80" s="83">
        <f>SUM(C80:H80)</f>
        <v>150</v>
      </c>
      <c r="C80" s="84">
        <v>0</v>
      </c>
      <c r="D80" s="83"/>
      <c r="E80" s="84">
        <v>150</v>
      </c>
      <c r="F80" s="83"/>
      <c r="G80" s="120"/>
      <c r="H80" s="85"/>
      <c r="I80" s="144"/>
      <c r="J80" s="145"/>
    </row>
    <row r="81" spans="1:10" x14ac:dyDescent="0.25">
      <c r="A81" s="67" t="s">
        <v>43</v>
      </c>
      <c r="B81" s="78">
        <f>SUM(C81:H81)</f>
        <v>47</v>
      </c>
      <c r="C81" s="79"/>
      <c r="D81" s="78"/>
      <c r="E81" s="79"/>
      <c r="F81" s="78">
        <v>47</v>
      </c>
      <c r="G81" s="78"/>
      <c r="H81" s="80"/>
      <c r="I81" s="132"/>
      <c r="J81" s="133"/>
    </row>
    <row r="82" spans="1:10" ht="15.75" thickBot="1" x14ac:dyDescent="0.3">
      <c r="A82" s="97" t="s">
        <v>48</v>
      </c>
      <c r="B82" s="104">
        <f>SUM(C82:H82)</f>
        <v>15</v>
      </c>
      <c r="C82" s="105"/>
      <c r="D82" s="104"/>
      <c r="E82" s="105">
        <v>15</v>
      </c>
      <c r="F82" s="104"/>
      <c r="G82" s="121"/>
      <c r="H82" s="106"/>
      <c r="I82" s="134"/>
      <c r="J82" s="135"/>
    </row>
    <row r="83" spans="1:10" ht="16.5" thickTop="1" thickBot="1" x14ac:dyDescent="0.3">
      <c r="A83" s="101" t="s">
        <v>34</v>
      </c>
      <c r="B83" s="107">
        <f t="shared" ref="B83:H83" si="7">SUM(B78:B82)</f>
        <v>212</v>
      </c>
      <c r="C83" s="108">
        <f t="shared" si="7"/>
        <v>0</v>
      </c>
      <c r="D83" s="107">
        <f t="shared" si="7"/>
        <v>0</v>
      </c>
      <c r="E83" s="108">
        <f t="shared" si="7"/>
        <v>165</v>
      </c>
      <c r="F83" s="107">
        <f t="shared" si="7"/>
        <v>47</v>
      </c>
      <c r="G83" s="107">
        <f t="shared" si="7"/>
        <v>0</v>
      </c>
      <c r="H83" s="107">
        <f t="shared" si="7"/>
        <v>0</v>
      </c>
      <c r="I83" s="126"/>
      <c r="J83" s="127"/>
    </row>
    <row r="86" spans="1:10" ht="21" x14ac:dyDescent="0.35">
      <c r="A86" s="2" t="s">
        <v>66</v>
      </c>
      <c r="E86" s="1"/>
    </row>
    <row r="87" spans="1:10" ht="15.75" thickBot="1" x14ac:dyDescent="0.3">
      <c r="E87" s="1"/>
    </row>
    <row r="88" spans="1:10" ht="15.75" thickBot="1" x14ac:dyDescent="0.3">
      <c r="A88" s="9"/>
      <c r="B88" s="15" t="s">
        <v>2</v>
      </c>
      <c r="C88" s="10"/>
      <c r="D88" s="11" t="s">
        <v>3</v>
      </c>
      <c r="E88" s="11"/>
      <c r="F88" s="11"/>
      <c r="G88" s="12"/>
      <c r="H88" s="20"/>
      <c r="I88" s="21"/>
      <c r="J88" s="22"/>
    </row>
    <row r="89" spans="1:10" x14ac:dyDescent="0.25">
      <c r="A89" s="14" t="s">
        <v>37</v>
      </c>
      <c r="B89" s="35" t="s">
        <v>5</v>
      </c>
      <c r="C89" s="9" t="s">
        <v>6</v>
      </c>
      <c r="D89" s="36" t="s">
        <v>7</v>
      </c>
      <c r="E89" s="9" t="s">
        <v>8</v>
      </c>
      <c r="F89" s="36" t="s">
        <v>9</v>
      </c>
      <c r="G89" s="9" t="s">
        <v>10</v>
      </c>
      <c r="H89" s="9" t="s">
        <v>11</v>
      </c>
      <c r="I89" s="37" t="s">
        <v>12</v>
      </c>
      <c r="J89" s="18"/>
    </row>
    <row r="90" spans="1:10" ht="15.75" thickBot="1" x14ac:dyDescent="0.3">
      <c r="A90" s="14"/>
      <c r="B90" s="35" t="s">
        <v>14</v>
      </c>
      <c r="C90" s="14" t="s">
        <v>15</v>
      </c>
      <c r="D90" s="35" t="s">
        <v>15</v>
      </c>
      <c r="E90" s="14" t="s">
        <v>15</v>
      </c>
      <c r="F90" s="35" t="s">
        <v>15</v>
      </c>
      <c r="G90" s="14" t="s">
        <v>15</v>
      </c>
      <c r="H90" s="14" t="s">
        <v>15</v>
      </c>
      <c r="I90" s="38"/>
      <c r="J90" s="19"/>
    </row>
    <row r="91" spans="1:10" x14ac:dyDescent="0.25">
      <c r="A91" s="26" t="s">
        <v>38</v>
      </c>
      <c r="B91" s="40">
        <f>C91+D91+E91+F91+G91</f>
        <v>16188.6</v>
      </c>
      <c r="C91" s="40">
        <f t="shared" ref="C91:H91" si="8">C23</f>
        <v>6506</v>
      </c>
      <c r="D91" s="40">
        <f t="shared" si="8"/>
        <v>1734.6</v>
      </c>
      <c r="E91" s="40">
        <f t="shared" si="8"/>
        <v>6790</v>
      </c>
      <c r="F91" s="40">
        <f t="shared" si="8"/>
        <v>1102</v>
      </c>
      <c r="G91" s="40">
        <f t="shared" si="8"/>
        <v>56</v>
      </c>
      <c r="H91" s="40">
        <f t="shared" si="8"/>
        <v>2547.5</v>
      </c>
      <c r="I91" s="128"/>
      <c r="J91" s="129"/>
    </row>
    <row r="92" spans="1:10" x14ac:dyDescent="0.25">
      <c r="A92" s="27" t="s">
        <v>39</v>
      </c>
      <c r="B92" s="47">
        <f>C92+D92+E92+F92+G92</f>
        <v>6108</v>
      </c>
      <c r="C92" s="47">
        <v>4042</v>
      </c>
      <c r="D92" s="47">
        <v>272</v>
      </c>
      <c r="E92" s="48">
        <v>1565</v>
      </c>
      <c r="F92" s="47">
        <v>229</v>
      </c>
      <c r="G92" s="47">
        <v>0</v>
      </c>
      <c r="H92" s="47">
        <v>790</v>
      </c>
      <c r="I92" s="130"/>
      <c r="J92" s="131"/>
    </row>
    <row r="93" spans="1:10" s="62" customFormat="1" x14ac:dyDescent="0.25">
      <c r="A93" s="71" t="s">
        <v>55</v>
      </c>
      <c r="B93" s="77">
        <f t="shared" ref="B93:H93" si="9">B72</f>
        <v>7432.7</v>
      </c>
      <c r="C93" s="77">
        <f t="shared" si="9"/>
        <v>1698</v>
      </c>
      <c r="D93" s="77">
        <f t="shared" si="9"/>
        <v>3160</v>
      </c>
      <c r="E93" s="76">
        <f t="shared" si="9"/>
        <v>698</v>
      </c>
      <c r="F93" s="77">
        <f t="shared" si="9"/>
        <v>1181.7</v>
      </c>
      <c r="G93" s="77">
        <f t="shared" si="9"/>
        <v>695</v>
      </c>
      <c r="H93" s="77">
        <f t="shared" si="9"/>
        <v>1615.6</v>
      </c>
      <c r="I93" s="132"/>
      <c r="J93" s="133"/>
    </row>
    <row r="94" spans="1:10" s="62" customFormat="1" ht="15.75" thickBot="1" x14ac:dyDescent="0.3">
      <c r="A94" s="97" t="s">
        <v>56</v>
      </c>
      <c r="B94" s="109">
        <f t="shared" ref="B94:H94" si="10">B83</f>
        <v>212</v>
      </c>
      <c r="C94" s="109">
        <f t="shared" si="10"/>
        <v>0</v>
      </c>
      <c r="D94" s="109">
        <f t="shared" si="10"/>
        <v>0</v>
      </c>
      <c r="E94" s="109">
        <f t="shared" si="10"/>
        <v>165</v>
      </c>
      <c r="F94" s="109">
        <f t="shared" si="10"/>
        <v>47</v>
      </c>
      <c r="G94" s="109">
        <f t="shared" si="10"/>
        <v>0</v>
      </c>
      <c r="H94" s="109">
        <f t="shared" si="10"/>
        <v>0</v>
      </c>
      <c r="I94" s="134"/>
      <c r="J94" s="135"/>
    </row>
    <row r="95" spans="1:10" ht="16.5" thickTop="1" thickBot="1" x14ac:dyDescent="0.3">
      <c r="A95" s="112" t="s">
        <v>34</v>
      </c>
      <c r="B95" s="92">
        <f t="shared" ref="B95:H95" si="11">SUM(B91:B94)</f>
        <v>29941.3</v>
      </c>
      <c r="C95" s="92">
        <f t="shared" si="11"/>
        <v>12246</v>
      </c>
      <c r="D95" s="92">
        <f t="shared" si="11"/>
        <v>5166.6000000000004</v>
      </c>
      <c r="E95" s="92">
        <f t="shared" si="11"/>
        <v>9218</v>
      </c>
      <c r="F95" s="92">
        <f t="shared" si="11"/>
        <v>2559.6999999999998</v>
      </c>
      <c r="G95" s="92">
        <f t="shared" si="11"/>
        <v>751</v>
      </c>
      <c r="H95" s="92">
        <f t="shared" si="11"/>
        <v>4953.1000000000004</v>
      </c>
      <c r="I95" s="110"/>
      <c r="J95" s="111"/>
    </row>
    <row r="96" spans="1:10" ht="15.75" thickBot="1" x14ac:dyDescent="0.3"/>
    <row r="97" spans="1:6" x14ac:dyDescent="0.25">
      <c r="A97" s="49"/>
      <c r="B97" s="50" t="s">
        <v>5</v>
      </c>
      <c r="C97" s="51" t="s">
        <v>5</v>
      </c>
      <c r="D97" s="50" t="s">
        <v>5</v>
      </c>
      <c r="E97" s="51" t="s">
        <v>5</v>
      </c>
      <c r="F97" s="50" t="s">
        <v>57</v>
      </c>
    </row>
    <row r="98" spans="1:6" x14ac:dyDescent="0.25">
      <c r="A98" s="52" t="s">
        <v>37</v>
      </c>
      <c r="B98" s="53" t="s">
        <v>58</v>
      </c>
      <c r="C98" s="54" t="s">
        <v>59</v>
      </c>
      <c r="D98" s="53" t="s">
        <v>60</v>
      </c>
      <c r="E98" s="54" t="s">
        <v>59</v>
      </c>
      <c r="F98" s="53" t="s">
        <v>61</v>
      </c>
    </row>
    <row r="99" spans="1:6" ht="15.75" thickBot="1" x14ac:dyDescent="0.3">
      <c r="A99" s="55"/>
      <c r="B99" s="56" t="s">
        <v>15</v>
      </c>
      <c r="C99" s="57" t="s">
        <v>62</v>
      </c>
      <c r="D99" s="56" t="s">
        <v>15</v>
      </c>
      <c r="E99" s="57" t="s">
        <v>63</v>
      </c>
      <c r="F99" s="56" t="s">
        <v>64</v>
      </c>
    </row>
    <row r="100" spans="1:6" x14ac:dyDescent="0.25">
      <c r="A100" s="73" t="s">
        <v>39</v>
      </c>
      <c r="B100" s="74">
        <v>1539</v>
      </c>
      <c r="C100" s="75">
        <v>389</v>
      </c>
      <c r="D100" s="74">
        <v>2234</v>
      </c>
      <c r="E100" s="75">
        <v>519</v>
      </c>
      <c r="F100" s="74">
        <v>261</v>
      </c>
    </row>
    <row r="101" spans="1:6" x14ac:dyDescent="0.25">
      <c r="A101" s="58" t="s">
        <v>38</v>
      </c>
      <c r="B101" s="59">
        <v>3655</v>
      </c>
      <c r="C101" s="60">
        <v>459</v>
      </c>
      <c r="D101" s="59">
        <v>6992</v>
      </c>
      <c r="E101" s="60">
        <v>419</v>
      </c>
      <c r="F101" s="59">
        <v>572</v>
      </c>
    </row>
    <row r="102" spans="1:6" ht="15.75" thickBot="1" x14ac:dyDescent="0.3">
      <c r="A102" s="113" t="s">
        <v>55</v>
      </c>
      <c r="B102" s="114">
        <v>824</v>
      </c>
      <c r="C102" s="115">
        <v>389</v>
      </c>
      <c r="D102" s="114">
        <v>1634</v>
      </c>
      <c r="E102" s="115">
        <v>117</v>
      </c>
      <c r="F102" s="114">
        <v>236</v>
      </c>
    </row>
    <row r="103" spans="1:6" ht="16.5" thickTop="1" thickBot="1" x14ac:dyDescent="0.3">
      <c r="A103" s="116" t="s">
        <v>65</v>
      </c>
      <c r="B103" s="117">
        <f>SUM(B100:B102)</f>
        <v>6018</v>
      </c>
      <c r="C103" s="118">
        <f>SUM(C100:C102)</f>
        <v>1237</v>
      </c>
      <c r="D103" s="117">
        <f>SUM(D100:D102)</f>
        <v>10860</v>
      </c>
      <c r="E103" s="118">
        <f>SUM(E100:E102)</f>
        <v>1055</v>
      </c>
      <c r="F103" s="117">
        <f>SUM(F100:F102)</f>
        <v>1069</v>
      </c>
    </row>
    <row r="107" spans="1:6" ht="21" x14ac:dyDescent="0.35">
      <c r="A107" s="2" t="s">
        <v>70</v>
      </c>
    </row>
    <row r="108" spans="1:6" x14ac:dyDescent="0.25">
      <c r="A108" s="125" t="s">
        <v>72</v>
      </c>
      <c r="B108" s="125"/>
    </row>
    <row r="109" spans="1:6" ht="17.25" x14ac:dyDescent="0.25">
      <c r="A109" t="s">
        <v>71</v>
      </c>
      <c r="B109" s="124" t="s">
        <v>67</v>
      </c>
    </row>
    <row r="110" spans="1:6" x14ac:dyDescent="0.25">
      <c r="A110" t="s">
        <v>68</v>
      </c>
      <c r="B110" s="123" t="s">
        <v>69</v>
      </c>
    </row>
  </sheetData>
  <mergeCells count="57">
    <mergeCell ref="A1:D1"/>
    <mergeCell ref="I13:J13"/>
    <mergeCell ref="I8:J8"/>
    <mergeCell ref="I9:J9"/>
    <mergeCell ref="I10:J10"/>
    <mergeCell ref="I11:J11"/>
    <mergeCell ref="I12:J12"/>
    <mergeCell ref="I6:J7"/>
    <mergeCell ref="I32:J32"/>
    <mergeCell ref="I14:J14"/>
    <mergeCell ref="I15:J15"/>
    <mergeCell ref="I16:J16"/>
    <mergeCell ref="I17:J17"/>
    <mergeCell ref="I19:J19"/>
    <mergeCell ref="I20:J20"/>
    <mergeCell ref="I21:J21"/>
    <mergeCell ref="I22:J22"/>
    <mergeCell ref="I18:J18"/>
    <mergeCell ref="I30:J30"/>
    <mergeCell ref="I31:J31"/>
    <mergeCell ref="I28:J29"/>
    <mergeCell ref="I82:J82"/>
    <mergeCell ref="I23:J23"/>
    <mergeCell ref="I72:J72"/>
    <mergeCell ref="I66:J66"/>
    <mergeCell ref="I68:J68"/>
    <mergeCell ref="I69:J69"/>
    <mergeCell ref="I70:J70"/>
    <mergeCell ref="I71:J71"/>
    <mergeCell ref="I67:J67"/>
    <mergeCell ref="I60:J60"/>
    <mergeCell ref="I61:J61"/>
    <mergeCell ref="I62:J62"/>
    <mergeCell ref="I63:J63"/>
    <mergeCell ref="I64:J64"/>
    <mergeCell ref="I65:J65"/>
    <mergeCell ref="I39:J39"/>
    <mergeCell ref="I80:J80"/>
    <mergeCell ref="I81:J81"/>
    <mergeCell ref="I41:J41"/>
    <mergeCell ref="I42:J42"/>
    <mergeCell ref="I43:J43"/>
    <mergeCell ref="I40:J40"/>
    <mergeCell ref="I59:J59"/>
    <mergeCell ref="I33:J33"/>
    <mergeCell ref="I34:J34"/>
    <mergeCell ref="I35:J35"/>
    <mergeCell ref="I36:J36"/>
    <mergeCell ref="I37:J37"/>
    <mergeCell ref="I38:J38"/>
    <mergeCell ref="I57:J58"/>
    <mergeCell ref="A108:B108"/>
    <mergeCell ref="I83:J83"/>
    <mergeCell ref="I91:J91"/>
    <mergeCell ref="I92:J92"/>
    <mergeCell ref="I93:J93"/>
    <mergeCell ref="I94:J94"/>
  </mergeCells>
  <pageMargins left="0.51181102362204722" right="0.51181102362204722" top="0.59055118110236227" bottom="0.59055118110236227" header="0.31496062992125984" footer="0.31496062992125984"/>
  <pageSetup paperSize="9" orientation="landscape" r:id="rId1"/>
  <headerFooter>
    <oddHeader xml:space="preserve">&amp;RPříloha č. 1
</oddHeader>
  </headerFooter>
  <rowBreaks count="3" manualBreakCount="3">
    <brk id="24" max="16383" man="1"/>
    <brk id="53" max="1638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Plochy dle typu a využití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Lenomar Zbyněk</dc:creator>
  <cp:keywords/>
  <dc:description/>
  <cp:lastModifiedBy>Straka Roman</cp:lastModifiedBy>
  <cp:revision/>
  <dcterms:created xsi:type="dcterms:W3CDTF">2017-09-15T14:26:24Z</dcterms:created>
  <dcterms:modified xsi:type="dcterms:W3CDTF">2021-11-01T08:44:28Z</dcterms:modified>
  <cp:category/>
  <cp:contentStatus/>
</cp:coreProperties>
</file>