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<sst xmlns="http://schemas.openxmlformats.org/spreadsheetml/2006/main" count="183" uniqueCount="131">
  <si>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</si>
  <si>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</si>
  <si>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</si>
  <si>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</si>
  <si>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</si>
  <si>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</si>
  <si>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</si>
  <si>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</si>
  <si>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</si>
  <si>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antenní sdružovač VHF</t>
  </si>
  <si>
    <t>filtr přijímače dutinové konstrukce</t>
  </si>
  <si>
    <t>POPIS</t>
  </si>
  <si>
    <t>cena celkem v Kč bez DPH</t>
  </si>
  <si>
    <t>1.10</t>
  </si>
  <si>
    <t>1.11</t>
  </si>
  <si>
    <t>Poznámka:</t>
  </si>
  <si>
    <t>Služby</t>
  </si>
  <si>
    <t>CELKEM</t>
  </si>
  <si>
    <t>počet</t>
  </si>
  <si>
    <t>Stanoviště Celkem</t>
  </si>
  <si>
    <t>Položka</t>
  </si>
  <si>
    <t>výložník pro montáž antény na konstrukci stanoviště</t>
  </si>
  <si>
    <t>1.12</t>
  </si>
  <si>
    <t>provedení napájení retranslační stanice</t>
  </si>
  <si>
    <t>1.13</t>
  </si>
  <si>
    <t>provedení připojení k datové síti na stanovišti</t>
  </si>
  <si>
    <t xml:space="preserve">provedení anténního svodu včetně všech součástí požadovaných zadávací dokumentací </t>
  </si>
  <si>
    <t xml:space="preserve">Položka provedení anténního svodu, napájení, a připokení k datové síti obsahuje veškerý potřebný materiál a práci. </t>
  </si>
  <si>
    <t>Stanoviště Brno - Kohoutovice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</si>
  <si>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</si>
  <si>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</si>
  <si>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</si>
  <si>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</si>
  <si>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</si>
  <si>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</si>
  <si>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</si>
  <si>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</si>
  <si>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</si>
  <si>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</si>
  <si>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</si>
  <si>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</si>
  <si>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</si>
  <si>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</si>
  <si>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</si>
  <si>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</si>
  <si>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</si>
  <si>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</si>
  <si>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</si>
  <si>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</si>
  <si>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</si>
  <si>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</si>
  <si>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</si>
  <si>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</si>
  <si>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</si>
  <si>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</si>
  <si>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</si>
  <si>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</si>
  <si>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</si>
  <si>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</si>
  <si>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</si>
  <si>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</si>
  <si>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</si>
  <si>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</si>
  <si>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</si>
  <si>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</si>
  <si>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5.11</t>
  </si>
  <si>
    <t>5.12</t>
  </si>
  <si>
    <t>6.1</t>
  </si>
  <si>
    <t>6.2</t>
  </si>
  <si>
    <t>6.3</t>
  </si>
  <si>
    <t>instalace technologie</t>
  </si>
  <si>
    <t>5.13</t>
  </si>
  <si>
    <t>4.13</t>
  </si>
  <si>
    <t>3.13</t>
  </si>
  <si>
    <t>Oživení infrastruktury rádiové sítě jako celku</t>
  </si>
  <si>
    <t>Služby Celkem</t>
  </si>
  <si>
    <t>Položka provedení napájení retranslační stanice obsahuje veškerý potřebný materiál a práci.</t>
  </si>
  <si>
    <t>držák antény</t>
  </si>
  <si>
    <t>7.1</t>
  </si>
  <si>
    <t>7.2</t>
  </si>
  <si>
    <t>7.3</t>
  </si>
  <si>
    <t>cena za jednotku v Kč bez DPH</t>
  </si>
  <si>
    <t xml:space="preserve">Zaškolení techniků objednatele (rozsah 2 x 4 hod.)    </t>
  </si>
  <si>
    <t>Codeplug pro programování pohyblivých radiostanic</t>
  </si>
  <si>
    <t>Programování stávající retranslační stanice včetně upgrade na aktuální verzi firmware</t>
  </si>
  <si>
    <t>Programování stávající základnové radistanice včetně upgrade na aktuální verzi firmware</t>
  </si>
  <si>
    <t>Projektová dokumentace skutečného provedení</t>
  </si>
  <si>
    <r>
      <rPr>
        <b/>
        <sz val="10"/>
        <color theme="1"/>
        <rFont val="Arial"/>
        <family val="2"/>
      </rPr>
      <t>Příloha č. 2 Položkový rozpočet</t>
    </r>
    <r>
      <rPr>
        <sz val="10"/>
        <color theme="1"/>
        <rFont val="Arial"/>
        <family val="2"/>
      </rPr>
      <t xml:space="preserve"> </t>
    </r>
  </si>
  <si>
    <t>anténa VHF jedno dipólová</t>
  </si>
  <si>
    <t>Předmontážní příprava na stanovištích</t>
  </si>
  <si>
    <t>Položka provedení připojení k datové síti na stanovišti obsahuje propojovací kabel Cat5 s konektory Cat5 mezi retranslační stanicí a zásuvkou datové sítě u převaděče.</t>
  </si>
  <si>
    <t>třmeny pro montáž držáku antény na konstrukci stanoviště</t>
  </si>
  <si>
    <t>uchycovací třmeny pro montáž antény na konstrukci stanoviště</t>
  </si>
  <si>
    <t>nabíjecí zdroj 230 V akumulátorů</t>
  </si>
  <si>
    <t>cena celkem v Kč vč. DPH</t>
  </si>
  <si>
    <t>Stanoviště Vranov nad Dyjí</t>
  </si>
  <si>
    <t xml:space="preserve">záložní akumulátor 12 V na 24 hodin provozu </t>
  </si>
  <si>
    <t>zařízení pro připojení záložního zdroje napájení 230 V AC</t>
  </si>
  <si>
    <t>Stanoviště Velká nad Veličkou</t>
  </si>
  <si>
    <t>3.14</t>
  </si>
  <si>
    <t>instalační skříň včetně výbavy 22U x 1200 mm</t>
  </si>
  <si>
    <t>Stanoviště Hlína</t>
  </si>
  <si>
    <t>instalační skříň včetně výbavy 2 x 22U x 1000 mm IP 44</t>
  </si>
  <si>
    <t>Stanoviště Okrouhlá</t>
  </si>
  <si>
    <t>Stanoviště nemocnice Bohunice</t>
  </si>
  <si>
    <t>anténa VHF směrová</t>
  </si>
  <si>
    <t>8.1</t>
  </si>
  <si>
    <t>8.2</t>
  </si>
  <si>
    <t>8.3</t>
  </si>
  <si>
    <t>8.4</t>
  </si>
  <si>
    <t>8.5</t>
  </si>
  <si>
    <t>8.6</t>
  </si>
  <si>
    <t>8.7</t>
  </si>
  <si>
    <t>Stanoviště KZOS</t>
  </si>
  <si>
    <t>trubkový držák antény</t>
  </si>
  <si>
    <t xml:space="preserve">záložní akumulátor 12 V na 24  hodin provozu </t>
  </si>
  <si>
    <t>Retranslační stanice DMR Tier II  včetně nabíjecího zdroje 230 V AC akumulátorů</t>
  </si>
  <si>
    <t>5.10</t>
  </si>
  <si>
    <t>6.4</t>
  </si>
  <si>
    <t>6.5</t>
  </si>
  <si>
    <t>2.4</t>
  </si>
  <si>
    <t>2.5</t>
  </si>
  <si>
    <t>anténa VHF kolineární</t>
  </si>
  <si>
    <t>2.6</t>
  </si>
  <si>
    <t xml:space="preserve">licence na připojení retranslační stanice do infrastruktury Capacity Plus Multi Site </t>
  </si>
  <si>
    <t>6.6</t>
  </si>
  <si>
    <t>8.8</t>
  </si>
  <si>
    <t>SW klíč pro funkcionalitu vylepšení potlačení šumu pomocí standardního mikrofonu.</t>
  </si>
  <si>
    <t>7.4</t>
  </si>
  <si>
    <t>úplné zprovoznění 12 retranslačních stanic a jejich napojení na KZOS</t>
  </si>
  <si>
    <t>Příloha č. 2b4 materiálu k bodu č.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</si>
</sst>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Tahoma"/>
      <family val="2"/>
    </font>
    <font>
      <b/>
      <sz val="8"/>
      <color rgb="FFFF0000"/>
      <name val="Tahoma"/>
      <family val="2"/>
    </font>
    <font>
      <b/>
      <sz val="8"/>
      <color indexed="8"/>
      <name val="Tahoma"/>
      <family val="2"/>
    </font>
    <font>
      <sz val="11"/>
      <color theme="1"/>
      <name val="Tahoma"/>
      <family val="2"/>
    </font>
    <font>
      <sz val="8"/>
      <color rgb="FFFF0000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164" fontId="10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49" fontId="11" fillId="0" borderId="6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vertical="center"/>
    </xf>
    <xf numFmtId="164" fontId="9" fillId="3" borderId="0" xfId="0" applyNumberFormat="1" applyFont="1" applyFill="1" applyBorder="1" applyAlignment="1">
      <alignment vertical="center"/>
    </xf>
    <xf numFmtId="164" fontId="9" fillId="3" borderId="7" xfId="0" applyNumberFormat="1" applyFont="1" applyFill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9" fontId="10" fillId="0" borderId="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4"/>
  <sheetViews>
    <sheetView tabSelected="1" zoomScale="120" zoomScaleNormal="120" workbookViewId="0" topLeftCell="A1">
      <selection activeCell="G13" sqref="G13"/>
    </sheetView>
  </sheetViews>
  <sheetFormatPr defaultColWidth="9.140625" defaultRowHeight="15"/>
  <cols>
    <col min="1" max="1" width="18.421875" style="13" customWidth="1"/>
    <col min="2" max="2" width="73.421875" style="13" customWidth="1"/>
    <col min="3" max="3" width="16.140625" style="13" customWidth="1"/>
    <col min="4" max="4" width="7.140625" style="13" customWidth="1"/>
    <col min="5" max="5" width="15.8515625" style="15" customWidth="1"/>
    <col min="6" max="6" width="18.57421875" style="13" customWidth="1"/>
    <col min="7" max="7" width="43.140625" style="2" customWidth="1"/>
    <col min="8" max="16384" width="9.140625" style="1" customWidth="1"/>
  </cols>
  <sheetData>
    <row r="1" spans="1:7" ht="12.6" customHeight="1">
      <c r="A1" s="13" t="s">
        <v>87</v>
      </c>
      <c r="B1" s="14"/>
      <c r="F1" s="38"/>
      <c r="G1" s="3"/>
    </row>
    <row r="2" spans="2:7" ht="12.6" customHeight="1" thickBot="1">
      <c r="B2" s="14"/>
      <c r="E2" s="90" t="s">
        <v>130</v>
      </c>
      <c r="F2" s="38"/>
      <c r="G2" s="3"/>
    </row>
    <row r="3" spans="1:8" s="6" customFormat="1" ht="33" customHeight="1" thickBot="1">
      <c r="A3" s="68" t="s">
        <v>20</v>
      </c>
      <c r="B3" s="69" t="s">
        <v>11</v>
      </c>
      <c r="C3" s="70" t="s">
        <v>81</v>
      </c>
      <c r="D3" s="69" t="s">
        <v>18</v>
      </c>
      <c r="E3" s="70" t="s">
        <v>12</v>
      </c>
      <c r="F3" s="71" t="s">
        <v>94</v>
      </c>
      <c r="G3" s="4"/>
      <c r="H3" s="5"/>
    </row>
    <row r="4" spans="1:8" s="6" customFormat="1" ht="14.25">
      <c r="A4" s="39"/>
      <c r="B4" s="16" t="s">
        <v>95</v>
      </c>
      <c r="C4" s="17"/>
      <c r="D4" s="18"/>
      <c r="E4" s="19"/>
      <c r="F4" s="40"/>
      <c r="G4" s="4"/>
      <c r="H4" s="5"/>
    </row>
    <row r="5" spans="1:8" s="6" customFormat="1" ht="14.25">
      <c r="A5" s="41" t="s">
        <v>0</v>
      </c>
      <c r="B5" s="20" t="s">
        <v>116</v>
      </c>
      <c r="C5" s="21">
        <v>0</v>
      </c>
      <c r="D5" s="22">
        <v>1</v>
      </c>
      <c r="E5" s="23">
        <f>C5*D5</f>
        <v>0</v>
      </c>
      <c r="F5" s="42">
        <f>1.21*E5</f>
        <v>0</v>
      </c>
      <c r="G5" s="7"/>
      <c r="H5" s="8"/>
    </row>
    <row r="6" spans="1:8" s="6" customFormat="1" ht="14.25">
      <c r="A6" s="41" t="s">
        <v>1</v>
      </c>
      <c r="B6" s="24" t="s">
        <v>88</v>
      </c>
      <c r="C6" s="21">
        <v>0</v>
      </c>
      <c r="D6" s="22">
        <v>1</v>
      </c>
      <c r="E6" s="23">
        <f aca="true" t="shared" si="0" ref="E6:E17">C6*D6</f>
        <v>0</v>
      </c>
      <c r="F6" s="42">
        <f aca="true" t="shared" si="1" ref="F6:F17">1.21*E6</f>
        <v>0</v>
      </c>
      <c r="G6" s="7"/>
      <c r="H6" s="8"/>
    </row>
    <row r="7" spans="1:8" s="6" customFormat="1" ht="14.25">
      <c r="A7" s="41" t="s">
        <v>2</v>
      </c>
      <c r="B7" s="24" t="s">
        <v>114</v>
      </c>
      <c r="C7" s="21">
        <v>0</v>
      </c>
      <c r="D7" s="22">
        <v>1</v>
      </c>
      <c r="E7" s="23">
        <f t="shared" si="0"/>
        <v>0</v>
      </c>
      <c r="F7" s="42">
        <f t="shared" si="1"/>
        <v>0</v>
      </c>
      <c r="G7" s="7"/>
      <c r="H7" s="8"/>
    </row>
    <row r="8" spans="1:8" s="6" customFormat="1" ht="14.25">
      <c r="A8" s="41" t="s">
        <v>3</v>
      </c>
      <c r="B8" s="24" t="s">
        <v>9</v>
      </c>
      <c r="C8" s="21">
        <v>0</v>
      </c>
      <c r="D8" s="22">
        <v>1</v>
      </c>
      <c r="E8" s="23">
        <f t="shared" si="0"/>
        <v>0</v>
      </c>
      <c r="F8" s="42">
        <f t="shared" si="1"/>
        <v>0</v>
      </c>
      <c r="G8" s="7"/>
      <c r="H8" s="8"/>
    </row>
    <row r="9" spans="1:8" s="6" customFormat="1" ht="14.25">
      <c r="A9" s="41" t="s">
        <v>4</v>
      </c>
      <c r="B9" s="24" t="s">
        <v>96</v>
      </c>
      <c r="C9" s="21">
        <v>0</v>
      </c>
      <c r="D9" s="22">
        <v>1</v>
      </c>
      <c r="E9" s="23">
        <f t="shared" si="0"/>
        <v>0</v>
      </c>
      <c r="F9" s="42">
        <f t="shared" si="1"/>
        <v>0</v>
      </c>
      <c r="G9" s="7"/>
      <c r="H9" s="8"/>
    </row>
    <row r="10" spans="1:8" s="6" customFormat="1" ht="14.25">
      <c r="A10" s="41" t="s">
        <v>5</v>
      </c>
      <c r="B10" s="24" t="s">
        <v>26</v>
      </c>
      <c r="C10" s="21">
        <v>0</v>
      </c>
      <c r="D10" s="22">
        <v>1</v>
      </c>
      <c r="E10" s="23">
        <f t="shared" si="0"/>
        <v>0</v>
      </c>
      <c r="F10" s="42">
        <f t="shared" si="1"/>
        <v>0</v>
      </c>
      <c r="G10" s="9"/>
      <c r="H10" s="8"/>
    </row>
    <row r="11" spans="1:8" s="6" customFormat="1" ht="14.25">
      <c r="A11" s="41" t="s">
        <v>6</v>
      </c>
      <c r="B11" s="24" t="s">
        <v>10</v>
      </c>
      <c r="C11" s="21">
        <v>0</v>
      </c>
      <c r="D11" s="22">
        <v>1</v>
      </c>
      <c r="E11" s="23">
        <f t="shared" si="0"/>
        <v>0</v>
      </c>
      <c r="F11" s="42">
        <f t="shared" si="1"/>
        <v>0</v>
      </c>
      <c r="G11" s="7"/>
      <c r="H11" s="8"/>
    </row>
    <row r="12" spans="1:9" s="6" customFormat="1" ht="14.25">
      <c r="A12" s="41" t="s">
        <v>7</v>
      </c>
      <c r="B12" s="24" t="s">
        <v>91</v>
      </c>
      <c r="C12" s="21">
        <v>0</v>
      </c>
      <c r="D12" s="22">
        <v>2</v>
      </c>
      <c r="E12" s="23">
        <f t="shared" si="0"/>
        <v>0</v>
      </c>
      <c r="F12" s="42">
        <f t="shared" si="1"/>
        <v>0</v>
      </c>
      <c r="G12" s="7"/>
      <c r="H12" s="8"/>
      <c r="I12" s="8"/>
    </row>
    <row r="13" spans="1:9" s="6" customFormat="1" ht="14.25">
      <c r="A13" s="41" t="s">
        <v>8</v>
      </c>
      <c r="B13" s="24" t="s">
        <v>23</v>
      </c>
      <c r="C13" s="21">
        <v>0</v>
      </c>
      <c r="D13" s="22">
        <v>1</v>
      </c>
      <c r="E13" s="23">
        <f t="shared" si="0"/>
        <v>0</v>
      </c>
      <c r="F13" s="42">
        <f t="shared" si="1"/>
        <v>0</v>
      </c>
      <c r="G13" s="7"/>
      <c r="H13" s="8"/>
      <c r="I13" s="8"/>
    </row>
    <row r="14" spans="1:9" s="6" customFormat="1" ht="14.25">
      <c r="A14" s="41" t="s">
        <v>13</v>
      </c>
      <c r="B14" s="24" t="s">
        <v>97</v>
      </c>
      <c r="C14" s="21">
        <v>0</v>
      </c>
      <c r="D14" s="22">
        <v>1</v>
      </c>
      <c r="E14" s="23">
        <f t="shared" si="0"/>
        <v>0</v>
      </c>
      <c r="F14" s="42">
        <f t="shared" si="1"/>
        <v>0</v>
      </c>
      <c r="G14" s="7"/>
      <c r="H14" s="8"/>
      <c r="I14" s="8"/>
    </row>
    <row r="15" spans="1:9" s="6" customFormat="1" ht="14.25">
      <c r="A15" s="41" t="s">
        <v>14</v>
      </c>
      <c r="B15" s="24" t="s">
        <v>25</v>
      </c>
      <c r="C15" s="21">
        <v>0</v>
      </c>
      <c r="D15" s="22">
        <v>1</v>
      </c>
      <c r="E15" s="23">
        <f t="shared" si="0"/>
        <v>0</v>
      </c>
      <c r="F15" s="42">
        <f t="shared" si="1"/>
        <v>0</v>
      </c>
      <c r="G15" s="9"/>
      <c r="H15" s="8"/>
      <c r="I15" s="8"/>
    </row>
    <row r="16" spans="1:8" s="6" customFormat="1" ht="14.25">
      <c r="A16" s="41" t="s">
        <v>22</v>
      </c>
      <c r="B16" s="24" t="s">
        <v>100</v>
      </c>
      <c r="C16" s="21">
        <v>0</v>
      </c>
      <c r="D16" s="22">
        <v>1</v>
      </c>
      <c r="E16" s="23">
        <f t="shared" si="0"/>
        <v>0</v>
      </c>
      <c r="F16" s="42">
        <f t="shared" si="1"/>
        <v>0</v>
      </c>
      <c r="G16" s="7"/>
      <c r="H16" s="8"/>
    </row>
    <row r="17" spans="1:8" s="6" customFormat="1" ht="14.25">
      <c r="A17" s="41" t="s">
        <v>24</v>
      </c>
      <c r="B17" s="24" t="s">
        <v>70</v>
      </c>
      <c r="C17" s="21">
        <v>0</v>
      </c>
      <c r="D17" s="22">
        <v>1</v>
      </c>
      <c r="E17" s="23">
        <f t="shared" si="0"/>
        <v>0</v>
      </c>
      <c r="F17" s="42">
        <f t="shared" si="1"/>
        <v>0</v>
      </c>
      <c r="G17" s="7"/>
      <c r="H17" s="8"/>
    </row>
    <row r="18" spans="1:8" s="6" customFormat="1" ht="14.25">
      <c r="A18" s="43" t="s">
        <v>19</v>
      </c>
      <c r="B18" s="25"/>
      <c r="C18" s="26"/>
      <c r="D18" s="27"/>
      <c r="E18" s="28">
        <f>SUM(E5:E17)</f>
        <v>0</v>
      </c>
      <c r="F18" s="44">
        <f>SUM(F5:F17)</f>
        <v>0</v>
      </c>
      <c r="G18" s="7"/>
      <c r="H18" s="8"/>
    </row>
    <row r="19" spans="1:8" s="6" customFormat="1" ht="14.25">
      <c r="A19" s="45"/>
      <c r="B19" s="29" t="s">
        <v>28</v>
      </c>
      <c r="C19" s="30"/>
      <c r="D19" s="31"/>
      <c r="E19" s="32"/>
      <c r="F19" s="46"/>
      <c r="G19" s="7"/>
      <c r="H19" s="8"/>
    </row>
    <row r="20" spans="1:8" s="6" customFormat="1" ht="14.25">
      <c r="A20" s="41" t="s">
        <v>29</v>
      </c>
      <c r="B20" s="20" t="s">
        <v>116</v>
      </c>
      <c r="C20" s="21">
        <v>0</v>
      </c>
      <c r="D20" s="22">
        <v>1</v>
      </c>
      <c r="E20" s="23">
        <f>C20*D20</f>
        <v>0</v>
      </c>
      <c r="F20" s="42">
        <f>1.21*E20</f>
        <v>0</v>
      </c>
      <c r="G20" s="7"/>
      <c r="H20" s="8"/>
    </row>
    <row r="21" spans="1:8" s="6" customFormat="1" ht="14.25">
      <c r="A21" s="41" t="s">
        <v>30</v>
      </c>
      <c r="B21" s="20" t="s">
        <v>96</v>
      </c>
      <c r="C21" s="21">
        <v>0</v>
      </c>
      <c r="D21" s="22">
        <v>1</v>
      </c>
      <c r="E21" s="23">
        <f aca="true" t="shared" si="2" ref="E21:E25">C21*D21</f>
        <v>0</v>
      </c>
      <c r="F21" s="42">
        <f>1.21*E21</f>
        <v>0</v>
      </c>
      <c r="G21" s="7"/>
      <c r="H21" s="8"/>
    </row>
    <row r="22" spans="1:8" s="6" customFormat="1" ht="14.25">
      <c r="A22" s="41" t="s">
        <v>31</v>
      </c>
      <c r="B22" s="24" t="s">
        <v>9</v>
      </c>
      <c r="C22" s="21">
        <v>0</v>
      </c>
      <c r="D22" s="22">
        <v>1</v>
      </c>
      <c r="E22" s="23">
        <f t="shared" si="2"/>
        <v>0</v>
      </c>
      <c r="F22" s="42">
        <f aca="true" t="shared" si="3" ref="F22:F25">1.21*E22</f>
        <v>0</v>
      </c>
      <c r="G22" s="7"/>
      <c r="H22" s="8"/>
    </row>
    <row r="23" spans="1:8" s="6" customFormat="1" ht="14.25">
      <c r="A23" s="41" t="s">
        <v>120</v>
      </c>
      <c r="B23" s="24" t="s">
        <v>97</v>
      </c>
      <c r="C23" s="21">
        <v>0</v>
      </c>
      <c r="D23" s="22">
        <v>1</v>
      </c>
      <c r="E23" s="23">
        <f t="shared" si="2"/>
        <v>0</v>
      </c>
      <c r="F23" s="42">
        <f t="shared" si="3"/>
        <v>0</v>
      </c>
      <c r="G23" s="7"/>
      <c r="H23" s="8"/>
    </row>
    <row r="24" spans="1:8" s="6" customFormat="1" ht="14.25">
      <c r="A24" s="41" t="s">
        <v>121</v>
      </c>
      <c r="B24" s="24" t="s">
        <v>124</v>
      </c>
      <c r="C24" s="21">
        <v>0</v>
      </c>
      <c r="D24" s="22">
        <v>1</v>
      </c>
      <c r="E24" s="23">
        <f t="shared" si="2"/>
        <v>0</v>
      </c>
      <c r="F24" s="42">
        <f t="shared" si="3"/>
        <v>0</v>
      </c>
      <c r="G24" s="7"/>
      <c r="H24" s="8"/>
    </row>
    <row r="25" spans="1:8" s="6" customFormat="1" ht="14.25">
      <c r="A25" s="41" t="s">
        <v>123</v>
      </c>
      <c r="B25" s="24" t="s">
        <v>70</v>
      </c>
      <c r="C25" s="21">
        <v>0</v>
      </c>
      <c r="D25" s="22">
        <v>1</v>
      </c>
      <c r="E25" s="23">
        <f t="shared" si="2"/>
        <v>0</v>
      </c>
      <c r="F25" s="42">
        <f t="shared" si="3"/>
        <v>0</v>
      </c>
      <c r="G25" s="7"/>
      <c r="H25" s="8"/>
    </row>
    <row r="26" spans="1:8" s="6" customFormat="1" ht="14.25">
      <c r="A26" s="43" t="s">
        <v>19</v>
      </c>
      <c r="B26" s="25"/>
      <c r="C26" s="26"/>
      <c r="D26" s="27"/>
      <c r="E26" s="28">
        <f>SUM(E20:E25)</f>
        <v>0</v>
      </c>
      <c r="F26" s="44">
        <f>SUM(F20:F25)</f>
        <v>0</v>
      </c>
      <c r="G26" s="7"/>
      <c r="H26" s="8"/>
    </row>
    <row r="27" spans="1:8" s="6" customFormat="1" ht="14.25">
      <c r="A27" s="45"/>
      <c r="B27" s="29" t="s">
        <v>98</v>
      </c>
      <c r="C27" s="30"/>
      <c r="D27" s="31"/>
      <c r="E27" s="32"/>
      <c r="F27" s="46"/>
      <c r="G27" s="7"/>
      <c r="H27" s="8"/>
    </row>
    <row r="28" spans="1:8" s="6" customFormat="1" ht="14.25">
      <c r="A28" s="41" t="s">
        <v>32</v>
      </c>
      <c r="B28" s="20" t="s">
        <v>116</v>
      </c>
      <c r="C28" s="21">
        <v>0</v>
      </c>
      <c r="D28" s="22">
        <v>1</v>
      </c>
      <c r="E28" s="23">
        <f>C28*D28</f>
        <v>0</v>
      </c>
      <c r="F28" s="42">
        <f>1.21*E28</f>
        <v>0</v>
      </c>
      <c r="G28" s="7"/>
      <c r="H28" s="8"/>
    </row>
    <row r="29" spans="1:8" s="6" customFormat="1" ht="14.25">
      <c r="A29" s="41" t="s">
        <v>33</v>
      </c>
      <c r="B29" s="24" t="s">
        <v>88</v>
      </c>
      <c r="C29" s="21">
        <v>0</v>
      </c>
      <c r="D29" s="22">
        <v>1</v>
      </c>
      <c r="E29" s="23">
        <f aca="true" t="shared" si="4" ref="E29:E41">C29*D29</f>
        <v>0</v>
      </c>
      <c r="F29" s="42">
        <f aca="true" t="shared" si="5" ref="F29:F41">1.21*E29</f>
        <v>0</v>
      </c>
      <c r="G29" s="7"/>
      <c r="H29" s="8"/>
    </row>
    <row r="30" spans="1:8" s="6" customFormat="1" ht="14.25">
      <c r="A30" s="41" t="s">
        <v>34</v>
      </c>
      <c r="B30" s="24" t="s">
        <v>114</v>
      </c>
      <c r="C30" s="21">
        <v>0</v>
      </c>
      <c r="D30" s="22">
        <v>1</v>
      </c>
      <c r="E30" s="23">
        <f t="shared" si="4"/>
        <v>0</v>
      </c>
      <c r="F30" s="42">
        <f t="shared" si="5"/>
        <v>0</v>
      </c>
      <c r="G30" s="7"/>
      <c r="H30" s="8"/>
    </row>
    <row r="31" spans="1:8" s="6" customFormat="1" ht="14.25">
      <c r="A31" s="41" t="s">
        <v>35</v>
      </c>
      <c r="B31" s="24" t="s">
        <v>9</v>
      </c>
      <c r="C31" s="21">
        <v>0</v>
      </c>
      <c r="D31" s="22">
        <v>1</v>
      </c>
      <c r="E31" s="23">
        <f t="shared" si="4"/>
        <v>0</v>
      </c>
      <c r="F31" s="42">
        <f t="shared" si="5"/>
        <v>0</v>
      </c>
      <c r="G31" s="7"/>
      <c r="H31" s="8"/>
    </row>
    <row r="32" spans="1:8" s="6" customFormat="1" ht="14.25">
      <c r="A32" s="41" t="s">
        <v>36</v>
      </c>
      <c r="B32" s="24" t="s">
        <v>93</v>
      </c>
      <c r="C32" s="21">
        <v>0</v>
      </c>
      <c r="D32" s="22">
        <v>1</v>
      </c>
      <c r="E32" s="23">
        <f t="shared" si="4"/>
        <v>0</v>
      </c>
      <c r="F32" s="42">
        <f t="shared" si="5"/>
        <v>0</v>
      </c>
      <c r="G32" s="7"/>
      <c r="H32" s="8"/>
    </row>
    <row r="33" spans="1:8" s="6" customFormat="1" ht="14.25">
      <c r="A33" s="41" t="s">
        <v>37</v>
      </c>
      <c r="B33" s="24" t="s">
        <v>115</v>
      </c>
      <c r="C33" s="21">
        <v>0</v>
      </c>
      <c r="D33" s="22">
        <v>1</v>
      </c>
      <c r="E33" s="23">
        <f t="shared" si="4"/>
        <v>0</v>
      </c>
      <c r="F33" s="42">
        <f t="shared" si="5"/>
        <v>0</v>
      </c>
      <c r="G33" s="7"/>
      <c r="H33" s="8"/>
    </row>
    <row r="34" spans="1:8" s="6" customFormat="1" ht="14.25">
      <c r="A34" s="41" t="s">
        <v>38</v>
      </c>
      <c r="B34" s="24" t="s">
        <v>26</v>
      </c>
      <c r="C34" s="21">
        <v>0</v>
      </c>
      <c r="D34" s="22">
        <v>1</v>
      </c>
      <c r="E34" s="23">
        <f t="shared" si="4"/>
        <v>0</v>
      </c>
      <c r="F34" s="42">
        <f t="shared" si="5"/>
        <v>0</v>
      </c>
      <c r="G34" s="7"/>
      <c r="H34" s="8"/>
    </row>
    <row r="35" spans="1:8" s="6" customFormat="1" ht="14.25">
      <c r="A35" s="41" t="s">
        <v>39</v>
      </c>
      <c r="B35" s="24" t="s">
        <v>10</v>
      </c>
      <c r="C35" s="21">
        <v>0</v>
      </c>
      <c r="D35" s="22">
        <v>1</v>
      </c>
      <c r="E35" s="23">
        <f t="shared" si="4"/>
        <v>0</v>
      </c>
      <c r="F35" s="42">
        <f t="shared" si="5"/>
        <v>0</v>
      </c>
      <c r="G35" s="7"/>
      <c r="H35" s="8"/>
    </row>
    <row r="36" spans="1:8" s="6" customFormat="1" ht="14.25">
      <c r="A36" s="41" t="s">
        <v>40</v>
      </c>
      <c r="B36" s="24" t="s">
        <v>92</v>
      </c>
      <c r="C36" s="21">
        <v>0</v>
      </c>
      <c r="D36" s="22">
        <v>2</v>
      </c>
      <c r="E36" s="23">
        <f t="shared" si="4"/>
        <v>0</v>
      </c>
      <c r="F36" s="42">
        <f t="shared" si="5"/>
        <v>0</v>
      </c>
      <c r="G36" s="7"/>
      <c r="H36" s="8"/>
    </row>
    <row r="37" spans="1:8" s="6" customFormat="1" ht="14.25">
      <c r="A37" s="41" t="s">
        <v>41</v>
      </c>
      <c r="B37" s="24" t="s">
        <v>23</v>
      </c>
      <c r="C37" s="21">
        <v>0</v>
      </c>
      <c r="D37" s="22">
        <v>1</v>
      </c>
      <c r="E37" s="23">
        <f t="shared" si="4"/>
        <v>0</v>
      </c>
      <c r="F37" s="42">
        <f t="shared" si="5"/>
        <v>0</v>
      </c>
      <c r="G37" s="7"/>
      <c r="H37" s="8"/>
    </row>
    <row r="38" spans="1:8" s="6" customFormat="1" ht="14.25">
      <c r="A38" s="41" t="s">
        <v>42</v>
      </c>
      <c r="B38" s="24" t="s">
        <v>97</v>
      </c>
      <c r="C38" s="21">
        <v>0</v>
      </c>
      <c r="D38" s="22">
        <v>1</v>
      </c>
      <c r="E38" s="23">
        <f t="shared" si="4"/>
        <v>0</v>
      </c>
      <c r="F38" s="42">
        <f t="shared" si="5"/>
        <v>0</v>
      </c>
      <c r="G38" s="7"/>
      <c r="H38" s="8"/>
    </row>
    <row r="39" spans="1:8" s="6" customFormat="1" ht="14.25">
      <c r="A39" s="41" t="s">
        <v>43</v>
      </c>
      <c r="B39" s="24" t="s">
        <v>25</v>
      </c>
      <c r="C39" s="21">
        <v>0</v>
      </c>
      <c r="D39" s="22">
        <v>1</v>
      </c>
      <c r="E39" s="23">
        <f t="shared" si="4"/>
        <v>0</v>
      </c>
      <c r="F39" s="42">
        <f t="shared" si="5"/>
        <v>0</v>
      </c>
      <c r="G39" s="7"/>
      <c r="H39" s="8"/>
    </row>
    <row r="40" spans="1:8" s="6" customFormat="1" ht="14.25">
      <c r="A40" s="41" t="s">
        <v>73</v>
      </c>
      <c r="B40" s="24" t="s">
        <v>100</v>
      </c>
      <c r="C40" s="21">
        <v>0</v>
      </c>
      <c r="D40" s="22">
        <v>1</v>
      </c>
      <c r="E40" s="23">
        <f t="shared" si="4"/>
        <v>0</v>
      </c>
      <c r="F40" s="42">
        <f t="shared" si="5"/>
        <v>0</v>
      </c>
      <c r="G40" s="7"/>
      <c r="H40" s="8"/>
    </row>
    <row r="41" spans="1:8" s="6" customFormat="1" ht="14.25">
      <c r="A41" s="41" t="s">
        <v>99</v>
      </c>
      <c r="B41" s="24" t="s">
        <v>70</v>
      </c>
      <c r="C41" s="21">
        <v>0</v>
      </c>
      <c r="D41" s="22">
        <v>1</v>
      </c>
      <c r="E41" s="23">
        <f t="shared" si="4"/>
        <v>0</v>
      </c>
      <c r="F41" s="42">
        <f t="shared" si="5"/>
        <v>0</v>
      </c>
      <c r="G41" s="7"/>
      <c r="H41" s="8"/>
    </row>
    <row r="42" spans="1:8" s="6" customFormat="1" ht="14.25">
      <c r="A42" s="43" t="s">
        <v>19</v>
      </c>
      <c r="B42" s="25"/>
      <c r="C42" s="26"/>
      <c r="D42" s="27"/>
      <c r="E42" s="28">
        <f>SUM(E28:E41)</f>
        <v>0</v>
      </c>
      <c r="F42" s="44">
        <f>SUM(F28:F41)</f>
        <v>0</v>
      </c>
      <c r="G42" s="7"/>
      <c r="H42" s="8"/>
    </row>
    <row r="43" spans="1:8" s="6" customFormat="1" ht="14.25">
      <c r="A43" s="78"/>
      <c r="B43" s="79"/>
      <c r="C43" s="35"/>
      <c r="D43" s="36"/>
      <c r="E43" s="80"/>
      <c r="F43" s="81"/>
      <c r="G43" s="7"/>
      <c r="H43" s="8"/>
    </row>
    <row r="44" spans="1:8" s="6" customFormat="1" ht="14.25">
      <c r="A44" s="72"/>
      <c r="B44" s="73" t="s">
        <v>101</v>
      </c>
      <c r="C44" s="74"/>
      <c r="D44" s="75"/>
      <c r="E44" s="76"/>
      <c r="F44" s="77"/>
      <c r="G44" s="7"/>
      <c r="H44" s="8"/>
    </row>
    <row r="45" spans="1:8" s="6" customFormat="1" ht="14.25">
      <c r="A45" s="41" t="s">
        <v>44</v>
      </c>
      <c r="B45" s="20" t="s">
        <v>116</v>
      </c>
      <c r="C45" s="21">
        <v>0</v>
      </c>
      <c r="D45" s="22">
        <v>1</v>
      </c>
      <c r="E45" s="23">
        <f>C45*D45</f>
        <v>0</v>
      </c>
      <c r="F45" s="42">
        <f>1.21*E45</f>
        <v>0</v>
      </c>
      <c r="G45" s="7"/>
      <c r="H45" s="8"/>
    </row>
    <row r="46" spans="1:8" s="6" customFormat="1" ht="14.25">
      <c r="A46" s="41" t="s">
        <v>45</v>
      </c>
      <c r="B46" s="24" t="s">
        <v>88</v>
      </c>
      <c r="C46" s="21">
        <v>0</v>
      </c>
      <c r="D46" s="22">
        <v>1</v>
      </c>
      <c r="E46" s="23">
        <f aca="true" t="shared" si="6" ref="E46:E57">C46*D46</f>
        <v>0</v>
      </c>
      <c r="F46" s="42">
        <f aca="true" t="shared" si="7" ref="F46:F57">1.21*E46</f>
        <v>0</v>
      </c>
      <c r="G46" s="7"/>
      <c r="H46" s="8"/>
    </row>
    <row r="47" spans="1:8" s="6" customFormat="1" ht="14.25">
      <c r="A47" s="41" t="s">
        <v>46</v>
      </c>
      <c r="B47" s="24" t="s">
        <v>114</v>
      </c>
      <c r="C47" s="21">
        <v>0</v>
      </c>
      <c r="D47" s="22">
        <v>1</v>
      </c>
      <c r="E47" s="23">
        <f t="shared" si="6"/>
        <v>0</v>
      </c>
      <c r="F47" s="42">
        <f t="shared" si="7"/>
        <v>0</v>
      </c>
      <c r="G47" s="7"/>
      <c r="H47" s="8"/>
    </row>
    <row r="48" spans="1:8" s="6" customFormat="1" ht="14.25">
      <c r="A48" s="41" t="s">
        <v>47</v>
      </c>
      <c r="B48" s="24" t="s">
        <v>9</v>
      </c>
      <c r="C48" s="21">
        <v>0</v>
      </c>
      <c r="D48" s="22">
        <v>1</v>
      </c>
      <c r="E48" s="23">
        <f t="shared" si="6"/>
        <v>0</v>
      </c>
      <c r="F48" s="42">
        <f t="shared" si="7"/>
        <v>0</v>
      </c>
      <c r="G48" s="7"/>
      <c r="H48" s="8"/>
    </row>
    <row r="49" spans="1:8" s="6" customFormat="1" ht="14.25">
      <c r="A49" s="41" t="s">
        <v>48</v>
      </c>
      <c r="B49" s="24" t="s">
        <v>96</v>
      </c>
      <c r="C49" s="21">
        <v>0</v>
      </c>
      <c r="D49" s="22">
        <v>1</v>
      </c>
      <c r="E49" s="23">
        <f t="shared" si="6"/>
        <v>0</v>
      </c>
      <c r="F49" s="42">
        <f t="shared" si="7"/>
        <v>0</v>
      </c>
      <c r="G49" s="7"/>
      <c r="H49" s="8"/>
    </row>
    <row r="50" spans="1:8" s="6" customFormat="1" ht="14.25">
      <c r="A50" s="41" t="s">
        <v>49</v>
      </c>
      <c r="B50" s="24" t="s">
        <v>26</v>
      </c>
      <c r="C50" s="21">
        <v>0</v>
      </c>
      <c r="D50" s="22">
        <v>1</v>
      </c>
      <c r="E50" s="23">
        <f t="shared" si="6"/>
        <v>0</v>
      </c>
      <c r="F50" s="42">
        <f t="shared" si="7"/>
        <v>0</v>
      </c>
      <c r="G50" s="7"/>
      <c r="H50" s="8"/>
    </row>
    <row r="51" spans="1:8" s="6" customFormat="1" ht="14.25">
      <c r="A51" s="41" t="s">
        <v>50</v>
      </c>
      <c r="B51" s="24" t="s">
        <v>10</v>
      </c>
      <c r="C51" s="21">
        <v>0</v>
      </c>
      <c r="D51" s="22">
        <v>1</v>
      </c>
      <c r="E51" s="23">
        <f t="shared" si="6"/>
        <v>0</v>
      </c>
      <c r="F51" s="42">
        <f t="shared" si="7"/>
        <v>0</v>
      </c>
      <c r="G51" s="7"/>
      <c r="H51" s="8"/>
    </row>
    <row r="52" spans="1:8" s="6" customFormat="1" ht="14.25">
      <c r="A52" s="41" t="s">
        <v>51</v>
      </c>
      <c r="B52" s="24" t="s">
        <v>21</v>
      </c>
      <c r="C52" s="21">
        <v>0</v>
      </c>
      <c r="D52" s="22">
        <v>1</v>
      </c>
      <c r="E52" s="23">
        <f t="shared" si="6"/>
        <v>0</v>
      </c>
      <c r="F52" s="42">
        <f t="shared" si="7"/>
        <v>0</v>
      </c>
      <c r="G52" s="7"/>
      <c r="H52" s="8"/>
    </row>
    <row r="53" spans="1:8" s="6" customFormat="1" ht="14.25">
      <c r="A53" s="41" t="s">
        <v>52</v>
      </c>
      <c r="B53" s="24" t="s">
        <v>23</v>
      </c>
      <c r="C53" s="21">
        <v>0</v>
      </c>
      <c r="D53" s="22">
        <v>1</v>
      </c>
      <c r="E53" s="23">
        <f t="shared" si="6"/>
        <v>0</v>
      </c>
      <c r="F53" s="42">
        <f t="shared" si="7"/>
        <v>0</v>
      </c>
      <c r="G53" s="7"/>
      <c r="H53" s="8"/>
    </row>
    <row r="54" spans="1:8" s="6" customFormat="1" ht="14.25">
      <c r="A54" s="41" t="s">
        <v>53</v>
      </c>
      <c r="B54" s="24" t="s">
        <v>97</v>
      </c>
      <c r="C54" s="21">
        <v>0</v>
      </c>
      <c r="D54" s="22">
        <v>1</v>
      </c>
      <c r="E54" s="23">
        <f t="shared" si="6"/>
        <v>0</v>
      </c>
      <c r="F54" s="42">
        <f t="shared" si="7"/>
        <v>0</v>
      </c>
      <c r="G54" s="7"/>
      <c r="H54" s="8"/>
    </row>
    <row r="55" spans="1:8" s="6" customFormat="1" ht="14.25">
      <c r="A55" s="41" t="s">
        <v>54</v>
      </c>
      <c r="B55" s="24" t="s">
        <v>25</v>
      </c>
      <c r="C55" s="21">
        <v>0</v>
      </c>
      <c r="D55" s="22">
        <v>1</v>
      </c>
      <c r="E55" s="23">
        <f t="shared" si="6"/>
        <v>0</v>
      </c>
      <c r="F55" s="42">
        <f t="shared" si="7"/>
        <v>0</v>
      </c>
      <c r="G55" s="7"/>
      <c r="H55" s="8"/>
    </row>
    <row r="56" spans="1:8" s="6" customFormat="1" ht="14.25">
      <c r="A56" s="41" t="s">
        <v>55</v>
      </c>
      <c r="B56" s="24" t="s">
        <v>102</v>
      </c>
      <c r="C56" s="21">
        <v>0</v>
      </c>
      <c r="D56" s="22">
        <v>1</v>
      </c>
      <c r="E56" s="23">
        <f t="shared" si="6"/>
        <v>0</v>
      </c>
      <c r="F56" s="42">
        <f t="shared" si="7"/>
        <v>0</v>
      </c>
      <c r="G56" s="7"/>
      <c r="H56" s="8"/>
    </row>
    <row r="57" spans="1:8" s="6" customFormat="1" ht="14.25">
      <c r="A57" s="41" t="s">
        <v>72</v>
      </c>
      <c r="B57" s="24" t="s">
        <v>70</v>
      </c>
      <c r="C57" s="21">
        <v>0</v>
      </c>
      <c r="D57" s="22">
        <v>1</v>
      </c>
      <c r="E57" s="23">
        <f t="shared" si="6"/>
        <v>0</v>
      </c>
      <c r="F57" s="42">
        <f t="shared" si="7"/>
        <v>0</v>
      </c>
      <c r="G57" s="7"/>
      <c r="H57" s="8"/>
    </row>
    <row r="58" spans="1:8" s="6" customFormat="1" ht="14.25">
      <c r="A58" s="43" t="s">
        <v>19</v>
      </c>
      <c r="B58" s="25"/>
      <c r="C58" s="26"/>
      <c r="D58" s="27"/>
      <c r="E58" s="28">
        <f>SUM(E45:E57)</f>
        <v>0</v>
      </c>
      <c r="F58" s="44">
        <f>SUM(F45:F57)</f>
        <v>0</v>
      </c>
      <c r="G58" s="7"/>
      <c r="H58" s="8"/>
    </row>
    <row r="59" spans="1:8" s="6" customFormat="1" ht="14.25">
      <c r="A59" s="45"/>
      <c r="B59" s="29" t="s">
        <v>103</v>
      </c>
      <c r="C59" s="30"/>
      <c r="D59" s="31"/>
      <c r="E59" s="32"/>
      <c r="F59" s="46"/>
      <c r="G59" s="7"/>
      <c r="H59" s="8"/>
    </row>
    <row r="60" spans="1:8" s="6" customFormat="1" ht="14.25">
      <c r="A60" s="41" t="s">
        <v>56</v>
      </c>
      <c r="B60" s="20" t="s">
        <v>116</v>
      </c>
      <c r="C60" s="21">
        <v>0</v>
      </c>
      <c r="D60" s="22">
        <v>1</v>
      </c>
      <c r="E60" s="23">
        <f>C60*D60</f>
        <v>0</v>
      </c>
      <c r="F60" s="42">
        <f>1.21*E60</f>
        <v>0</v>
      </c>
      <c r="G60" s="7"/>
      <c r="H60" s="8"/>
    </row>
    <row r="61" spans="1:8" s="6" customFormat="1" ht="14.25">
      <c r="A61" s="41" t="s">
        <v>57</v>
      </c>
      <c r="B61" s="24" t="s">
        <v>88</v>
      </c>
      <c r="C61" s="21">
        <v>0</v>
      </c>
      <c r="D61" s="22">
        <v>1</v>
      </c>
      <c r="E61" s="23">
        <f aca="true" t="shared" si="8" ref="E61:E72">C61*D61</f>
        <v>0</v>
      </c>
      <c r="F61" s="42">
        <f aca="true" t="shared" si="9" ref="F61:F72">1.21*E61</f>
        <v>0</v>
      </c>
      <c r="G61" s="7"/>
      <c r="H61" s="8"/>
    </row>
    <row r="62" spans="1:8" s="6" customFormat="1" ht="14.25">
      <c r="A62" s="41" t="s">
        <v>58</v>
      </c>
      <c r="B62" s="24" t="s">
        <v>77</v>
      </c>
      <c r="C62" s="21">
        <v>0</v>
      </c>
      <c r="D62" s="22">
        <v>1</v>
      </c>
      <c r="E62" s="23">
        <f t="shared" si="8"/>
        <v>0</v>
      </c>
      <c r="F62" s="42">
        <f t="shared" si="9"/>
        <v>0</v>
      </c>
      <c r="G62" s="7"/>
      <c r="H62" s="8"/>
    </row>
    <row r="63" spans="1:8" s="6" customFormat="1" ht="14.25">
      <c r="A63" s="41" t="s">
        <v>59</v>
      </c>
      <c r="B63" s="24" t="s">
        <v>9</v>
      </c>
      <c r="C63" s="21">
        <v>0</v>
      </c>
      <c r="D63" s="22">
        <v>1</v>
      </c>
      <c r="E63" s="23">
        <f t="shared" si="8"/>
        <v>0</v>
      </c>
      <c r="F63" s="42">
        <f t="shared" si="9"/>
        <v>0</v>
      </c>
      <c r="G63" s="7"/>
      <c r="H63" s="8"/>
    </row>
    <row r="64" spans="1:8" s="6" customFormat="1" ht="14.25">
      <c r="A64" s="41" t="s">
        <v>60</v>
      </c>
      <c r="B64" s="24" t="s">
        <v>96</v>
      </c>
      <c r="C64" s="21">
        <v>0</v>
      </c>
      <c r="D64" s="22">
        <v>1</v>
      </c>
      <c r="E64" s="23">
        <f t="shared" si="8"/>
        <v>0</v>
      </c>
      <c r="F64" s="42">
        <f t="shared" si="9"/>
        <v>0</v>
      </c>
      <c r="G64" s="7"/>
      <c r="H64" s="8"/>
    </row>
    <row r="65" spans="1:8" s="6" customFormat="1" ht="14.25">
      <c r="A65" s="41" t="s">
        <v>61</v>
      </c>
      <c r="B65" s="24" t="s">
        <v>26</v>
      </c>
      <c r="C65" s="21">
        <v>0</v>
      </c>
      <c r="D65" s="22">
        <v>1</v>
      </c>
      <c r="E65" s="23">
        <f t="shared" si="8"/>
        <v>0</v>
      </c>
      <c r="F65" s="42">
        <f t="shared" si="9"/>
        <v>0</v>
      </c>
      <c r="G65" s="7"/>
      <c r="H65" s="8"/>
    </row>
    <row r="66" spans="1:8" s="6" customFormat="1" ht="14.25">
      <c r="A66" s="41" t="s">
        <v>62</v>
      </c>
      <c r="B66" s="24" t="s">
        <v>10</v>
      </c>
      <c r="C66" s="21">
        <v>0</v>
      </c>
      <c r="D66" s="22">
        <v>1</v>
      </c>
      <c r="E66" s="23">
        <f t="shared" si="8"/>
        <v>0</v>
      </c>
      <c r="F66" s="42">
        <f t="shared" si="9"/>
        <v>0</v>
      </c>
      <c r="G66" s="7"/>
      <c r="H66" s="8"/>
    </row>
    <row r="67" spans="1:8" s="6" customFormat="1" ht="14.25">
      <c r="A67" s="41" t="s">
        <v>63</v>
      </c>
      <c r="B67" s="24" t="s">
        <v>21</v>
      </c>
      <c r="C67" s="21">
        <v>0</v>
      </c>
      <c r="D67" s="22">
        <v>1</v>
      </c>
      <c r="E67" s="23">
        <f t="shared" si="8"/>
        <v>0</v>
      </c>
      <c r="F67" s="42">
        <f t="shared" si="9"/>
        <v>0</v>
      </c>
      <c r="G67" s="7"/>
      <c r="H67" s="8"/>
    </row>
    <row r="68" spans="1:8" s="6" customFormat="1" ht="14.25">
      <c r="A68" s="41" t="s">
        <v>64</v>
      </c>
      <c r="B68" s="24" t="s">
        <v>23</v>
      </c>
      <c r="C68" s="21">
        <v>0</v>
      </c>
      <c r="D68" s="22">
        <v>1</v>
      </c>
      <c r="E68" s="23">
        <f t="shared" si="8"/>
        <v>0</v>
      </c>
      <c r="F68" s="42">
        <f t="shared" si="9"/>
        <v>0</v>
      </c>
      <c r="G68" s="7"/>
      <c r="H68" s="8"/>
    </row>
    <row r="69" spans="1:8" s="6" customFormat="1" ht="14.25">
      <c r="A69" s="41" t="s">
        <v>117</v>
      </c>
      <c r="B69" s="24" t="s">
        <v>97</v>
      </c>
      <c r="C69" s="21">
        <v>0</v>
      </c>
      <c r="D69" s="22">
        <v>1</v>
      </c>
      <c r="E69" s="23">
        <f t="shared" si="8"/>
        <v>0</v>
      </c>
      <c r="F69" s="42">
        <f t="shared" si="9"/>
        <v>0</v>
      </c>
      <c r="G69" s="7"/>
      <c r="H69" s="8"/>
    </row>
    <row r="70" spans="1:8" s="6" customFormat="1" ht="14.25">
      <c r="A70" s="41" t="s">
        <v>65</v>
      </c>
      <c r="B70" s="24" t="s">
        <v>25</v>
      </c>
      <c r="C70" s="21">
        <v>0</v>
      </c>
      <c r="D70" s="22">
        <v>1</v>
      </c>
      <c r="E70" s="23">
        <f t="shared" si="8"/>
        <v>0</v>
      </c>
      <c r="F70" s="42">
        <f t="shared" si="9"/>
        <v>0</v>
      </c>
      <c r="G70" s="7"/>
      <c r="H70" s="8"/>
    </row>
    <row r="71" spans="1:8" s="6" customFormat="1" ht="14.25">
      <c r="A71" s="41" t="s">
        <v>66</v>
      </c>
      <c r="B71" s="24" t="s">
        <v>100</v>
      </c>
      <c r="C71" s="21">
        <v>0</v>
      </c>
      <c r="D71" s="22">
        <v>1</v>
      </c>
      <c r="E71" s="23">
        <f t="shared" si="8"/>
        <v>0</v>
      </c>
      <c r="F71" s="42">
        <f t="shared" si="9"/>
        <v>0</v>
      </c>
      <c r="G71" s="7"/>
      <c r="H71" s="8"/>
    </row>
    <row r="72" spans="1:8" s="6" customFormat="1" ht="14.25">
      <c r="A72" s="41" t="s">
        <v>71</v>
      </c>
      <c r="B72" s="24" t="s">
        <v>70</v>
      </c>
      <c r="C72" s="21">
        <v>0</v>
      </c>
      <c r="D72" s="22">
        <v>1</v>
      </c>
      <c r="E72" s="23">
        <f t="shared" si="8"/>
        <v>0</v>
      </c>
      <c r="F72" s="42">
        <f t="shared" si="9"/>
        <v>0</v>
      </c>
      <c r="G72" s="7"/>
      <c r="H72" s="8"/>
    </row>
    <row r="73" spans="1:8" s="6" customFormat="1" ht="14.25">
      <c r="A73" s="43" t="s">
        <v>19</v>
      </c>
      <c r="B73" s="25"/>
      <c r="C73" s="26"/>
      <c r="D73" s="27"/>
      <c r="E73" s="28">
        <f>SUM(E60:E72)</f>
        <v>0</v>
      </c>
      <c r="F73" s="44">
        <f>SUM(F60:F72)</f>
        <v>0</v>
      </c>
      <c r="G73" s="7"/>
      <c r="H73" s="8"/>
    </row>
    <row r="74" spans="1:8" s="6" customFormat="1" ht="14.25">
      <c r="A74" s="45"/>
      <c r="B74" s="29" t="s">
        <v>104</v>
      </c>
      <c r="C74" s="30"/>
      <c r="D74" s="31"/>
      <c r="E74" s="32"/>
      <c r="F74" s="46"/>
      <c r="G74" s="7"/>
      <c r="H74" s="8"/>
    </row>
    <row r="75" spans="1:8" s="6" customFormat="1" ht="14.25">
      <c r="A75" s="41" t="s">
        <v>67</v>
      </c>
      <c r="B75" s="20" t="s">
        <v>116</v>
      </c>
      <c r="C75" s="21">
        <v>0</v>
      </c>
      <c r="D75" s="22">
        <v>1</v>
      </c>
      <c r="E75" s="23">
        <f>C75*D75</f>
        <v>0</v>
      </c>
      <c r="F75" s="42">
        <f>1.21*E75</f>
        <v>0</v>
      </c>
      <c r="G75" s="7"/>
      <c r="H75" s="8"/>
    </row>
    <row r="76" spans="1:8" s="6" customFormat="1" ht="14.25">
      <c r="A76" s="41" t="s">
        <v>68</v>
      </c>
      <c r="B76" s="20" t="s">
        <v>96</v>
      </c>
      <c r="C76" s="21">
        <v>0</v>
      </c>
      <c r="D76" s="22">
        <v>1</v>
      </c>
      <c r="E76" s="23">
        <f aca="true" t="shared" si="10" ref="E76:E80">C76*D76</f>
        <v>0</v>
      </c>
      <c r="F76" s="42">
        <f>1.21*E76</f>
        <v>0</v>
      </c>
      <c r="G76" s="7"/>
      <c r="H76" s="8"/>
    </row>
    <row r="77" spans="1:8" s="6" customFormat="1" ht="14.25">
      <c r="A77" s="41" t="s">
        <v>69</v>
      </c>
      <c r="B77" s="24" t="s">
        <v>9</v>
      </c>
      <c r="C77" s="21">
        <v>0</v>
      </c>
      <c r="D77" s="22">
        <v>1</v>
      </c>
      <c r="E77" s="23">
        <f t="shared" si="10"/>
        <v>0</v>
      </c>
      <c r="F77" s="42">
        <f>1.21*E77</f>
        <v>0</v>
      </c>
      <c r="G77" s="7"/>
      <c r="H77" s="8"/>
    </row>
    <row r="78" spans="1:8" s="6" customFormat="1" ht="14.25">
      <c r="A78" s="41" t="s">
        <v>118</v>
      </c>
      <c r="B78" s="24" t="s">
        <v>97</v>
      </c>
      <c r="C78" s="21">
        <v>0</v>
      </c>
      <c r="D78" s="22">
        <v>1</v>
      </c>
      <c r="E78" s="23">
        <f t="shared" si="10"/>
        <v>0</v>
      </c>
      <c r="F78" s="42">
        <f aca="true" t="shared" si="11" ref="F78:F80">1.21*E78</f>
        <v>0</v>
      </c>
      <c r="G78" s="7"/>
      <c r="H78" s="8"/>
    </row>
    <row r="79" spans="1:8" s="6" customFormat="1" ht="14.25">
      <c r="A79" s="41" t="s">
        <v>119</v>
      </c>
      <c r="B79" s="24" t="s">
        <v>124</v>
      </c>
      <c r="C79" s="21">
        <v>0</v>
      </c>
      <c r="D79" s="22">
        <v>1</v>
      </c>
      <c r="E79" s="23">
        <f t="shared" si="10"/>
        <v>0</v>
      </c>
      <c r="F79" s="42">
        <f t="shared" si="11"/>
        <v>0</v>
      </c>
      <c r="G79" s="7"/>
      <c r="H79" s="8"/>
    </row>
    <row r="80" spans="1:8" s="6" customFormat="1" ht="14.25">
      <c r="A80" s="41" t="s">
        <v>125</v>
      </c>
      <c r="B80" s="24" t="s">
        <v>70</v>
      </c>
      <c r="C80" s="21">
        <v>0</v>
      </c>
      <c r="D80" s="22">
        <v>1</v>
      </c>
      <c r="E80" s="23">
        <f t="shared" si="10"/>
        <v>0</v>
      </c>
      <c r="F80" s="42">
        <f t="shared" si="11"/>
        <v>0</v>
      </c>
      <c r="G80" s="7"/>
      <c r="H80" s="8"/>
    </row>
    <row r="81" spans="1:8" s="6" customFormat="1" ht="14.25">
      <c r="A81" s="43" t="s">
        <v>19</v>
      </c>
      <c r="B81" s="25"/>
      <c r="C81" s="26"/>
      <c r="D81" s="27"/>
      <c r="E81" s="28">
        <f>SUM(E75:E80)</f>
        <v>0</v>
      </c>
      <c r="F81" s="44">
        <f>SUM(F75:F80)</f>
        <v>0</v>
      </c>
      <c r="G81" s="7"/>
      <c r="H81" s="8"/>
    </row>
    <row r="82" spans="1:8" s="6" customFormat="1" ht="14.25">
      <c r="A82" s="47"/>
      <c r="B82" s="29" t="s">
        <v>113</v>
      </c>
      <c r="C82" s="21"/>
      <c r="D82" s="22"/>
      <c r="E82" s="33"/>
      <c r="F82" s="48"/>
      <c r="G82" s="7"/>
      <c r="H82" s="8"/>
    </row>
    <row r="83" spans="1:8" s="6" customFormat="1" ht="14.25">
      <c r="A83" s="41" t="s">
        <v>78</v>
      </c>
      <c r="B83" s="24" t="s">
        <v>105</v>
      </c>
      <c r="C83" s="21">
        <v>0</v>
      </c>
      <c r="D83" s="22">
        <v>2</v>
      </c>
      <c r="E83" s="23">
        <f aca="true" t="shared" si="12" ref="E83">C83*D83</f>
        <v>0</v>
      </c>
      <c r="F83" s="42">
        <f>1.21*E83</f>
        <v>0</v>
      </c>
      <c r="G83" s="7"/>
      <c r="H83" s="8"/>
    </row>
    <row r="84" spans="1:8" s="6" customFormat="1" ht="14.25">
      <c r="A84" s="41" t="s">
        <v>79</v>
      </c>
      <c r="B84" s="24" t="s">
        <v>122</v>
      </c>
      <c r="C84" s="21">
        <v>0</v>
      </c>
      <c r="D84" s="22">
        <v>3</v>
      </c>
      <c r="E84" s="23">
        <f aca="true" t="shared" si="13" ref="E84:E85">C84*D84</f>
        <v>0</v>
      </c>
      <c r="F84" s="42">
        <f aca="true" t="shared" si="14" ref="F84">1.21*E84</f>
        <v>0</v>
      </c>
      <c r="G84" s="7"/>
      <c r="H84" s="8"/>
    </row>
    <row r="85" spans="1:8" s="6" customFormat="1" ht="14.25">
      <c r="A85" s="41" t="s">
        <v>80</v>
      </c>
      <c r="B85" s="24" t="s">
        <v>26</v>
      </c>
      <c r="C85" s="21">
        <v>0</v>
      </c>
      <c r="D85" s="22">
        <v>4</v>
      </c>
      <c r="E85" s="23">
        <f t="shared" si="13"/>
        <v>0</v>
      </c>
      <c r="F85" s="42">
        <f aca="true" t="shared" si="15" ref="F85">1.21*E85</f>
        <v>0</v>
      </c>
      <c r="G85" s="7"/>
      <c r="H85" s="8"/>
    </row>
    <row r="86" spans="1:8" s="6" customFormat="1" ht="14.25">
      <c r="A86" s="88" t="s">
        <v>128</v>
      </c>
      <c r="B86" s="87" t="s">
        <v>129</v>
      </c>
      <c r="C86" s="84">
        <v>0</v>
      </c>
      <c r="D86" s="85">
        <v>1</v>
      </c>
      <c r="E86" s="86">
        <v>0</v>
      </c>
      <c r="F86" s="89">
        <v>0</v>
      </c>
      <c r="G86" s="7"/>
      <c r="H86" s="8"/>
    </row>
    <row r="87" spans="1:8" s="6" customFormat="1" ht="14.25">
      <c r="A87" s="43" t="s">
        <v>19</v>
      </c>
      <c r="B87" s="25"/>
      <c r="C87" s="26"/>
      <c r="D87" s="27"/>
      <c r="E87" s="28">
        <f>SUM(E83:E86)</f>
        <v>0</v>
      </c>
      <c r="F87" s="44">
        <f>SUM(F83:F86)</f>
        <v>0</v>
      </c>
      <c r="G87" s="7"/>
      <c r="H87" s="8"/>
    </row>
    <row r="88" spans="1:8" s="6" customFormat="1" ht="14.25">
      <c r="A88" s="78"/>
      <c r="B88" s="79"/>
      <c r="C88" s="35"/>
      <c r="D88" s="36"/>
      <c r="E88" s="80"/>
      <c r="F88" s="81"/>
      <c r="G88" s="7"/>
      <c r="H88" s="8"/>
    </row>
    <row r="89" spans="1:8" s="6" customFormat="1" ht="13.15" customHeight="1">
      <c r="A89" s="49"/>
      <c r="B89" s="73" t="s">
        <v>16</v>
      </c>
      <c r="C89" s="35"/>
      <c r="D89" s="36"/>
      <c r="E89" s="37"/>
      <c r="F89" s="50"/>
      <c r="G89" s="7"/>
      <c r="H89" s="8"/>
    </row>
    <row r="90" spans="1:8" s="6" customFormat="1" ht="13.15" customHeight="1">
      <c r="A90" s="41" t="s">
        <v>106</v>
      </c>
      <c r="B90" s="20" t="s">
        <v>89</v>
      </c>
      <c r="C90" s="21">
        <v>0</v>
      </c>
      <c r="D90" s="22">
        <v>7</v>
      </c>
      <c r="E90" s="23">
        <f aca="true" t="shared" si="16" ref="E90">C90*D90</f>
        <v>0</v>
      </c>
      <c r="F90" s="42">
        <f aca="true" t="shared" si="17" ref="F90">1.21*E90</f>
        <v>0</v>
      </c>
      <c r="G90" s="7"/>
      <c r="H90" s="8"/>
    </row>
    <row r="91" spans="1:8" s="6" customFormat="1" ht="13.15" customHeight="1">
      <c r="A91" s="41" t="s">
        <v>107</v>
      </c>
      <c r="B91" s="20" t="s">
        <v>86</v>
      </c>
      <c r="C91" s="21">
        <v>0</v>
      </c>
      <c r="D91" s="22">
        <v>7</v>
      </c>
      <c r="E91" s="23">
        <f aca="true" t="shared" si="18" ref="E91:E97">C91*D91</f>
        <v>0</v>
      </c>
      <c r="F91" s="42">
        <f aca="true" t="shared" si="19" ref="F91:F97">1.21*E91</f>
        <v>0</v>
      </c>
      <c r="G91" s="7"/>
      <c r="H91" s="8"/>
    </row>
    <row r="92" spans="1:8" s="6" customFormat="1" ht="13.15" customHeight="1">
      <c r="A92" s="41" t="s">
        <v>108</v>
      </c>
      <c r="B92" s="20" t="s">
        <v>74</v>
      </c>
      <c r="C92" s="21">
        <v>0</v>
      </c>
      <c r="D92" s="22">
        <v>1</v>
      </c>
      <c r="E92" s="23">
        <f t="shared" si="18"/>
        <v>0</v>
      </c>
      <c r="F92" s="42">
        <f t="shared" si="19"/>
        <v>0</v>
      </c>
      <c r="G92" s="10"/>
      <c r="H92" s="8"/>
    </row>
    <row r="93" spans="1:8" s="6" customFormat="1" ht="13.15" customHeight="1">
      <c r="A93" s="41" t="s">
        <v>109</v>
      </c>
      <c r="B93" s="20" t="s">
        <v>83</v>
      </c>
      <c r="C93" s="21">
        <v>0</v>
      </c>
      <c r="D93" s="22">
        <v>1</v>
      </c>
      <c r="E93" s="23">
        <f t="shared" si="18"/>
        <v>0</v>
      </c>
      <c r="F93" s="42">
        <f t="shared" si="19"/>
        <v>0</v>
      </c>
      <c r="G93" s="10"/>
      <c r="H93" s="8"/>
    </row>
    <row r="94" spans="1:8" s="6" customFormat="1" ht="13.15" customHeight="1">
      <c r="A94" s="41" t="s">
        <v>110</v>
      </c>
      <c r="B94" s="20" t="s">
        <v>127</v>
      </c>
      <c r="C94" s="21">
        <v>0</v>
      </c>
      <c r="D94" s="22">
        <v>150</v>
      </c>
      <c r="E94" s="23">
        <f t="shared" si="18"/>
        <v>0</v>
      </c>
      <c r="F94" s="42">
        <f t="shared" si="19"/>
        <v>0</v>
      </c>
      <c r="G94" s="7"/>
      <c r="H94" s="8"/>
    </row>
    <row r="95" spans="1:8" s="6" customFormat="1" ht="13.15" customHeight="1">
      <c r="A95" s="41" t="s">
        <v>111</v>
      </c>
      <c r="B95" s="20" t="s">
        <v>84</v>
      </c>
      <c r="C95" s="21">
        <v>0</v>
      </c>
      <c r="D95" s="22">
        <v>6</v>
      </c>
      <c r="E95" s="23">
        <f t="shared" si="18"/>
        <v>0</v>
      </c>
      <c r="F95" s="42">
        <f t="shared" si="19"/>
        <v>0</v>
      </c>
      <c r="G95" s="7"/>
      <c r="H95" s="8"/>
    </row>
    <row r="96" spans="1:8" s="6" customFormat="1" ht="13.15" customHeight="1">
      <c r="A96" s="41" t="s">
        <v>112</v>
      </c>
      <c r="B96" s="20" t="s">
        <v>85</v>
      </c>
      <c r="C96" s="21">
        <v>0</v>
      </c>
      <c r="D96" s="22">
        <v>2</v>
      </c>
      <c r="E96" s="23">
        <f t="shared" si="18"/>
        <v>0</v>
      </c>
      <c r="F96" s="42">
        <f t="shared" si="19"/>
        <v>0</v>
      </c>
      <c r="G96" s="7"/>
      <c r="H96" s="8"/>
    </row>
    <row r="97" spans="1:7" s="6" customFormat="1" ht="13.15" customHeight="1">
      <c r="A97" s="41" t="s">
        <v>126</v>
      </c>
      <c r="B97" s="20" t="s">
        <v>82</v>
      </c>
      <c r="C97" s="21">
        <v>0</v>
      </c>
      <c r="D97" s="22">
        <v>1</v>
      </c>
      <c r="E97" s="23">
        <f t="shared" si="18"/>
        <v>0</v>
      </c>
      <c r="F97" s="42">
        <f t="shared" si="19"/>
        <v>0</v>
      </c>
      <c r="G97" s="11"/>
    </row>
    <row r="98" spans="1:7" s="6" customFormat="1" ht="14.25">
      <c r="A98" s="66" t="s">
        <v>75</v>
      </c>
      <c r="B98" s="20"/>
      <c r="C98" s="21"/>
      <c r="D98" s="22"/>
      <c r="E98" s="33">
        <f>SUM(E90:E97)</f>
        <v>0</v>
      </c>
      <c r="F98" s="48">
        <f>SUM(F90:F97)</f>
        <v>0</v>
      </c>
      <c r="G98" s="11"/>
    </row>
    <row r="99" spans="1:7" s="6" customFormat="1" ht="14.25">
      <c r="A99" s="49"/>
      <c r="B99" s="34"/>
      <c r="C99" s="35"/>
      <c r="D99" s="36"/>
      <c r="E99" s="37"/>
      <c r="F99" s="50"/>
      <c r="G99" s="11"/>
    </row>
    <row r="100" spans="1:7" s="6" customFormat="1" ht="15" thickBot="1">
      <c r="A100" s="51" t="s">
        <v>17</v>
      </c>
      <c r="B100" s="38"/>
      <c r="C100" s="38"/>
      <c r="D100" s="38"/>
      <c r="E100" s="82">
        <f>E18+E26+E42+E58+E73+E81+E98+E87</f>
        <v>0</v>
      </c>
      <c r="F100" s="83">
        <f>F18+F26+F42+F58+F73+F81+F98+F87</f>
        <v>0</v>
      </c>
      <c r="G100" s="12"/>
    </row>
    <row r="101" spans="1:7" s="6" customFormat="1" ht="14.25">
      <c r="A101" s="67" t="s">
        <v>15</v>
      </c>
      <c r="B101" s="54"/>
      <c r="C101" s="55"/>
      <c r="D101" s="55"/>
      <c r="E101" s="56"/>
      <c r="F101" s="57"/>
      <c r="G101" s="12"/>
    </row>
    <row r="102" spans="1:7" s="6" customFormat="1" ht="14.25">
      <c r="A102" s="58" t="s">
        <v>27</v>
      </c>
      <c r="B102" s="53"/>
      <c r="C102" s="52"/>
      <c r="D102" s="52"/>
      <c r="E102" s="59"/>
      <c r="F102" s="60"/>
      <c r="G102" s="12"/>
    </row>
    <row r="103" spans="1:7" s="6" customFormat="1" ht="14.25">
      <c r="A103" s="58" t="s">
        <v>76</v>
      </c>
      <c r="B103" s="53"/>
      <c r="C103" s="52"/>
      <c r="D103" s="52"/>
      <c r="E103" s="59"/>
      <c r="F103" s="60"/>
      <c r="G103" s="12"/>
    </row>
    <row r="104" spans="1:6" ht="14.45" customHeight="1" thickBot="1">
      <c r="A104" s="61" t="s">
        <v>90</v>
      </c>
      <c r="B104" s="62"/>
      <c r="C104" s="63"/>
      <c r="D104" s="63"/>
      <c r="E104" s="64"/>
      <c r="F104" s="65"/>
    </row>
  </sheetData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2019-02-28T14:04:30Z</dcterms:created>
  <dcterms:modified xsi:type="dcterms:W3CDTF">2022-02-24T08:55:31Z</dcterms:modified>
  <cp:category/>
  <cp:version/>
  <cp:contentType/>
  <cp:contentStatus/>
</cp:coreProperties>
</file>