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60" windowWidth="25245" windowHeight="10905" tabRatio="828" activeTab="0"/>
  </bookViews>
  <sheets>
    <sheet name="Krycí list" sheetId="1" r:id="rId1"/>
    <sheet name="Rekapitulace" sheetId="2" r:id="rId2"/>
    <sheet name="1. Stolový a skříňový nábytek" sheetId="3" r:id="rId3"/>
    <sheet name="2. Sedací nábytek" sheetId="4" r:id="rId4"/>
    <sheet name="3. Vybavení šaten a skladů" sheetId="5" r:id="rId5"/>
    <sheet name="4. Vybavení doplňky" sheetId="6" r:id="rId6"/>
    <sheet name=" výpis z výkresu" sheetId="7" state="hidden" r:id="rId7"/>
  </sheets>
  <externalReferences>
    <externalReference r:id="rId11"/>
  </externalReferences>
  <definedNames>
    <definedName name="cisloobjektu">'[1]Krycí list'!$A$5</definedName>
    <definedName name="Dodavka">'Rekapitulace'!$G$47</definedName>
    <definedName name="HSV">'Rekapitulace'!$E$39</definedName>
    <definedName name="Mont">'Rekapitulace'!$H$47</definedName>
    <definedName name="nazevobjektu">'[1]Krycí list'!$C$5</definedName>
    <definedName name="_xlnm.Print_Titles" localSheetId="2">'1. Stolový a skříňový nábytek'!$7:$7</definedName>
    <definedName name="_xlnm.Print_Titles" localSheetId="3">'2. Sedací nábytek'!$7:$7</definedName>
    <definedName name="_xlnm.Print_Titles" localSheetId="4">'3. Vybavení šaten a skladů'!$7:$7</definedName>
    <definedName name="_xlnm.Print_Titles" localSheetId="5">'4. Vybavení doplňky'!$7:$7</definedName>
    <definedName name="_xlnm.Print_Area" localSheetId="6">' výpis z výkresu'!$A$1:$J$376</definedName>
    <definedName name="_xlnm.Print_Area" localSheetId="2">'1. Stolový a skříňový nábytek'!$A$1:$I$112</definedName>
    <definedName name="_xlnm.Print_Area" localSheetId="3">'2. Sedací nábytek'!$A$1:$I$48</definedName>
    <definedName name="_xlnm.Print_Area" localSheetId="4">'3. Vybavení šaten a skladů'!$A$1:$I$48</definedName>
    <definedName name="_xlnm.Print_Area" localSheetId="5">'4. Vybavení doplňky'!$A$1:$I$40</definedName>
    <definedName name="PocetMJ">'Krycí list'!$G$6</definedName>
    <definedName name="Projektant">'Krycí list'!$C$8</definedName>
    <definedName name="PSV">'Rekapitulace'!$F$39</definedName>
    <definedName name="SazbaDPH1">'Krycí list'!$C$30</definedName>
    <definedName name="SazbaDPH2">'Krycí list'!$C$32</definedName>
    <definedName name="VRN">'Rekapitulace'!$H$53</definedName>
  </definedNames>
  <calcPr fullCalcOnLoad="1"/>
  <pivotCaches>
    <pivotCache cacheId="16" r:id="rId8"/>
  </pivotCaches>
</workbook>
</file>

<file path=xl/sharedStrings.xml><?xml version="1.0" encoding="utf-8"?>
<sst xmlns="http://schemas.openxmlformats.org/spreadsheetml/2006/main" count="542" uniqueCount="186">
  <si>
    <t>Studie vnitřního vybavení</t>
  </si>
  <si>
    <t>číslo míst.</t>
  </si>
  <si>
    <t>položka</t>
  </si>
  <si>
    <t>specifikace vybavení</t>
  </si>
  <si>
    <t>rozměry (mm)</t>
  </si>
  <si>
    <t>počet</t>
  </si>
  <si>
    <t>'K01'</t>
  </si>
  <si>
    <t>'K21'</t>
  </si>
  <si>
    <t>'O01'</t>
  </si>
  <si>
    <t>'O03'</t>
  </si>
  <si>
    <t>'1'</t>
  </si>
  <si>
    <t>Počet z počet</t>
  </si>
  <si>
    <t>Celkový součet</t>
  </si>
  <si>
    <t>'K35'</t>
  </si>
  <si>
    <t>'S10'</t>
  </si>
  <si>
    <t>'K74'</t>
  </si>
  <si>
    <t>'SA02'</t>
  </si>
  <si>
    <t>KANCELÁŘSKÝ STŮL</t>
  </si>
  <si>
    <t>JÍDELNÍ STŮL</t>
  </si>
  <si>
    <t>ZÁSUVKOVÝ KONTEJNER</t>
  </si>
  <si>
    <t>š.430mm/hl.550mm/v.650mm</t>
  </si>
  <si>
    <t>SKŘÍŇ KANCELÁŘSKÁ VYSOKÁ UZAVŘENÁ</t>
  </si>
  <si>
    <t>š.800mm/hl.400mm/v.2150mm</t>
  </si>
  <si>
    <t xml:space="preserve">VĚŠÁKOVÁ STĚNA </t>
  </si>
  <si>
    <t>š.400mm/tl.20mm/v.2090mm</t>
  </si>
  <si>
    <t>NAPICHOVACÍ PLOCHA</t>
  </si>
  <si>
    <t>š.2000mm/tl.20/v.1000mm</t>
  </si>
  <si>
    <t>ODPADKOVÝ KOŠ NA PAPÍR</t>
  </si>
  <si>
    <t>ODPADKOVÝ KOŠ NA TŘÍDĚNÝ ODPAD</t>
  </si>
  <si>
    <t>∅300mm/v450mm</t>
  </si>
  <si>
    <t>440/470/250mm</t>
  </si>
  <si>
    <t>š.1600mm/ hl. 800mm/v.720mm</t>
  </si>
  <si>
    <t>Data</t>
  </si>
  <si>
    <t>dle Bohunic</t>
  </si>
  <si>
    <t>'K01' Celkem</t>
  </si>
  <si>
    <t>'K21' Celkem</t>
  </si>
  <si>
    <t>'K35' Celkem</t>
  </si>
  <si>
    <t>'S10' Celkem</t>
  </si>
  <si>
    <t>'K74' Celkem</t>
  </si>
  <si>
    <t>'SA02' Celkem</t>
  </si>
  <si>
    <t>'O01' Celkem</t>
  </si>
  <si>
    <t>'O03' Celkem</t>
  </si>
  <si>
    <t>Položka</t>
  </si>
  <si>
    <t>počet prvků</t>
  </si>
  <si>
    <t>cena za kus</t>
  </si>
  <si>
    <t>Sedací nábytek</t>
  </si>
  <si>
    <t>Vybavení doplňky</t>
  </si>
  <si>
    <t>cena za prvky</t>
  </si>
  <si>
    <t>Černovice</t>
  </si>
  <si>
    <t>LCFT</t>
  </si>
  <si>
    <t>VCIT</t>
  </si>
  <si>
    <t>Součet z Černovice</t>
  </si>
  <si>
    <t>'K01.1'</t>
  </si>
  <si>
    <t>'K73'</t>
  </si>
  <si>
    <t>'B.1.03'</t>
  </si>
  <si>
    <t>'K72'</t>
  </si>
  <si>
    <t>'B.1.04'</t>
  </si>
  <si>
    <t>'B.1.17'</t>
  </si>
  <si>
    <t>'B.1.05'</t>
  </si>
  <si>
    <t>š.1000mm/tl.20/v.1000mm</t>
  </si>
  <si>
    <t>'K72' Celkem</t>
  </si>
  <si>
    <t>'K73' Celkem</t>
  </si>
  <si>
    <t>š.1200mm/tl.20/v.1430mm</t>
  </si>
  <si>
    <t>š.600mm/hl.750mm/v.2150mm</t>
  </si>
  <si>
    <t>kusů</t>
  </si>
  <si>
    <t>Cena celkem</t>
  </si>
  <si>
    <t>cena</t>
  </si>
  <si>
    <t>Součet z cena</t>
  </si>
  <si>
    <t>BEZ DPH</t>
  </si>
  <si>
    <t xml:space="preserve">DPH </t>
  </si>
  <si>
    <t>CENA CELKEM S DPH</t>
  </si>
  <si>
    <t>Vybavení šaten a skladů</t>
  </si>
  <si>
    <t>Specifikace vybavení</t>
  </si>
  <si>
    <t>Rozměr</t>
  </si>
  <si>
    <t>Stolový a skříňový nábytek</t>
  </si>
  <si>
    <t>Stavba :</t>
  </si>
  <si>
    <t>00-00-000</t>
  </si>
  <si>
    <t>Rozpočet :</t>
  </si>
  <si>
    <t>Objekt :</t>
  </si>
  <si>
    <t>Stavební část - volný interier</t>
  </si>
  <si>
    <t>REKAPITULACE  STAVEBNÍCH  DÍLŮ</t>
  </si>
  <si>
    <t>Stavební díl</t>
  </si>
  <si>
    <t>HSV</t>
  </si>
  <si>
    <t>PSV</t>
  </si>
  <si>
    <t>Dodávka</t>
  </si>
  <si>
    <t>Montáž</t>
  </si>
  <si>
    <t>HZS</t>
  </si>
  <si>
    <t>4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</si>
  <si>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</si>
  <si>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</si>
  <si>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</si>
  <si>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</si>
  <si>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</si>
  <si>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</si>
  <si>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</si>
  <si>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KRYCÍ LIST</t>
  </si>
  <si>
    <t>Rozpočet</t>
  </si>
  <si>
    <t xml:space="preserve">JKSO </t>
  </si>
  <si>
    <t>801.19</t>
  </si>
  <si>
    <t>VOLNÝ INTERIER</t>
  </si>
  <si>
    <t>Cenová soustava</t>
  </si>
  <si>
    <t>Objekt</t>
  </si>
  <si>
    <t>Název objektu</t>
  </si>
  <si>
    <t xml:space="preserve">SKP </t>
  </si>
  <si>
    <t>0001</t>
  </si>
  <si>
    <t>Novostavba</t>
  </si>
  <si>
    <t>Měrná jednotka</t>
  </si>
  <si>
    <t>Stavba</t>
  </si>
  <si>
    <t>Název stavby</t>
  </si>
  <si>
    <t>Počet jednotek</t>
  </si>
  <si>
    <t>Náklady na m.j.</t>
  </si>
  <si>
    <t>Projektant</t>
  </si>
  <si>
    <t xml:space="preserve">ATELIER / 2002,  s.r.o. </t>
  </si>
  <si>
    <t>Typ rozpočtu</t>
  </si>
  <si>
    <t>Zpracovatel projektu</t>
  </si>
  <si>
    <t>Objednatel</t>
  </si>
  <si>
    <t>Jihomoravský kraj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</si>
  <si>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</si>
  <si>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</si>
  <si>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</si>
  <si>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</si>
  <si>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</si>
  <si>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</si>
  <si>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</si>
  <si>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</si>
  <si>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</si>
  <si>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</si>
  <si>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</si>
  <si>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</si>
  <si>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</si>
  <si>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</si>
  <si>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</si>
  <si>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</si>
  <si>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</si>
  <si>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</si>
  <si>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</si>
  <si>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</si>
  <si>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</si>
  <si>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</si>
  <si>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</si>
  <si>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Štěpán Vrána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</si>
  <si>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</si>
  <si>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</si>
  <si>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</si>
  <si>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</si>
  <si>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</si>
  <si>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</si>
  <si>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</si>
  <si>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</si>
  <si>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S02'</t>
  </si>
  <si>
    <t>S02' Celkem</t>
  </si>
  <si>
    <t>K19'</t>
  </si>
  <si>
    <t>1'</t>
  </si>
  <si>
    <t>K19' Celkem</t>
  </si>
  <si>
    <t>SA06'</t>
  </si>
  <si>
    <t xml:space="preserve">konfigurace skříňkového hospodářství </t>
  </si>
  <si>
    <t>-</t>
  </si>
  <si>
    <t>SA07'</t>
  </si>
  <si>
    <t>SA08'</t>
  </si>
  <si>
    <t>SL-INSTAL SH - instalace a konfigurace okruhů SH, nastavení aplikačních a přístupových práv</t>
  </si>
  <si>
    <t>SA09'</t>
  </si>
  <si>
    <t>Závěrečný test funkcionality SH</t>
  </si>
  <si>
    <t>SA06' Celkem</t>
  </si>
  <si>
    <t>SA07' Celkem</t>
  </si>
  <si>
    <t>SA08' Celkem</t>
  </si>
  <si>
    <t>SA09' Celkem</t>
  </si>
  <si>
    <t>programování zámků 7 ks</t>
  </si>
  <si>
    <t>Stavba nové budovy ZZS JMK v Brně - Černovicích, část Autoservis - aktualizace stáv. PD.</t>
  </si>
  <si>
    <t>A1203/8</t>
  </si>
  <si>
    <t>ks</t>
  </si>
  <si>
    <t>„Autoservis ZZS JmK“</t>
  </si>
  <si>
    <t>ŽIDLE KANCELÁŘSKÁ ČALOUNĚNÁ</t>
  </si>
  <si>
    <t>ŽIDLE STOHOVATELNÁ</t>
  </si>
  <si>
    <t>SKŘÍŇ ŠATNÍ DVOUDÍLNÁ</t>
  </si>
  <si>
    <t>K02'</t>
  </si>
  <si>
    <t>š.1600mm/hl.800mm/v.720mm</t>
  </si>
  <si>
    <t>K43'</t>
  </si>
  <si>
    <t>š.800mm/tl.380mm/v.740mm</t>
  </si>
  <si>
    <t>B.1.01'</t>
  </si>
  <si>
    <t>700-940mm/520-760mm/920mm-1100mm</t>
  </si>
  <si>
    <t>š.565/hl.510/v.845(výška sedáku 460 mm)</t>
  </si>
  <si>
    <t>B.1.10'</t>
  </si>
  <si>
    <t>K02' Celkem</t>
  </si>
  <si>
    <t>K43' Celkem</t>
  </si>
  <si>
    <t>SKŘÍŇKA ZÁVĚŠENÁ UZAMYKATELNÁ</t>
  </si>
  <si>
    <t>0002 SO 101 Budova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</si>
</sst>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9]d\.\ mmmm\ yyyy"/>
    <numFmt numFmtId="166" formatCode="0.0"/>
    <numFmt numFmtId="167" formatCode="#,##0.00\ &quot;Kč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  <numFmt numFmtId="173" formatCode="#,##0.0\ &quot;Kč&quot;"/>
    <numFmt numFmtId="174" formatCode="dd/mm/yy"/>
  </numFmts>
  <fonts count="65">
    <font>
      <sz val="10"/>
      <name val="Arial CE"/>
      <family val="0"/>
    </font>
    <font>
      <b/>
      <sz val="16"/>
      <name val="Arial CE"/>
      <family val="2"/>
    </font>
    <font>
      <b/>
      <sz val="2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0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name val="Arial CE"/>
      <family val="0"/>
    </font>
    <font>
      <sz val="10"/>
      <color indexed="10"/>
      <name val="Arial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name val="Calibri"/>
      <family val="2"/>
    </font>
    <font>
      <sz val="12"/>
      <color indexed="10"/>
      <name val="Arial"/>
      <family val="2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sz val="12"/>
      <color rgb="FFFF0000"/>
      <name val="Arial"/>
      <family val="2"/>
    </font>
    <font>
      <b/>
      <sz val="10"/>
      <color rgb="FFFF0000"/>
      <name val="Arial CE"/>
      <family val="0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 tint="0.49998000264167786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medium"/>
      <top>
        <color indexed="63"/>
      </top>
      <bottom style="double"/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5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1" fillId="0" borderId="0" xfId="0" applyFont="1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61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ill="1" applyAlignment="1" quotePrefix="1">
      <alignment/>
    </xf>
    <xf numFmtId="0" fontId="62" fillId="0" borderId="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/>
    </xf>
    <xf numFmtId="0" fontId="9" fillId="0" borderId="0" xfId="4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 wrapText="1"/>
    </xf>
    <xf numFmtId="0" fontId="0" fillId="0" borderId="14" xfId="0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15" xfId="0" applyFill="1" applyBorder="1" applyAlignment="1">
      <alignment/>
    </xf>
    <xf numFmtId="0" fontId="4" fillId="33" borderId="16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justify" vertical="center"/>
    </xf>
    <xf numFmtId="0" fontId="6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0" fontId="0" fillId="0" borderId="17" xfId="0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167" fontId="0" fillId="0" borderId="14" xfId="0" applyNumberFormat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167" fontId="0" fillId="0" borderId="18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/>
    </xf>
    <xf numFmtId="0" fontId="9" fillId="0" borderId="19" xfId="0" applyFont="1" applyBorder="1" applyAlignment="1">
      <alignment vertical="center"/>
    </xf>
    <xf numFmtId="167" fontId="0" fillId="0" borderId="14" xfId="0" applyNumberFormat="1" applyFill="1" applyBorder="1" applyAlignment="1">
      <alignment/>
    </xf>
    <xf numFmtId="164" fontId="11" fillId="0" borderId="20" xfId="0" applyNumberFormat="1" applyFont="1" applyFill="1" applyBorder="1" applyAlignment="1">
      <alignment horizontal="right" vertical="center"/>
    </xf>
    <xf numFmtId="167" fontId="0" fillId="0" borderId="0" xfId="0" applyNumberFormat="1" applyAlignment="1">
      <alignment/>
    </xf>
    <xf numFmtId="167" fontId="63" fillId="0" borderId="0" xfId="0" applyNumberFormat="1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6" fillId="0" borderId="20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7" fontId="44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0" fillId="35" borderId="14" xfId="0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167" fontId="0" fillId="35" borderId="14" xfId="0" applyNumberFormat="1" applyFill="1" applyBorder="1" applyAlignment="1">
      <alignment horizontal="center" vertical="center"/>
    </xf>
    <xf numFmtId="164" fontId="0" fillId="0" borderId="25" xfId="0" applyNumberFormat="1" applyBorder="1" applyAlignment="1">
      <alignment horizontal="right" vertical="center"/>
    </xf>
    <xf numFmtId="0" fontId="0" fillId="0" borderId="0" xfId="0" applyAlignment="1">
      <alignment horizontal="right"/>
    </xf>
    <xf numFmtId="167" fontId="0" fillId="36" borderId="14" xfId="0" applyNumberFormat="1" applyFill="1" applyBorder="1" applyAlignment="1">
      <alignment/>
    </xf>
    <xf numFmtId="164" fontId="6" fillId="36" borderId="20" xfId="0" applyNumberFormat="1" applyFont="1" applyFill="1" applyBorder="1" applyAlignment="1">
      <alignment horizontal="right" vertical="center"/>
    </xf>
    <xf numFmtId="167" fontId="0" fillId="36" borderId="14" xfId="0" applyNumberFormat="1" applyFont="1" applyFill="1" applyBorder="1" applyAlignment="1">
      <alignment/>
    </xf>
    <xf numFmtId="164" fontId="0" fillId="36" borderId="25" xfId="0" applyNumberFormat="1" applyFill="1" applyBorder="1" applyAlignment="1">
      <alignment horizontal="right" vertical="center"/>
    </xf>
    <xf numFmtId="164" fontId="11" fillId="36" borderId="20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justify" vertic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6" fillId="0" borderId="26" xfId="0" applyFont="1" applyBorder="1" applyAlignment="1">
      <alignment horizontal="center"/>
    </xf>
    <xf numFmtId="44" fontId="6" fillId="0" borderId="27" xfId="39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4" fontId="6" fillId="0" borderId="29" xfId="39" applyFont="1" applyBorder="1" applyAlignment="1">
      <alignment horizontal="center"/>
    </xf>
    <xf numFmtId="9" fontId="6" fillId="0" borderId="14" xfId="51" applyFont="1" applyBorder="1" applyAlignment="1">
      <alignment horizontal="center"/>
    </xf>
    <xf numFmtId="44" fontId="6" fillId="0" borderId="30" xfId="39" applyFont="1" applyBorder="1" applyAlignment="1">
      <alignment horizontal="left"/>
    </xf>
    <xf numFmtId="0" fontId="6" fillId="0" borderId="31" xfId="0" applyFont="1" applyBorder="1" applyAlignment="1">
      <alignment horizontal="center"/>
    </xf>
    <xf numFmtId="0" fontId="17" fillId="0" borderId="32" xfId="0" applyFont="1" applyBorder="1" applyAlignment="1">
      <alignment vertical="center"/>
    </xf>
    <xf numFmtId="0" fontId="6" fillId="0" borderId="33" xfId="0" applyFont="1" applyBorder="1" applyAlignment="1">
      <alignment wrapText="1"/>
    </xf>
    <xf numFmtId="0" fontId="6" fillId="0" borderId="34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35" xfId="0" applyFont="1" applyBorder="1" applyAlignment="1">
      <alignment wrapText="1"/>
    </xf>
    <xf numFmtId="0" fontId="17" fillId="0" borderId="36" xfId="0" applyFont="1" applyBorder="1" applyAlignment="1">
      <alignment horizontal="center" vertical="center"/>
    </xf>
    <xf numFmtId="0" fontId="5" fillId="35" borderId="12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14" fontId="4" fillId="35" borderId="13" xfId="0" applyNumberFormat="1" applyFont="1" applyFill="1" applyBorder="1" applyAlignment="1">
      <alignment horizontal="right"/>
    </xf>
    <xf numFmtId="14" fontId="15" fillId="35" borderId="13" xfId="0" applyNumberFormat="1" applyFont="1" applyFill="1" applyBorder="1" applyAlignment="1">
      <alignment horizontal="center"/>
    </xf>
    <xf numFmtId="167" fontId="15" fillId="35" borderId="37" xfId="0" applyNumberFormat="1" applyFont="1" applyFill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0" fontId="0" fillId="0" borderId="38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5" xfId="0" applyFill="1" applyBorder="1" applyAlignment="1">
      <alignment/>
    </xf>
    <xf numFmtId="0" fontId="0" fillId="0" borderId="3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0" xfId="0" applyBorder="1" applyAlignment="1">
      <alignment horizontal="center"/>
    </xf>
    <xf numFmtId="167" fontId="15" fillId="0" borderId="41" xfId="0" applyNumberFormat="1" applyFont="1" applyBorder="1" applyAlignment="1">
      <alignment horizontal="center"/>
    </xf>
    <xf numFmtId="167" fontId="6" fillId="0" borderId="17" xfId="51" applyNumberFormat="1" applyFont="1" applyBorder="1" applyAlignment="1">
      <alignment horizontal="center"/>
    </xf>
    <xf numFmtId="167" fontId="6" fillId="0" borderId="42" xfId="0" applyNumberFormat="1" applyFont="1" applyBorder="1" applyAlignment="1">
      <alignment horizontal="center"/>
    </xf>
    <xf numFmtId="0" fontId="5" fillId="0" borderId="24" xfId="0" applyFont="1" applyFill="1" applyBorder="1" applyAlignment="1">
      <alignment/>
    </xf>
    <xf numFmtId="14" fontId="4" fillId="0" borderId="24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29" xfId="0" applyBorder="1" applyAlignment="1">
      <alignment/>
    </xf>
    <xf numFmtId="0" fontId="0" fillId="35" borderId="46" xfId="0" applyNumberForma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37" borderId="24" xfId="0" applyFont="1" applyFill="1" applyBorder="1" applyAlignment="1">
      <alignment/>
    </xf>
    <xf numFmtId="14" fontId="4" fillId="37" borderId="24" xfId="0" applyNumberFormat="1" applyFont="1" applyFill="1" applyBorder="1" applyAlignment="1">
      <alignment horizontal="right"/>
    </xf>
    <xf numFmtId="44" fontId="15" fillId="35" borderId="12" xfId="39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0" fillId="35" borderId="48" xfId="0" applyFill="1" applyBorder="1" applyAlignment="1">
      <alignment/>
    </xf>
    <xf numFmtId="0" fontId="0" fillId="0" borderId="16" xfId="0" applyBorder="1" applyAlignment="1">
      <alignment/>
    </xf>
    <xf numFmtId="44" fontId="6" fillId="0" borderId="49" xfId="39" applyFont="1" applyBorder="1" applyAlignment="1">
      <alignment horizontal="center"/>
    </xf>
    <xf numFmtId="44" fontId="6" fillId="0" borderId="25" xfId="39" applyFont="1" applyBorder="1" applyAlignment="1">
      <alignment horizontal="center"/>
    </xf>
    <xf numFmtId="44" fontId="6" fillId="0" borderId="50" xfId="39" applyFont="1" applyBorder="1" applyAlignment="1">
      <alignment horizontal="left"/>
    </xf>
    <xf numFmtId="0" fontId="5" fillId="35" borderId="51" xfId="0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5" fillId="35" borderId="37" xfId="0" applyFont="1" applyFill="1" applyBorder="1" applyAlignment="1">
      <alignment/>
    </xf>
    <xf numFmtId="0" fontId="0" fillId="0" borderId="53" xfId="0" applyNumberFormat="1" applyBorder="1" applyAlignment="1">
      <alignment horizontal="center"/>
    </xf>
    <xf numFmtId="167" fontId="0" fillId="0" borderId="39" xfId="0" applyNumberFormat="1" applyBorder="1" applyAlignment="1">
      <alignment horizontal="center"/>
    </xf>
    <xf numFmtId="167" fontId="0" fillId="0" borderId="54" xfId="0" applyNumberFormat="1" applyBorder="1" applyAlignment="1">
      <alignment horizontal="center"/>
    </xf>
    <xf numFmtId="167" fontId="0" fillId="35" borderId="55" xfId="0" applyNumberFormat="1" applyFill="1" applyBorder="1" applyAlignment="1">
      <alignment horizontal="center"/>
    </xf>
    <xf numFmtId="167" fontId="0" fillId="0" borderId="52" xfId="0" applyNumberFormat="1" applyBorder="1" applyAlignment="1">
      <alignment horizontal="center"/>
    </xf>
    <xf numFmtId="167" fontId="5" fillId="0" borderId="56" xfId="0" applyNumberFormat="1" applyFont="1" applyBorder="1" applyAlignment="1">
      <alignment horizontal="center"/>
    </xf>
    <xf numFmtId="49" fontId="15" fillId="0" borderId="57" xfId="47" applyNumberFormat="1" applyFont="1" applyBorder="1">
      <alignment/>
      <protection/>
    </xf>
    <xf numFmtId="49" fontId="6" fillId="0" borderId="57" xfId="47" applyNumberFormat="1" applyFont="1" applyBorder="1">
      <alignment/>
      <protection/>
    </xf>
    <xf numFmtId="49" fontId="6" fillId="0" borderId="57" xfId="47" applyNumberFormat="1" applyFont="1" applyBorder="1" applyAlignment="1">
      <alignment horizontal="right"/>
      <protection/>
    </xf>
    <xf numFmtId="0" fontId="6" fillId="0" borderId="58" xfId="47" applyFont="1" applyBorder="1">
      <alignment/>
      <protection/>
    </xf>
    <xf numFmtId="49" fontId="6" fillId="0" borderId="57" xfId="0" applyNumberFormat="1" applyFont="1" applyBorder="1" applyAlignment="1">
      <alignment horizontal="left"/>
    </xf>
    <xf numFmtId="0" fontId="6" fillId="0" borderId="59" xfId="0" applyNumberFormat="1" applyFont="1" applyBorder="1" applyAlignment="1">
      <alignment/>
    </xf>
    <xf numFmtId="49" fontId="15" fillId="0" borderId="60" xfId="47" applyNumberFormat="1" applyFont="1" applyBorder="1">
      <alignment/>
      <protection/>
    </xf>
    <xf numFmtId="49" fontId="6" fillId="0" borderId="60" xfId="47" applyNumberFormat="1" applyFont="1" applyBorder="1">
      <alignment/>
      <protection/>
    </xf>
    <xf numFmtId="49" fontId="6" fillId="0" borderId="60" xfId="47" applyNumberFormat="1" applyFont="1" applyBorder="1" applyAlignment="1">
      <alignment horizontal="right"/>
      <protection/>
    </xf>
    <xf numFmtId="0" fontId="6" fillId="0" borderId="0" xfId="0" applyFont="1" applyAlignment="1">
      <alignment/>
    </xf>
    <xf numFmtId="49" fontId="13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49" fontId="15" fillId="33" borderId="61" xfId="0" applyNumberFormat="1" applyFont="1" applyFill="1" applyBorder="1" applyAlignment="1">
      <alignment horizontal="center"/>
    </xf>
    <xf numFmtId="0" fontId="15" fillId="33" borderId="62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5" fillId="33" borderId="51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37" xfId="0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3" fontId="6" fillId="0" borderId="64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65" xfId="0" applyNumberFormat="1" applyFont="1" applyBorder="1" applyAlignment="1">
      <alignment/>
    </xf>
    <xf numFmtId="49" fontId="9" fillId="0" borderId="21" xfId="0" applyNumberFormat="1" applyFont="1" applyFill="1" applyBorder="1" applyAlignment="1">
      <alignment/>
    </xf>
    <xf numFmtId="0" fontId="15" fillId="33" borderId="61" xfId="0" applyFont="1" applyFill="1" applyBorder="1" applyAlignment="1">
      <alignment/>
    </xf>
    <xf numFmtId="0" fontId="15" fillId="33" borderId="62" xfId="0" applyFont="1" applyFill="1" applyBorder="1" applyAlignment="1">
      <alignment/>
    </xf>
    <xf numFmtId="3" fontId="15" fillId="33" borderId="63" xfId="0" applyNumberFormat="1" applyFont="1" applyFill="1" applyBorder="1" applyAlignment="1">
      <alignment/>
    </xf>
    <xf numFmtId="3" fontId="15" fillId="33" borderId="51" xfId="0" applyNumberFormat="1" applyFont="1" applyFill="1" applyBorder="1" applyAlignment="1">
      <alignment/>
    </xf>
    <xf numFmtId="3" fontId="15" fillId="33" borderId="13" xfId="0" applyNumberFormat="1" applyFont="1" applyFill="1" applyBorder="1" applyAlignment="1">
      <alignment/>
    </xf>
    <xf numFmtId="3" fontId="15" fillId="33" borderId="37" xfId="0" applyNumberFormat="1" applyFont="1" applyFill="1" applyBorder="1" applyAlignment="1">
      <alignment/>
    </xf>
    <xf numFmtId="3" fontId="13" fillId="0" borderId="0" xfId="0" applyNumberFormat="1" applyFont="1" applyAlignment="1">
      <alignment horizontal="centerContinuous"/>
    </xf>
    <xf numFmtId="0" fontId="15" fillId="33" borderId="66" xfId="0" applyFont="1" applyFill="1" applyBorder="1" applyAlignment="1">
      <alignment/>
    </xf>
    <xf numFmtId="0" fontId="15" fillId="33" borderId="67" xfId="0" applyFont="1" applyFill="1" applyBorder="1" applyAlignment="1">
      <alignment/>
    </xf>
    <xf numFmtId="0" fontId="6" fillId="33" borderId="68" xfId="0" applyFont="1" applyFill="1" applyBorder="1" applyAlignment="1">
      <alignment/>
    </xf>
    <xf numFmtId="0" fontId="15" fillId="33" borderId="27" xfId="0" applyFont="1" applyFill="1" applyBorder="1" applyAlignment="1">
      <alignment horizontal="right"/>
    </xf>
    <xf numFmtId="0" fontId="15" fillId="33" borderId="67" xfId="0" applyFont="1" applyFill="1" applyBorder="1" applyAlignment="1">
      <alignment horizontal="right"/>
    </xf>
    <xf numFmtId="0" fontId="15" fillId="33" borderId="49" xfId="0" applyFont="1" applyFill="1" applyBorder="1" applyAlignment="1">
      <alignment horizontal="center"/>
    </xf>
    <xf numFmtId="4" fontId="18" fillId="33" borderId="67" xfId="0" applyNumberFormat="1" applyFont="1" applyFill="1" applyBorder="1" applyAlignment="1">
      <alignment horizontal="right"/>
    </xf>
    <xf numFmtId="4" fontId="18" fillId="33" borderId="68" xfId="0" applyNumberFormat="1" applyFont="1" applyFill="1" applyBorder="1" applyAlignment="1">
      <alignment horizontal="right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3" fontId="6" fillId="0" borderId="69" xfId="0" applyNumberFormat="1" applyFont="1" applyBorder="1" applyAlignment="1">
      <alignment horizontal="right"/>
    </xf>
    <xf numFmtId="166" fontId="6" fillId="0" borderId="14" xfId="0" applyNumberFormat="1" applyFont="1" applyBorder="1" applyAlignment="1">
      <alignment horizontal="right"/>
    </xf>
    <xf numFmtId="3" fontId="6" fillId="0" borderId="20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6" fillId="33" borderId="36" xfId="0" applyFont="1" applyFill="1" applyBorder="1" applyAlignment="1">
      <alignment/>
    </xf>
    <xf numFmtId="0" fontId="15" fillId="33" borderId="35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4" fontId="6" fillId="33" borderId="55" xfId="0" applyNumberFormat="1" applyFont="1" applyFill="1" applyBorder="1" applyAlignment="1">
      <alignment/>
    </xf>
    <xf numFmtId="4" fontId="6" fillId="33" borderId="36" xfId="0" applyNumberFormat="1" applyFont="1" applyFill="1" applyBorder="1" applyAlignment="1">
      <alignment/>
    </xf>
    <xf numFmtId="4" fontId="6" fillId="33" borderId="35" xfId="0" applyNumberFormat="1" applyFont="1" applyFill="1" applyBorder="1" applyAlignment="1">
      <alignment/>
    </xf>
    <xf numFmtId="0" fontId="13" fillId="0" borderId="61" xfId="0" applyFont="1" applyBorder="1" applyAlignment="1">
      <alignment horizontal="centerContinuous" vertical="center"/>
    </xf>
    <xf numFmtId="0" fontId="6" fillId="0" borderId="62" xfId="0" applyFont="1" applyBorder="1" applyAlignment="1">
      <alignment horizontal="centerContinuous"/>
    </xf>
    <xf numFmtId="0" fontId="6" fillId="0" borderId="63" xfId="0" applyFont="1" applyBorder="1" applyAlignment="1">
      <alignment horizontal="centerContinuous"/>
    </xf>
    <xf numFmtId="0" fontId="15" fillId="33" borderId="66" xfId="0" applyFont="1" applyFill="1" applyBorder="1" applyAlignment="1">
      <alignment horizontal="left"/>
    </xf>
    <xf numFmtId="0" fontId="9" fillId="33" borderId="49" xfId="0" applyFont="1" applyFill="1" applyBorder="1" applyAlignment="1">
      <alignment horizontal="centerContinuous"/>
    </xf>
    <xf numFmtId="49" fontId="18" fillId="33" borderId="67" xfId="0" applyNumberFormat="1" applyFont="1" applyFill="1" applyBorder="1" applyAlignment="1">
      <alignment horizontal="left"/>
    </xf>
    <xf numFmtId="49" fontId="9" fillId="33" borderId="49" xfId="0" applyNumberFormat="1" applyFont="1" applyFill="1" applyBorder="1" applyAlignment="1">
      <alignment horizontal="centerContinuous"/>
    </xf>
    <xf numFmtId="0" fontId="9" fillId="0" borderId="15" xfId="0" applyFont="1" applyBorder="1" applyAlignment="1">
      <alignment/>
    </xf>
    <xf numFmtId="49" fontId="9" fillId="0" borderId="70" xfId="0" applyNumberFormat="1" applyFont="1" applyBorder="1" applyAlignment="1">
      <alignment horizontal="left"/>
    </xf>
    <xf numFmtId="0" fontId="6" fillId="0" borderId="71" xfId="0" applyFont="1" applyBorder="1" applyAlignment="1">
      <alignment/>
    </xf>
    <xf numFmtId="0" fontId="9" fillId="0" borderId="25" xfId="0" applyFont="1" applyBorder="1" applyAlignment="1">
      <alignment/>
    </xf>
    <xf numFmtId="49" fontId="9" fillId="0" borderId="19" xfId="0" applyNumberFormat="1" applyFont="1" applyBorder="1" applyAlignment="1">
      <alignment/>
    </xf>
    <xf numFmtId="49" fontId="9" fillId="0" borderId="2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39" xfId="0" applyFont="1" applyBorder="1" applyAlignment="1">
      <alignment horizontal="left"/>
    </xf>
    <xf numFmtId="0" fontId="15" fillId="0" borderId="71" xfId="0" applyFont="1" applyBorder="1" applyAlignment="1">
      <alignment/>
    </xf>
    <xf numFmtId="49" fontId="9" fillId="0" borderId="39" xfId="0" applyNumberFormat="1" applyFont="1" applyBorder="1" applyAlignment="1">
      <alignment horizontal="left"/>
    </xf>
    <xf numFmtId="49" fontId="15" fillId="33" borderId="71" xfId="0" applyNumberFormat="1" applyFont="1" applyFill="1" applyBorder="1" applyAlignment="1">
      <alignment/>
    </xf>
    <xf numFmtId="49" fontId="6" fillId="33" borderId="25" xfId="0" applyNumberFormat="1" applyFont="1" applyFill="1" applyBorder="1" applyAlignment="1">
      <alignment/>
    </xf>
    <xf numFmtId="49" fontId="15" fillId="33" borderId="19" xfId="0" applyNumberFormat="1" applyFont="1" applyFill="1" applyBorder="1" applyAlignment="1">
      <alignment/>
    </xf>
    <xf numFmtId="49" fontId="6" fillId="33" borderId="19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3" fontId="9" fillId="0" borderId="39" xfId="0" applyNumberFormat="1" applyFont="1" applyBorder="1" applyAlignment="1">
      <alignment horizontal="left"/>
    </xf>
    <xf numFmtId="49" fontId="15" fillId="33" borderId="21" xfId="0" applyNumberFormat="1" applyFont="1" applyFill="1" applyBorder="1" applyAlignment="1">
      <alignment/>
    </xf>
    <xf numFmtId="49" fontId="6" fillId="33" borderId="64" xfId="0" applyNumberFormat="1" applyFont="1" applyFill="1" applyBorder="1" applyAlignment="1">
      <alignment/>
    </xf>
    <xf numFmtId="49" fontId="9" fillId="0" borderId="14" xfId="0" applyNumberFormat="1" applyFont="1" applyBorder="1" applyAlignment="1">
      <alignment horizontal="left"/>
    </xf>
    <xf numFmtId="0" fontId="9" fillId="0" borderId="29" xfId="0" applyFont="1" applyBorder="1" applyAlignment="1">
      <alignment/>
    </xf>
    <xf numFmtId="0" fontId="9" fillId="0" borderId="14" xfId="0" applyNumberFormat="1" applyFont="1" applyBorder="1" applyAlignment="1">
      <alignment/>
    </xf>
    <xf numFmtId="0" fontId="9" fillId="0" borderId="40" xfId="0" applyNumberFormat="1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14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14" xfId="0" applyFont="1" applyBorder="1" applyAlignment="1">
      <alignment/>
    </xf>
    <xf numFmtId="0" fontId="9" fillId="0" borderId="71" xfId="0" applyFont="1" applyBorder="1" applyAlignment="1">
      <alignment/>
    </xf>
    <xf numFmtId="0" fontId="9" fillId="0" borderId="15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13" fillId="0" borderId="72" xfId="0" applyFont="1" applyBorder="1" applyAlignment="1">
      <alignment horizontal="centerContinuous" vertical="center"/>
    </xf>
    <xf numFmtId="0" fontId="14" fillId="0" borderId="73" xfId="0" applyFont="1" applyBorder="1" applyAlignment="1">
      <alignment horizontal="centerContinuous" vertical="center"/>
    </xf>
    <xf numFmtId="0" fontId="6" fillId="0" borderId="73" xfId="0" applyFont="1" applyBorder="1" applyAlignment="1">
      <alignment horizontal="centerContinuous" vertical="center"/>
    </xf>
    <xf numFmtId="0" fontId="6" fillId="0" borderId="74" xfId="0" applyFont="1" applyBorder="1" applyAlignment="1">
      <alignment horizontal="centerContinuous" vertical="center"/>
    </xf>
    <xf numFmtId="0" fontId="15" fillId="33" borderId="61" xfId="0" applyFont="1" applyFill="1" applyBorder="1" applyAlignment="1">
      <alignment horizontal="left"/>
    </xf>
    <xf numFmtId="0" fontId="6" fillId="33" borderId="62" xfId="0" applyFont="1" applyFill="1" applyBorder="1" applyAlignment="1">
      <alignment horizontal="left"/>
    </xf>
    <xf numFmtId="0" fontId="6" fillId="33" borderId="63" xfId="0" applyFont="1" applyFill="1" applyBorder="1" applyAlignment="1">
      <alignment horizontal="centerContinuous"/>
    </xf>
    <xf numFmtId="0" fontId="15" fillId="33" borderId="62" xfId="0" applyFont="1" applyFill="1" applyBorder="1" applyAlignment="1">
      <alignment horizontal="centerContinuous"/>
    </xf>
    <xf numFmtId="0" fontId="6" fillId="33" borderId="62" xfId="0" applyFont="1" applyFill="1" applyBorder="1" applyAlignment="1">
      <alignment horizontal="centerContinuous"/>
    </xf>
    <xf numFmtId="0" fontId="6" fillId="0" borderId="75" xfId="0" applyFont="1" applyBorder="1" applyAlignment="1">
      <alignment/>
    </xf>
    <xf numFmtId="3" fontId="6" fillId="0" borderId="70" xfId="0" applyNumberFormat="1" applyFont="1" applyBorder="1" applyAlignment="1">
      <alignment/>
    </xf>
    <xf numFmtId="0" fontId="6" fillId="0" borderId="66" xfId="0" applyFont="1" applyBorder="1" applyAlignment="1">
      <alignment/>
    </xf>
    <xf numFmtId="3" fontId="6" fillId="0" borderId="67" xfId="0" applyNumberFormat="1" applyFont="1" applyBorder="1" applyAlignment="1">
      <alignment/>
    </xf>
    <xf numFmtId="0" fontId="6" fillId="0" borderId="49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69" xfId="0" applyFont="1" applyBorder="1" applyAlignment="1">
      <alignment/>
    </xf>
    <xf numFmtId="3" fontId="6" fillId="0" borderId="76" xfId="0" applyNumberFormat="1" applyFont="1" applyBorder="1" applyAlignment="1">
      <alignment/>
    </xf>
    <xf numFmtId="0" fontId="6" fillId="0" borderId="36" xfId="0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15" fillId="33" borderId="49" xfId="0" applyFont="1" applyFill="1" applyBorder="1" applyAlignment="1">
      <alignment/>
    </xf>
    <xf numFmtId="0" fontId="15" fillId="33" borderId="41" xfId="0" applyFont="1" applyFill="1" applyBorder="1" applyAlignment="1">
      <alignment/>
    </xf>
    <xf numFmtId="0" fontId="15" fillId="33" borderId="68" xfId="0" applyFont="1" applyFill="1" applyBorder="1" applyAlignment="1">
      <alignment/>
    </xf>
    <xf numFmtId="0" fontId="6" fillId="0" borderId="64" xfId="0" applyFont="1" applyBorder="1" applyAlignment="1">
      <alignment/>
    </xf>
    <xf numFmtId="0" fontId="6" fillId="0" borderId="77" xfId="0" applyFont="1" applyBorder="1" applyAlignment="1">
      <alignment/>
    </xf>
    <xf numFmtId="0" fontId="6" fillId="0" borderId="22" xfId="0" applyFont="1" applyBorder="1" applyAlignment="1">
      <alignment/>
    </xf>
    <xf numFmtId="14" fontId="6" fillId="0" borderId="0" xfId="0" applyNumberFormat="1" applyFont="1" applyBorder="1" applyAlignment="1">
      <alignment horizontal="left"/>
    </xf>
    <xf numFmtId="174" fontId="6" fillId="0" borderId="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78" xfId="0" applyFont="1" applyBorder="1" applyAlignment="1">
      <alignment/>
    </xf>
    <xf numFmtId="0" fontId="6" fillId="0" borderId="79" xfId="0" applyFont="1" applyBorder="1" applyAlignment="1">
      <alignment/>
    </xf>
    <xf numFmtId="166" fontId="6" fillId="0" borderId="80" xfId="0" applyNumberFormat="1" applyFont="1" applyBorder="1" applyAlignment="1">
      <alignment horizontal="right"/>
    </xf>
    <xf numFmtId="0" fontId="6" fillId="0" borderId="80" xfId="0" applyFont="1" applyBorder="1" applyAlignment="1">
      <alignment/>
    </xf>
    <xf numFmtId="0" fontId="6" fillId="0" borderId="19" xfId="0" applyFont="1" applyBorder="1" applyAlignment="1">
      <alignment/>
    </xf>
    <xf numFmtId="166" fontId="6" fillId="0" borderId="25" xfId="0" applyNumberFormat="1" applyFont="1" applyBorder="1" applyAlignment="1">
      <alignment horizontal="right"/>
    </xf>
    <xf numFmtId="0" fontId="14" fillId="33" borderId="36" xfId="0" applyFont="1" applyFill="1" applyBorder="1" applyAlignment="1">
      <alignment/>
    </xf>
    <xf numFmtId="0" fontId="14" fillId="33" borderId="35" xfId="0" applyFont="1" applyFill="1" applyBorder="1" applyAlignment="1">
      <alignment/>
    </xf>
    <xf numFmtId="0" fontId="14" fillId="33" borderId="50" xfId="0" applyFont="1" applyFill="1" applyBorder="1" applyAlignment="1">
      <alignment/>
    </xf>
    <xf numFmtId="0" fontId="0" fillId="0" borderId="14" xfId="0" applyFill="1" applyBorder="1" applyAlignment="1" quotePrefix="1">
      <alignment/>
    </xf>
    <xf numFmtId="0" fontId="0" fillId="0" borderId="14" xfId="0" applyFont="1" applyFill="1" applyBorder="1" applyAlignment="1" quotePrefix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84" xfId="0" applyBorder="1" applyAlignment="1">
      <alignment/>
    </xf>
    <xf numFmtId="0" fontId="0" fillId="0" borderId="40" xfId="0" applyBorder="1" applyAlignment="1">
      <alignment/>
    </xf>
    <xf numFmtId="0" fontId="0" fillId="0" borderId="85" xfId="0" applyNumberFormat="1" applyBorder="1" applyAlignment="1">
      <alignment/>
    </xf>
    <xf numFmtId="0" fontId="0" fillId="0" borderId="86" xfId="0" applyNumberFormat="1" applyBorder="1" applyAlignment="1">
      <alignment/>
    </xf>
    <xf numFmtId="0" fontId="0" fillId="35" borderId="76" xfId="0" applyNumberFormat="1" applyFill="1" applyBorder="1" applyAlignment="1">
      <alignment/>
    </xf>
    <xf numFmtId="0" fontId="0" fillId="0" borderId="87" xfId="0" applyBorder="1" applyAlignment="1">
      <alignment/>
    </xf>
    <xf numFmtId="0" fontId="0" fillId="0" borderId="8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86" xfId="0" applyBorder="1" applyAlignment="1">
      <alignment/>
    </xf>
    <xf numFmtId="0" fontId="0" fillId="35" borderId="55" xfId="0" applyNumberFormat="1" applyFill="1" applyBorder="1" applyAlignment="1">
      <alignment/>
    </xf>
    <xf numFmtId="0" fontId="0" fillId="0" borderId="88" xfId="0" applyFill="1" applyBorder="1" applyAlignment="1">
      <alignment/>
    </xf>
    <xf numFmtId="0" fontId="0" fillId="0" borderId="88" xfId="0" applyFill="1" applyBorder="1" applyAlignment="1">
      <alignment wrapText="1"/>
    </xf>
    <xf numFmtId="0" fontId="0" fillId="0" borderId="43" xfId="0" applyNumberFormat="1" applyBorder="1" applyAlignment="1">
      <alignment/>
    </xf>
    <xf numFmtId="0" fontId="0" fillId="0" borderId="89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90" xfId="0" applyNumberFormat="1" applyBorder="1" applyAlignment="1">
      <alignment/>
    </xf>
    <xf numFmtId="0" fontId="0" fillId="0" borderId="40" xfId="0" applyNumberForma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ill="1" applyBorder="1" applyAlignment="1" quotePrefix="1">
      <alignment vertical="center" wrapText="1"/>
    </xf>
    <xf numFmtId="14" fontId="4" fillId="37" borderId="56" xfId="0" applyNumberFormat="1" applyFont="1" applyFill="1" applyBorder="1" applyAlignment="1">
      <alignment horizontal="right"/>
    </xf>
    <xf numFmtId="167" fontId="0" fillId="2" borderId="69" xfId="0" applyNumberForma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67" fontId="0" fillId="0" borderId="70" xfId="0" applyNumberFormat="1" applyBorder="1" applyAlignment="1">
      <alignment horizontal="center"/>
    </xf>
    <xf numFmtId="167" fontId="0" fillId="0" borderId="91" xfId="0" applyNumberFormat="1" applyBorder="1" applyAlignment="1">
      <alignment horizontal="center"/>
    </xf>
    <xf numFmtId="0" fontId="0" fillId="35" borderId="42" xfId="0" applyFill="1" applyBorder="1" applyAlignment="1">
      <alignment horizontal="center"/>
    </xf>
    <xf numFmtId="167" fontId="0" fillId="2" borderId="75" xfId="0" applyNumberForma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35" borderId="61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7" xfId="0" applyFill="1" applyBorder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0" fillId="35" borderId="42" xfId="0" applyNumberFormat="1" applyFill="1" applyBorder="1" applyAlignment="1">
      <alignment/>
    </xf>
    <xf numFmtId="0" fontId="0" fillId="0" borderId="92" xfId="0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0" fillId="35" borderId="63" xfId="0" applyFill="1" applyBorder="1" applyAlignment="1">
      <alignment/>
    </xf>
    <xf numFmtId="164" fontId="64" fillId="36" borderId="20" xfId="0" applyNumberFormat="1" applyFont="1" applyFill="1" applyBorder="1" applyAlignment="1">
      <alignment horizontal="right" vertical="center"/>
    </xf>
    <xf numFmtId="0" fontId="0" fillId="0" borderId="11" xfId="0" applyNumberFormat="1" applyBorder="1" applyAlignment="1">
      <alignment horizontal="center"/>
    </xf>
    <xf numFmtId="0" fontId="0" fillId="35" borderId="46" xfId="0" applyNumberFormat="1" applyFill="1" applyBorder="1" applyAlignment="1">
      <alignment horizontal="center"/>
    </xf>
    <xf numFmtId="0" fontId="0" fillId="0" borderId="85" xfId="0" applyBorder="1" applyAlignment="1">
      <alignment/>
    </xf>
    <xf numFmtId="0" fontId="0" fillId="0" borderId="94" xfId="0" applyNumberFormat="1" applyBorder="1" applyAlignment="1">
      <alignment horizontal="center"/>
    </xf>
    <xf numFmtId="0" fontId="0" fillId="35" borderId="42" xfId="0" applyNumberFormat="1" applyFill="1" applyBorder="1" applyAlignment="1">
      <alignment horizontal="center"/>
    </xf>
    <xf numFmtId="0" fontId="0" fillId="0" borderId="95" xfId="0" applyNumberFormat="1" applyBorder="1" applyAlignment="1">
      <alignment horizontal="center"/>
    </xf>
    <xf numFmtId="0" fontId="0" fillId="0" borderId="96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89" xfId="0" applyNumberFormat="1" applyBorder="1" applyAlignment="1">
      <alignment horizontal="center"/>
    </xf>
    <xf numFmtId="0" fontId="0" fillId="0" borderId="97" xfId="0" applyNumberFormat="1" applyBorder="1" applyAlignment="1">
      <alignment horizontal="center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0" fillId="0" borderId="100" xfId="0" applyBorder="1" applyAlignment="1">
      <alignment/>
    </xf>
    <xf numFmtId="0" fontId="0" fillId="35" borderId="101" xfId="0" applyFill="1" applyBorder="1" applyAlignment="1">
      <alignment/>
    </xf>
    <xf numFmtId="167" fontId="0" fillId="2" borderId="29" xfId="39" applyNumberFormat="1" applyFont="1" applyFill="1" applyBorder="1" applyAlignment="1" applyProtection="1">
      <alignment horizontal="center"/>
      <protection locked="0"/>
    </xf>
    <xf numFmtId="167" fontId="0" fillId="2" borderId="29" xfId="0" applyNumberFormat="1" applyFill="1" applyBorder="1" applyAlignment="1" applyProtection="1">
      <alignment horizontal="center"/>
      <protection locked="0"/>
    </xf>
    <xf numFmtId="167" fontId="0" fillId="2" borderId="102" xfId="0" applyNumberFormat="1" applyFill="1" applyBorder="1" applyAlignment="1" applyProtection="1">
      <alignment horizontal="center"/>
      <protection locked="0"/>
    </xf>
    <xf numFmtId="167" fontId="0" fillId="2" borderId="47" xfId="0" applyNumberFormat="1" applyFill="1" applyBorder="1" applyAlignment="1" applyProtection="1">
      <alignment horizontal="center"/>
      <protection locked="0"/>
    </xf>
    <xf numFmtId="0" fontId="6" fillId="0" borderId="36" xfId="0" applyFont="1" applyBorder="1" applyAlignment="1">
      <alignment horizontal="left" shrinkToFit="1"/>
    </xf>
    <xf numFmtId="0" fontId="6" fillId="0" borderId="50" xfId="0" applyFont="1" applyBorder="1" applyAlignment="1">
      <alignment horizontal="left" shrinkToFit="1"/>
    </xf>
    <xf numFmtId="164" fontId="6" fillId="0" borderId="17" xfId="0" applyNumberFormat="1" applyFont="1" applyBorder="1" applyAlignment="1">
      <alignment horizontal="right" indent="2"/>
    </xf>
    <xf numFmtId="164" fontId="6" fillId="0" borderId="40" xfId="0" applyNumberFormat="1" applyFont="1" applyBorder="1" applyAlignment="1">
      <alignment horizontal="right" indent="2"/>
    </xf>
    <xf numFmtId="164" fontId="14" fillId="33" borderId="42" xfId="0" applyNumberFormat="1" applyFont="1" applyFill="1" applyBorder="1" applyAlignment="1">
      <alignment horizontal="right" indent="2"/>
    </xf>
    <xf numFmtId="164" fontId="14" fillId="33" borderId="55" xfId="0" applyNumberFormat="1" applyFont="1" applyFill="1" applyBorder="1" applyAlignment="1">
      <alignment horizontal="right" indent="2"/>
    </xf>
    <xf numFmtId="49" fontId="15" fillId="33" borderId="17" xfId="0" applyNumberFormat="1" applyFont="1" applyFill="1" applyBorder="1" applyAlignment="1">
      <alignment horizontal="left" wrapText="1"/>
    </xf>
    <xf numFmtId="49" fontId="15" fillId="33" borderId="19" xfId="0" applyNumberFormat="1" applyFont="1" applyFill="1" applyBorder="1" applyAlignment="1">
      <alignment horizontal="left" wrapText="1"/>
    </xf>
    <xf numFmtId="49" fontId="15" fillId="33" borderId="25" xfId="0" applyNumberFormat="1" applyFont="1" applyFill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6" fillId="0" borderId="103" xfId="47" applyFont="1" applyBorder="1" applyAlignment="1">
      <alignment horizontal="center"/>
      <protection/>
    </xf>
    <xf numFmtId="0" fontId="6" fillId="0" borderId="104" xfId="47" applyFont="1" applyBorder="1" applyAlignment="1">
      <alignment horizontal="center"/>
      <protection/>
    </xf>
    <xf numFmtId="0" fontId="6" fillId="0" borderId="105" xfId="47" applyFont="1" applyBorder="1" applyAlignment="1">
      <alignment horizontal="center"/>
      <protection/>
    </xf>
    <xf numFmtId="0" fontId="6" fillId="0" borderId="106" xfId="47" applyFont="1" applyBorder="1" applyAlignment="1">
      <alignment horizontal="center"/>
      <protection/>
    </xf>
    <xf numFmtId="0" fontId="6" fillId="0" borderId="107" xfId="47" applyFont="1" applyBorder="1" applyAlignment="1">
      <alignment horizontal="left"/>
      <protection/>
    </xf>
    <xf numFmtId="0" fontId="6" fillId="0" borderId="60" xfId="47" applyFont="1" applyBorder="1" applyAlignment="1">
      <alignment horizontal="left"/>
      <protection/>
    </xf>
    <xf numFmtId="0" fontId="6" fillId="0" borderId="108" xfId="47" applyFont="1" applyBorder="1" applyAlignment="1">
      <alignment horizontal="left"/>
      <protection/>
    </xf>
    <xf numFmtId="3" fontId="15" fillId="33" borderId="35" xfId="0" applyNumberFormat="1" applyFont="1" applyFill="1" applyBorder="1" applyAlignment="1">
      <alignment horizontal="right"/>
    </xf>
    <xf numFmtId="3" fontId="15" fillId="33" borderId="55" xfId="0" applyNumberFormat="1" applyFont="1" applyFill="1" applyBorder="1" applyAlignment="1">
      <alignment horizontal="right"/>
    </xf>
    <xf numFmtId="0" fontId="16" fillId="0" borderId="81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0" fontId="16" fillId="0" borderId="56" xfId="0" applyFont="1" applyBorder="1" applyAlignment="1">
      <alignment horizontal="left" wrapText="1"/>
    </xf>
    <xf numFmtId="0" fontId="17" fillId="0" borderId="32" xfId="0" applyFont="1" applyBorder="1" applyAlignment="1">
      <alignment horizontal="left" vertical="center"/>
    </xf>
    <xf numFmtId="0" fontId="17" fillId="0" borderId="33" xfId="0" applyFont="1" applyBorder="1" applyAlignment="1">
      <alignment horizontal="left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normální_S vitr hawort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1">
    <dxf>
      <fill>
        <patternFill patternType="solid">
          <bgColor rgb="FF969696"/>
        </patternFill>
      </fill>
      <border/>
    </dxf>
    <dxf>
      <alignment wrapText="1" shrinkToFi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/>
    </dxf>
    <dxf>
      <border>
        <left style="medium"/>
        <right style="medium"/>
        <top style="medium"/>
        <bottom style="medium"/>
      </border>
    </dxf>
    <dxf>
      <border>
        <top style="thin"/>
        <bottom style="medium"/>
      </border>
    </dxf>
    <dxf>
      <border>
        <left style="medium"/>
      </border>
    </dxf>
    <dxf>
      <border>
        <right style="medium"/>
        <top style="medium"/>
      </border>
    </dxf>
    <dxf>
      <border>
        <top style="medium"/>
      </border>
    </dxf>
    <dxf>
      <border>
        <left style="medium"/>
        <bottom style="medium"/>
      </border>
    </dxf>
    <dxf>
      <border>
        <right style="medium"/>
      </border>
    </dxf>
    <dxf>
      <border>
        <top style="double">
          <color rgb="FF000000"/>
        </top>
      </border>
    </dxf>
    <dxf>
      <fill>
        <patternFill>
          <bgColor indexed="65"/>
        </patternFill>
      </fill>
      <border/>
    </dxf>
    <dxf>
      <border>
        <left style="thin"/>
        <right style="thin"/>
        <bottom style="thin"/>
      </border>
    </dxf>
    <dxf>
      <border>
        <right style="thin"/>
        <top style="thin"/>
        <bottom style="thin"/>
      </border>
    </dxf>
    <dxf>
      <border>
        <right style="thin"/>
        <top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medium"/>
        <right style="medium"/>
        <bottom style="medium"/>
      </border>
    </dxf>
    <dxf>
      <border>
        <left style="medium"/>
        <right style="medium"/>
      </border>
    </dxf>
    <dxf>
      <border>
        <top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telier%202002\Z&#225;chrann&#225;%20slu&#382;ba\ZZS%20Znojmo\DPS\ROZPO&#268;ET\D11%20-%20AS\D1.1-%20AS%20-%20SO%20101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5">
          <cell r="A5" t="str">
            <v>0002</v>
          </cell>
          <cell r="C5" t="str">
            <v>SO 101 Budova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oložka">
      <sharedItems containsMixedTypes="0" count="18">
        <s v="'K01'"/>
        <s v="K02'"/>
        <s v="K19'"/>
        <s v="'K21'"/>
        <s v="'K35'"/>
        <s v="K43'"/>
        <s v="'K72'"/>
        <s v="'K73'"/>
        <s v="'K74'"/>
        <s v="'O01'"/>
        <s v="'O03'"/>
        <s v="S02'"/>
        <s v="'S10'"/>
        <s v="'SA02'"/>
        <s v="SA06'"/>
        <s v="SA07'"/>
        <s v="SA08'"/>
        <s v="SA09'"/>
      </sharedItems>
    </cacheField>
    <cacheField name="číslo míst.">
      <sharedItems containsBlank="1" containsMixedTypes="0" count="7">
        <s v="'B.1.03'"/>
        <s v="'B.1.04'"/>
        <s v="B.1.01'"/>
        <s v="'B.1.17'"/>
        <s v="'B.1.05'"/>
        <s v="B.1.10'"/>
        <m/>
      </sharedItems>
    </cacheField>
    <cacheField name="specifikace vybaven?">
      <sharedItems containsMixedTypes="0" count="17">
        <s v="KANCELÁŘSKÝ STŮL"/>
        <s v="JÍDELNÍ STŮL"/>
        <s v="ZÁSUVKOVÝ KONTEJNER"/>
        <s v="SKŘÍŇ KANCELÁŘSKÁ VYSOKÁ UZAVŘENÁ"/>
        <s v="VĚŠÁKOVÁ STĚNA "/>
        <s v="SKŘÍŇKA ZÁVĚŠENÁ UZAMYKATELNÁ"/>
        <s v="NAPICHOVACÍ PLOCHA"/>
        <s v="ODPADKOVÝ KOŠ NA PAPÍR"/>
        <s v="ODPADKOVÝ KOŠ NA TŘÍDĚNÝ ODPAD"/>
        <s v="ŽIDLE KANCELÁŘSKÁ ČALOUNĚNÁ"/>
        <s v="ŽIDLE STOHOVATELNÁ"/>
        <s v="SKŘÍŇ ŠATNÍ DVOUDÍLNÁ"/>
        <s v="konfigurace skříňkového hospodářství "/>
        <s v="programování zámků 7 ks"/>
        <s v="SL-INSTAL SH - instalace a konfigurace okruhů SH, nastavení aplikačních a přístupových práv"/>
        <s v="Závěrečný test funkcionality SH"/>
        <s v="POLICE NÁSTĚNNÁ UZAMYKATELNÁ"/>
      </sharedItems>
    </cacheField>
    <cacheField name="rozměry (mm)">
      <sharedItems containsMixedTypes="0" count="15">
        <s v="š.1600mm/ hl. 800mm/v.720mm"/>
        <s v="š.1600mm/hl.800mm/v.720mm"/>
        <s v="š.430mm/hl.550mm/v.650mm"/>
        <s v="š.800mm/hl.400mm/v.2150mm"/>
        <s v="š.400mm/tl.20mm/v.2090mm"/>
        <s v="š.800mm/tl.380mm/v.740mm"/>
        <s v="š.1000mm/tl.20/v.1000mm"/>
        <s v="š.1200mm/tl.20/v.1430mm"/>
        <s v="š.2000mm/tl.20/v.1000mm"/>
        <s v="∅300mm/v450mm"/>
        <s v="440/470/250mm"/>
        <s v="700-940mm/520-760mm/920mm-1100mm"/>
        <s v="š.565/hl.510/v.845(výška sedáku 460 mm)"/>
        <s v="š.600mm/hl.750mm/v.2150mm"/>
        <s v="-"/>
      </sharedItems>
    </cacheField>
    <cacheField name="počet">
      <sharedItems containsMixedTypes="0"/>
    </cacheField>
    <cacheField name="Černovic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26" firstHeaderRow="1" firstDataRow="2" firstDataCol="3"/>
  <pivotFields count="6">
    <pivotField axis="axisRow" compact="0" outline="0" subtotalTop="0" showAll="0" sortType="ascending">
      <items count="19">
        <item x="0"/>
        <item x="1"/>
        <item x="2"/>
        <item x="3"/>
        <item x="4"/>
        <item x="5"/>
        <item x="6"/>
        <item x="7"/>
        <item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19">
    <i>
      <x/>
      <x/>
      <x v="8"/>
    </i>
    <i t="default">
      <x/>
    </i>
    <i>
      <x v="1"/>
      <x v="1"/>
      <x v="7"/>
    </i>
    <i t="default">
      <x v="1"/>
    </i>
    <i>
      <x v="2"/>
      <x v="7"/>
      <x v="4"/>
    </i>
    <i t="default">
      <x v="2"/>
    </i>
    <i>
      <x v="3"/>
      <x v="2"/>
      <x v="1"/>
    </i>
    <i t="default">
      <x v="3"/>
    </i>
    <i>
      <x v="4"/>
      <x v="3"/>
      <x v="5"/>
    </i>
    <i t="default">
      <x v="4"/>
    </i>
    <i>
      <x v="5"/>
      <x v="16"/>
      <x/>
    </i>
    <i t="default">
      <x v="5"/>
    </i>
    <i>
      <x v="6"/>
      <x v="4"/>
      <x v="10"/>
    </i>
    <i t="default">
      <x v="6"/>
    </i>
    <i>
      <x v="7"/>
      <x v="4"/>
      <x v="9"/>
    </i>
    <i t="default">
      <x v="7"/>
    </i>
    <i>
      <x v="8"/>
      <x v="4"/>
      <x v="6"/>
    </i>
    <i t="default"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17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3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4">
      <pivotArea outline="0" fieldPosition="2" axis="axisRow" dataOnly="0" field="3" labelOnly="1" type="button"/>
    </format>
    <format dxfId="4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5">
      <pivotArea outline="0" fieldPosition="0" dataOnly="0" type="all"/>
    </format>
    <format dxfId="6">
      <pivotArea outline="0" fieldPosition="0" grandRow="1"/>
    </format>
    <format dxfId="6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2" firstHeaderRow="1" firstDataRow="2" firstDataCol="3"/>
  <pivotFields count="6">
    <pivotField axis="axisRow" compact="0" outline="0" subtotalTop="0" showAll="0">
      <items count="19">
        <item h="1" x="0"/>
        <item h="1" x="3"/>
        <item h="1" x="4"/>
        <item h="1" x="6"/>
        <item h="1" x="7"/>
        <item h="1" x="8"/>
        <item h="1" x="9"/>
        <item h="1" x="10"/>
        <item x="11"/>
        <item x="12"/>
        <item h="1" x="13"/>
        <item h="1" x="2"/>
        <item h="1" x="1"/>
        <item h="1" x="5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>
      <items count="16">
        <item x="3"/>
        <item x="13"/>
        <item x="2"/>
        <item x="4"/>
        <item x="8"/>
        <item x="0"/>
        <item x="7"/>
        <item x="6"/>
        <item x="10"/>
        <item x="9"/>
        <item x="1"/>
        <item x="5"/>
        <item x="11"/>
        <item x="12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5">
    <i>
      <x v="8"/>
      <x v="8"/>
      <x v="12"/>
    </i>
    <i t="default">
      <x v="8"/>
    </i>
    <i>
      <x v="9"/>
      <x v="9"/>
      <x v="13"/>
    </i>
    <i t="default">
      <x v="9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17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5">
      <pivotArea outline="0" fieldPosition="0" dataOnly="0" type="all"/>
    </format>
    <format dxfId="3">
      <pivotArea outline="0" fieldPosition="0" grandRow="1"/>
    </format>
    <format dxfId="3">
      <pivotArea outline="0" fieldPosition="0" dataOnly="0" grandRow="1" labelOnly="1"/>
    </format>
    <format dxfId="10">
      <pivotArea outline="0" fieldPosition="0" dataOnly="0" type="all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11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8" firstHeaderRow="1" firstDataRow="2" firstDataCol="3"/>
  <pivotFields count="6">
    <pivotField axis="axisRow" compact="0" outline="0" subtotalTop="0" showAll="0" sortType="ascending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x="13"/>
        <item x="14"/>
        <item x="15"/>
        <item x="16"/>
        <item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12"/>
        <item x="14"/>
        <item x="15"/>
        <item sd="0" x="13"/>
        <item x="9"/>
        <item x="10"/>
        <item x="11"/>
        <item m="1" x="16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11">
    <i>
      <x v="13"/>
      <x v="14"/>
      <x v="2"/>
    </i>
    <i t="default">
      <x v="13"/>
    </i>
    <i>
      <x v="14"/>
      <x v="8"/>
      <x v="14"/>
    </i>
    <i t="default">
      <x v="14"/>
    </i>
    <i>
      <x v="15"/>
      <x v="11"/>
    </i>
    <i t="default">
      <x v="15"/>
    </i>
    <i>
      <x v="16"/>
      <x v="9"/>
      <x v="14"/>
    </i>
    <i t="default">
      <x v="16"/>
    </i>
    <i>
      <x v="17"/>
      <x v="10"/>
      <x v="14"/>
    </i>
    <i t="default">
      <x v="17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41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12">
      <pivotArea outline="0" fieldPosition="0" grandRow="1"/>
    </format>
    <format dxfId="13">
      <pivotArea outline="0" fieldPosition="0" dataOnly="0" labelOnly="1">
        <references count="1">
          <reference field="0" count="0"/>
        </references>
      </pivotArea>
    </format>
    <format dxfId="4">
      <pivotArea outline="0" fieldPosition="1" axis="axisRow" dataOnly="0" field="2" labelOnly="1" type="button"/>
    </format>
    <format dxfId="4">
      <pivotArea outline="0" fieldPosition="0" axis="axisRow" dataOnly="0" field="0" labelOnly="1" type="button"/>
    </format>
    <format dxfId="4">
      <pivotArea outline="0" fieldPosition="2" axis="axisRow" dataOnly="0" field="3" labelOnly="1" type="button"/>
    </format>
    <format dxfId="14">
      <pivotArea outline="0" fieldPosition="0" dataOnly="0" type="all"/>
    </format>
    <format dxfId="15">
      <pivotArea outline="0" fieldPosition="0" dataOnly="0" labelOnly="1">
        <references count="1">
          <reference field="0" count="0"/>
        </references>
      </pivotArea>
    </format>
    <format dxfId="16">
      <pivotArea outline="0" fieldPosition="0" dataOnly="0" grandRow="1" labelOnly="1"/>
    </format>
    <format dxfId="0">
      <pivotArea outline="0" fieldPosition="0" grandRow="1"/>
    </format>
    <format dxfId="0">
      <pivotArea outline="0" fieldPosition="0" dataOnly="0" grandRow="1" labelOnly="1"/>
    </format>
    <format dxfId="17">
      <pivotArea outline="0" fieldPosition="0" dataOnly="0" grandRow="1" labelOnly="1" offset="IV256"/>
    </format>
    <format dxfId="15">
      <pivotArea outline="0" fieldPosition="0" grandRow="1"/>
    </format>
    <format dxfId="15">
      <pivotArea outline="0" fieldPosition="0" dataOnly="0" grandRow="1" labelOnly="1"/>
    </format>
    <format dxfId="18">
      <pivotArea outline="0" fieldPosition="0" dataOnly="0" type="all"/>
    </format>
    <format dxfId="19">
      <pivotArea outline="0" fieldPosition="0" dataOnly="0" labelOnly="1" type="origin"/>
    </format>
    <format dxfId="19">
      <pivotArea outline="0" fieldPosition="0" axis="axisRow" dataOnly="0" field="0" labelOnly="1" type="button"/>
    </format>
    <format dxfId="19">
      <pivotArea outline="0" fieldPosition="1" axis="axisRow" dataOnly="0" field="2" labelOnly="1" type="button"/>
    </format>
    <format dxfId="19">
      <pivotArea outline="0" fieldPosition="2" axis="axisRow" dataOnly="0" field="3" labelOnly="1" type="button"/>
    </format>
    <format dxfId="19">
      <pivotArea outline="0" fieldPosition="0" dataOnly="0" labelOnly="1">
        <references count="1">
          <reference field="0" count="0"/>
        </references>
      </pivotArea>
    </format>
    <format dxfId="19">
      <pivotArea outline="0" fieldPosition="0" dataOnly="0" labelOnly="1">
        <references count="1">
          <reference field="0" defaultSubtotal="1" count="0"/>
        </references>
      </pivotArea>
    </format>
    <format dxfId="19">
      <pivotArea outline="0" fieldPosition="0" dataOnly="0" grandRow="1" labelOnly="1"/>
    </format>
    <format dxfId="14">
      <pivotArea outline="0" fieldPosition="0" dataOnly="0" labelOnly="1">
        <references count="1">
          <reference field="0" count="1">
            <x v="13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3"/>
          </reference>
        </references>
      </pivotArea>
    </format>
    <format dxfId="14">
      <pivotArea outline="0" fieldPosition="0" dataOnly="0" labelOnly="1">
        <references count="1">
          <reference field="0" count="1">
            <x v="14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4"/>
          </reference>
        </references>
      </pivotArea>
    </format>
    <format dxfId="14">
      <pivotArea outline="0" fieldPosition="0" dataOnly="0" labelOnly="1">
        <references count="1">
          <reference field="0" count="1">
            <x v="15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5"/>
          </reference>
        </references>
      </pivotArea>
    </format>
    <format dxfId="14">
      <pivotArea outline="0" fieldPosition="0" dataOnly="0" labelOnly="1">
        <references count="1">
          <reference field="0" count="1">
            <x v="16"/>
          </reference>
        </references>
      </pivotArea>
    </format>
    <format dxfId="14">
      <pivotArea outline="0" fieldPosition="0" dataOnly="0" labelOnly="1" offset="A256:B256">
        <references count="1">
          <reference field="0" defaultSubtotal="1" count="1">
            <x v="16"/>
          </reference>
        </references>
      </pivotArea>
    </format>
    <format dxfId="14">
      <pivotArea outline="0" fieldPosition="0" dataOnly="0" labelOnly="1">
        <references count="1">
          <reference field="0" count="1">
            <x v="17"/>
          </reference>
        </references>
      </pivotArea>
    </format>
    <format dxfId="14">
      <pivotArea outline="0" fieldPosition="0" dataOnly="0" labelOnly="1">
        <references count="2">
          <reference field="0" count="1">
            <x v="14"/>
          </reference>
          <reference field="2" count="1">
            <x v="8"/>
          </reference>
        </references>
      </pivotArea>
    </format>
    <format dxfId="14">
      <pivotArea outline="0" fieldPosition="0" dataOnly="0" labelOnly="1">
        <references count="2">
          <reference field="0" count="1">
            <x v="15"/>
          </reference>
          <reference field="2" count="1">
            <x v="11"/>
          </reference>
        </references>
      </pivotArea>
    </format>
    <format dxfId="14">
      <pivotArea outline="0" fieldPosition="0" dataOnly="0" labelOnly="1">
        <references count="2">
          <reference field="0" count="1">
            <x v="16"/>
          </reference>
          <reference field="2" count="1">
            <x v="9"/>
          </reference>
        </references>
      </pivotArea>
    </format>
    <format dxfId="14">
      <pivotArea outline="0" fieldPosition="0" dataOnly="0" labelOnly="1">
        <references count="2">
          <reference field="0" count="1">
            <x v="17"/>
          </reference>
          <reference field="2" count="1">
            <x v="10"/>
          </reference>
        </references>
      </pivotArea>
    </format>
    <format dxfId="7">
      <pivotArea outline="0" fieldPosition="0" dataOnly="0" type="all"/>
    </format>
    <format dxfId="9">
      <pivotArea outline="0" fieldPosition="0" dataOnly="0" type="all"/>
    </format>
    <format dxfId="9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Kontingenční tabulka 3" cacheId="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E12" firstHeaderRow="1" firstDataRow="2" firstDataCol="3"/>
  <pivotFields count="6">
    <pivotField axis="axisRow" compact="0" outline="0" subtotalTop="0" showAll="0" sortType="ascending">
      <items count="19">
        <item h="1" x="0"/>
        <item h="1" x="1"/>
        <item h="1" x="2"/>
        <item h="1" x="3"/>
        <item h="1" x="4"/>
        <item h="1" x="5"/>
        <item h="1" x="6"/>
        <item h="1" x="7"/>
        <item h="1" x="8"/>
        <item x="9"/>
        <item x="10"/>
        <item h="1" x="11"/>
        <item h="1" x="12"/>
        <item h="1" x="13"/>
        <item h="1" x="14"/>
        <item h="1" x="15"/>
        <item h="1" x="16"/>
        <item h="1" x="17"/>
        <item t="default"/>
      </items>
    </pivotField>
    <pivotField compact="0" outline="0" subtotalTop="0" showAll="0" defaultSubtotal="0"/>
    <pivotField axis="axisRow" compact="0" outline="0" subtotalTop="0" showAll="0" defaultSubtotal="0">
      <items count="17">
        <item x="0"/>
        <item x="1"/>
        <item x="3"/>
        <item x="4"/>
        <item x="6"/>
        <item x="7"/>
        <item x="8"/>
        <item x="2"/>
        <item x="9"/>
        <item x="10"/>
        <item x="11"/>
        <item m="1" x="16"/>
        <item x="12"/>
        <item x="13"/>
        <item x="14"/>
        <item x="15"/>
        <item x="5"/>
      </items>
    </pivotField>
    <pivotField axis="axisRow" compact="0" outline="0" subtotalTop="0" showAll="0" sortType="descending">
      <items count="16">
        <item x="5"/>
        <item x="3"/>
        <item x="13"/>
        <item x="12"/>
        <item x="2"/>
        <item x="4"/>
        <item x="8"/>
        <item x="1"/>
        <item x="0"/>
        <item x="7"/>
        <item x="6"/>
        <item x="11"/>
        <item x="10"/>
        <item x="9"/>
        <item x="14"/>
        <item t="default"/>
      </items>
    </pivotField>
    <pivotField dataField="1" compact="0" outline="0" subtotalTop="0" showAll="0"/>
    <pivotField dataField="1" compact="0" outline="0" subtotalTop="0" showAll="0"/>
  </pivotFields>
  <rowFields count="3">
    <field x="0"/>
    <field x="2"/>
    <field x="3"/>
  </rowFields>
  <rowItems count="5">
    <i>
      <x v="9"/>
      <x v="5"/>
      <x v="13"/>
    </i>
    <i t="default">
      <x v="9"/>
    </i>
    <i>
      <x v="10"/>
      <x v="6"/>
      <x v="12"/>
    </i>
    <i t="default"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Počet z počet" fld="4" subtotal="count" baseField="0" baseItem="0"/>
    <dataField name="Součet z Černovice" fld="5" baseField="0" baseItem="0"/>
  </dataFields>
  <formats count="24">
    <format dxfId="0">
      <pivotArea outline="0" fieldPosition="255" dataOnly="0" field="1" labelOnly="1" type="button"/>
    </format>
    <format dxfId="0">
      <pivotArea outline="0" fieldPosition="1" axis="axisRow" dataOnly="0" field="2" labelOnly="1" type="button"/>
    </format>
    <format dxfId="1">
      <pivotArea outline="0" fieldPosition="1" axis="axisRow" dataOnly="0" field="2" labelOnly="1" type="button"/>
    </format>
    <format dxfId="2">
      <pivotArea outline="0" fieldPosition="1" axis="axisRow" dataOnly="0" field="2" labelOnly="1" type="button"/>
    </format>
    <format dxfId="5">
      <pivotArea outline="0" fieldPosition="0" dataOnly="0" type="all"/>
    </format>
    <format dxfId="3">
      <pivotArea outline="0" fieldPosition="0">
        <references count="1">
          <reference field="0" defaultSubtotal="1" count="1">
            <x v="9"/>
          </reference>
        </references>
      </pivotArea>
    </format>
    <format dxfId="3">
      <pivotArea outline="0" fieldPosition="0">
        <references count="3">
          <reference field="0" count="1">
            <x v="10"/>
          </reference>
          <reference field="2" count="1">
            <x v="6"/>
          </reference>
          <reference field="3" count="1">
            <x v="1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3">
          <reference field="0" count="1">
            <x v="9"/>
          </reference>
          <reference field="2" count="1">
            <x v="5"/>
          </reference>
          <reference field="3" count="1">
            <x v="13"/>
          </reference>
        </references>
      </pivotArea>
    </format>
    <format dxfId="3">
      <pivotArea outline="0" fieldPosition="0" dataOnly="0" labelOnly="1">
        <references count="3">
          <reference field="0" count="1">
            <x v="10"/>
          </reference>
          <reference field="2" count="1">
            <x v="6"/>
          </reference>
          <reference field="3" count="1">
            <x v="12"/>
          </reference>
        </references>
      </pivotArea>
    </format>
    <format dxfId="20">
      <pivotArea outline="0" fieldPosition="0" grandRow="1"/>
    </format>
    <format dxfId="20">
      <pivotArea outline="0" fieldPosition="0" dataOnly="0" grandRow="1" labelOnly="1"/>
    </format>
    <format dxfId="19">
      <pivotArea outline="0" fieldPosition="0" dataOnly="0" type="all"/>
    </format>
    <format dxfId="4">
      <pivotArea outline="0" fieldPosition="0" axis="axisRow" dataOnly="0" field="0" labelOnly="1" type="button"/>
    </format>
    <format dxfId="4">
      <pivotArea outline="0" fieldPosition="1" axis="axisRow" dataOnly="0" field="2" labelOnly="1" type="button"/>
    </format>
    <format dxfId="4">
      <pivotArea outline="0" fieldPosition="2" axis="axisRow" dataOnly="0" field="3" labelOnly="1" type="button"/>
    </format>
    <format dxfId="0">
      <pivotArea outline="0" fieldPosition="0" grandRow="1"/>
    </format>
    <format dxfId="0">
      <pivotArea outline="0" fieldPosition="0" dataOnly="0" grandRow="1" labelOnly="1"/>
    </format>
    <format dxfId="7">
      <pivotArea outline="0" fieldPosition="0" dataOnly="0" type="all"/>
    </format>
    <format dxfId="8">
      <pivotArea outline="0" fieldPosition="0" dataOnly="0" grandRow="1" labelOnly="1"/>
    </format>
    <format dxfId="9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view="pageBreakPreview" zoomScale="98" zoomScaleSheetLayoutView="98" zoomScalePageLayoutView="0" workbookViewId="0" topLeftCell="A1">
      <selection activeCell="B16" sqref="B16"/>
    </sheetView>
  </sheetViews>
  <sheetFormatPr defaultColWidth="9.00390625" defaultRowHeight="12.75"/>
  <cols>
    <col min="1" max="1" width="14.75390625" style="0" customWidth="1"/>
    <col min="2" max="2" width="16.75390625" style="0" customWidth="1"/>
    <col min="3" max="5" width="12.75390625" style="0" customWidth="1"/>
    <col min="6" max="7" width="15.75390625" style="0" customWidth="1"/>
  </cols>
  <sheetData>
    <row r="1" spans="1:7" ht="18.75" thickBot="1">
      <c r="A1" s="210" t="s">
        <v>95</v>
      </c>
      <c r="B1" s="211"/>
      <c r="C1" s="211"/>
      <c r="D1" s="211"/>
      <c r="E1" s="211"/>
      <c r="F1" s="211"/>
      <c r="G1" s="212"/>
    </row>
    <row r="2" spans="1:7" ht="12.75">
      <c r="A2" s="213" t="s">
        <v>96</v>
      </c>
      <c r="B2" s="214"/>
      <c r="C2" s="215"/>
      <c r="D2" s="215" t="str">
        <f>Rekapitulace!G2</f>
        <v>Stavební část - volný interier</v>
      </c>
      <c r="E2" s="216"/>
      <c r="F2" s="217" t="s">
        <v>97</v>
      </c>
      <c r="G2" s="218" t="s">
        <v>98</v>
      </c>
    </row>
    <row r="3" spans="1:7" ht="12.75">
      <c r="A3" s="219"/>
      <c r="B3" s="220"/>
      <c r="C3" s="221" t="s">
        <v>99</v>
      </c>
      <c r="D3" s="221"/>
      <c r="E3" s="222"/>
      <c r="F3" s="223" t="s">
        <v>100</v>
      </c>
      <c r="G3" s="224">
        <v>2021</v>
      </c>
    </row>
    <row r="4" spans="1:7" ht="12.75">
      <c r="A4" s="225" t="s">
        <v>101</v>
      </c>
      <c r="B4" s="220"/>
      <c r="C4" s="221" t="s">
        <v>102</v>
      </c>
      <c r="D4" s="221"/>
      <c r="E4" s="222"/>
      <c r="F4" s="223" t="s">
        <v>103</v>
      </c>
      <c r="G4" s="226"/>
    </row>
    <row r="5" spans="1:7" ht="12.75">
      <c r="A5" s="227" t="s">
        <v>104</v>
      </c>
      <c r="B5" s="228"/>
      <c r="C5" s="229" t="s">
        <v>105</v>
      </c>
      <c r="D5" s="230"/>
      <c r="E5" s="228"/>
      <c r="F5" s="223" t="s">
        <v>106</v>
      </c>
      <c r="G5" s="224" t="s">
        <v>169</v>
      </c>
    </row>
    <row r="6" spans="1:7" ht="12.75">
      <c r="A6" s="225" t="s">
        <v>107</v>
      </c>
      <c r="B6" s="220"/>
      <c r="C6" s="221" t="s">
        <v>108</v>
      </c>
      <c r="D6" s="221"/>
      <c r="E6" s="222"/>
      <c r="F6" s="231" t="s">
        <v>109</v>
      </c>
      <c r="G6" s="232">
        <v>0</v>
      </c>
    </row>
    <row r="7" spans="1:7" ht="12.75">
      <c r="A7" s="233" t="s">
        <v>76</v>
      </c>
      <c r="B7" s="234"/>
      <c r="C7" s="356" t="s">
        <v>170</v>
      </c>
      <c r="D7" s="357"/>
      <c r="E7" s="358"/>
      <c r="F7" s="235" t="s">
        <v>110</v>
      </c>
      <c r="G7" s="232">
        <f>IF(PocetMJ=0,,ROUND((F30+F32)/PocetMJ,1))</f>
        <v>0</v>
      </c>
    </row>
    <row r="8" spans="1:7" ht="12.75">
      <c r="A8" s="236" t="s">
        <v>111</v>
      </c>
      <c r="B8" s="223"/>
      <c r="C8" s="359" t="s">
        <v>112</v>
      </c>
      <c r="D8" s="359"/>
      <c r="E8" s="360"/>
      <c r="F8" s="237" t="s">
        <v>113</v>
      </c>
      <c r="G8" s="238"/>
    </row>
    <row r="9" spans="1:7" ht="12.75">
      <c r="A9" s="236" t="s">
        <v>114</v>
      </c>
      <c r="B9" s="223"/>
      <c r="C9" s="359" t="str">
        <f>Projektant</f>
        <v>ATELIER / 2002,  s.r.o. </v>
      </c>
      <c r="D9" s="359"/>
      <c r="E9" s="360"/>
      <c r="F9" s="223"/>
      <c r="G9" s="239"/>
    </row>
    <row r="10" spans="1:7" ht="12.75">
      <c r="A10" s="236" t="s">
        <v>115</v>
      </c>
      <c r="B10" s="223"/>
      <c r="C10" s="359" t="s">
        <v>116</v>
      </c>
      <c r="D10" s="359"/>
      <c r="E10" s="359"/>
      <c r="F10" s="240"/>
      <c r="G10" s="241"/>
    </row>
    <row r="11" spans="1:7" ht="12.75">
      <c r="A11" s="236" t="s">
        <v>117</v>
      </c>
      <c r="B11" s="223"/>
      <c r="C11" s="359"/>
      <c r="D11" s="359"/>
      <c r="E11" s="359"/>
      <c r="F11" s="242" t="s">
        <v>118</v>
      </c>
      <c r="G11" s="241" t="s">
        <v>168</v>
      </c>
    </row>
    <row r="12" spans="1:7" ht="12.75">
      <c r="A12" s="243" t="s">
        <v>119</v>
      </c>
      <c r="B12" s="220"/>
      <c r="C12" s="361"/>
      <c r="D12" s="361"/>
      <c r="E12" s="361"/>
      <c r="F12" s="244" t="s">
        <v>120</v>
      </c>
      <c r="G12" s="245">
        <v>6</v>
      </c>
    </row>
    <row r="13" spans="1:7" ht="18.75" thickBot="1">
      <c r="A13" s="246" t="s">
        <v>121</v>
      </c>
      <c r="B13" s="247"/>
      <c r="C13" s="247"/>
      <c r="D13" s="247"/>
      <c r="E13" s="248"/>
      <c r="F13" s="248"/>
      <c r="G13" s="249"/>
    </row>
    <row r="14" spans="1:7" ht="13.5" thickBot="1">
      <c r="A14" s="250" t="s">
        <v>122</v>
      </c>
      <c r="B14" s="251"/>
      <c r="C14" s="252"/>
      <c r="D14" s="253" t="s">
        <v>123</v>
      </c>
      <c r="E14" s="254"/>
      <c r="F14" s="254"/>
      <c r="G14" s="252"/>
    </row>
    <row r="15" spans="1:7" ht="12.75">
      <c r="A15" s="255"/>
      <c r="B15" s="197" t="s">
        <v>124</v>
      </c>
      <c r="C15" s="256">
        <v>0</v>
      </c>
      <c r="D15" s="257"/>
      <c r="E15" s="258"/>
      <c r="F15" s="259"/>
      <c r="G15" s="256"/>
    </row>
    <row r="16" spans="1:7" ht="12.75">
      <c r="A16" s="255" t="s">
        <v>125</v>
      </c>
      <c r="B16" s="197" t="s">
        <v>126</v>
      </c>
      <c r="C16" s="256">
        <f>PSV</f>
        <v>0</v>
      </c>
      <c r="D16" s="219"/>
      <c r="E16" s="260"/>
      <c r="F16" s="261"/>
      <c r="G16" s="256"/>
    </row>
    <row r="17" spans="1:7" ht="12.75">
      <c r="A17" s="255" t="s">
        <v>127</v>
      </c>
      <c r="B17" s="197" t="s">
        <v>128</v>
      </c>
      <c r="C17" s="256">
        <v>0</v>
      </c>
      <c r="D17" s="219"/>
      <c r="E17" s="260"/>
      <c r="F17" s="261"/>
      <c r="G17" s="256"/>
    </row>
    <row r="18" spans="1:7" ht="12.75">
      <c r="A18" s="262" t="s">
        <v>129</v>
      </c>
      <c r="B18" s="197" t="s">
        <v>130</v>
      </c>
      <c r="C18" s="256">
        <v>0</v>
      </c>
      <c r="D18" s="219"/>
      <c r="E18" s="260"/>
      <c r="F18" s="261"/>
      <c r="G18" s="256"/>
    </row>
    <row r="19" spans="1:7" ht="12.75">
      <c r="A19" s="196" t="s">
        <v>131</v>
      </c>
      <c r="B19" s="197"/>
      <c r="C19" s="256">
        <f>SUM(C15:C18)</f>
        <v>0</v>
      </c>
      <c r="D19" s="219"/>
      <c r="E19" s="260"/>
      <c r="F19" s="261"/>
      <c r="G19" s="256"/>
    </row>
    <row r="20" spans="1:7" ht="12.75">
      <c r="A20" s="196"/>
      <c r="B20" s="197"/>
      <c r="C20" s="256"/>
      <c r="D20" s="219"/>
      <c r="E20" s="260"/>
      <c r="F20" s="261"/>
      <c r="G20" s="256"/>
    </row>
    <row r="21" spans="1:7" ht="12.75">
      <c r="A21" s="196" t="s">
        <v>86</v>
      </c>
      <c r="B21" s="197"/>
      <c r="C21" s="256">
        <v>0</v>
      </c>
      <c r="D21" s="219"/>
      <c r="E21" s="260"/>
      <c r="F21" s="261"/>
      <c r="G21" s="256"/>
    </row>
    <row r="22" spans="1:7" ht="12.75">
      <c r="A22" s="135" t="s">
        <v>132</v>
      </c>
      <c r="B22" s="88"/>
      <c r="C22" s="256">
        <f>C19+C21</f>
        <v>0</v>
      </c>
      <c r="D22" s="219" t="s">
        <v>133</v>
      </c>
      <c r="E22" s="260"/>
      <c r="F22" s="261"/>
      <c r="G22" s="256">
        <f>G23-SUM(G15:G21)</f>
        <v>0</v>
      </c>
    </row>
    <row r="23" spans="1:7" ht="13.5" thickBot="1">
      <c r="A23" s="350" t="s">
        <v>134</v>
      </c>
      <c r="B23" s="351"/>
      <c r="C23" s="263">
        <f>C22+G23</f>
        <v>0</v>
      </c>
      <c r="D23" s="264" t="s">
        <v>135</v>
      </c>
      <c r="E23" s="265"/>
      <c r="F23" s="266"/>
      <c r="G23" s="256">
        <v>0</v>
      </c>
    </row>
    <row r="24" spans="1:7" ht="12.75">
      <c r="A24" s="188" t="s">
        <v>136</v>
      </c>
      <c r="B24" s="189"/>
      <c r="C24" s="267"/>
      <c r="D24" s="189" t="s">
        <v>137</v>
      </c>
      <c r="E24" s="189"/>
      <c r="F24" s="268" t="s">
        <v>138</v>
      </c>
      <c r="G24" s="269"/>
    </row>
    <row r="25" spans="1:7" ht="12.75">
      <c r="A25" s="135" t="s">
        <v>139</v>
      </c>
      <c r="B25" s="88" t="s">
        <v>140</v>
      </c>
      <c r="C25" s="270"/>
      <c r="D25" s="88" t="s">
        <v>139</v>
      </c>
      <c r="E25" s="163"/>
      <c r="F25" s="271" t="s">
        <v>139</v>
      </c>
      <c r="G25" s="272"/>
    </row>
    <row r="26" spans="1:7" ht="12.75">
      <c r="A26" s="135" t="s">
        <v>141</v>
      </c>
      <c r="B26" s="273">
        <v>44600</v>
      </c>
      <c r="C26" s="270"/>
      <c r="D26" s="88" t="s">
        <v>141</v>
      </c>
      <c r="E26" s="163"/>
      <c r="F26" s="271" t="s">
        <v>141</v>
      </c>
      <c r="G26" s="272"/>
    </row>
    <row r="27" spans="1:7" ht="12.75">
      <c r="A27" s="135"/>
      <c r="B27" s="274"/>
      <c r="C27" s="270"/>
      <c r="D27" s="88"/>
      <c r="E27" s="163"/>
      <c r="F27" s="271"/>
      <c r="G27" s="272"/>
    </row>
    <row r="28" spans="1:7" ht="12.75">
      <c r="A28" s="135" t="s">
        <v>142</v>
      </c>
      <c r="B28" s="88"/>
      <c r="C28" s="270"/>
      <c r="D28" s="271" t="s">
        <v>143</v>
      </c>
      <c r="E28" s="270"/>
      <c r="F28" s="175" t="s">
        <v>143</v>
      </c>
      <c r="G28" s="272"/>
    </row>
    <row r="29" spans="1:7" ht="12.75">
      <c r="A29" s="135"/>
      <c r="B29" s="88"/>
      <c r="C29" s="275"/>
      <c r="D29" s="276"/>
      <c r="E29" s="275"/>
      <c r="F29" s="88"/>
      <c r="G29" s="272"/>
    </row>
    <row r="30" spans="1:7" ht="12.75">
      <c r="A30" s="277" t="s">
        <v>144</v>
      </c>
      <c r="B30" s="278"/>
      <c r="C30" s="279">
        <v>21</v>
      </c>
      <c r="D30" s="278" t="s">
        <v>145</v>
      </c>
      <c r="E30" s="280"/>
      <c r="F30" s="352">
        <f>C23-F32</f>
        <v>0</v>
      </c>
      <c r="G30" s="353"/>
    </row>
    <row r="31" spans="1:7" ht="12.75">
      <c r="A31" s="277" t="s">
        <v>146</v>
      </c>
      <c r="B31" s="278"/>
      <c r="C31" s="279">
        <f>SazbaDPH1</f>
        <v>21</v>
      </c>
      <c r="D31" s="278" t="s">
        <v>147</v>
      </c>
      <c r="E31" s="280"/>
      <c r="F31" s="352">
        <f>ROUND(PRODUCT(F30,C31/100),0)</f>
        <v>0</v>
      </c>
      <c r="G31" s="353"/>
    </row>
    <row r="32" spans="1:7" ht="12.75">
      <c r="A32" s="277" t="s">
        <v>144</v>
      </c>
      <c r="B32" s="278"/>
      <c r="C32" s="279">
        <v>0</v>
      </c>
      <c r="D32" s="278" t="s">
        <v>147</v>
      </c>
      <c r="E32" s="280"/>
      <c r="F32" s="352">
        <v>0</v>
      </c>
      <c r="G32" s="353"/>
    </row>
    <row r="33" spans="1:7" ht="12.75">
      <c r="A33" s="277" t="s">
        <v>146</v>
      </c>
      <c r="B33" s="281"/>
      <c r="C33" s="282">
        <f>SazbaDPH2</f>
        <v>0</v>
      </c>
      <c r="D33" s="278" t="s">
        <v>147</v>
      </c>
      <c r="E33" s="261"/>
      <c r="F33" s="352">
        <f>ROUND(PRODUCT(F32,C33/100),0)</f>
        <v>0</v>
      </c>
      <c r="G33" s="353"/>
    </row>
    <row r="34" spans="1:7" ht="16.5" thickBot="1">
      <c r="A34" s="283" t="s">
        <v>148</v>
      </c>
      <c r="B34" s="284"/>
      <c r="C34" s="284"/>
      <c r="D34" s="284"/>
      <c r="E34" s="285"/>
      <c r="F34" s="354">
        <f>ROUND(SUM(F30:F33),0)</f>
        <v>0</v>
      </c>
      <c r="G34" s="355"/>
    </row>
  </sheetData>
  <sheetProtection password="E5D8" sheet="1"/>
  <mergeCells count="12">
    <mergeCell ref="C7:E7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</mergeCells>
  <printOptions/>
  <pageMargins left="0.7" right="0.7" top="0.787401575" bottom="0.787401575" header="0.3" footer="0.3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view="pageBreakPreview" zoomScale="98" zoomScaleSheetLayoutView="98" zoomScalePageLayoutView="0" workbookViewId="0" topLeftCell="A1">
      <selection activeCell="K41" sqref="K41"/>
    </sheetView>
  </sheetViews>
  <sheetFormatPr defaultColWidth="9.00390625" defaultRowHeight="12.75"/>
  <sheetData>
    <row r="1" spans="1:9" ht="13.5" thickTop="1">
      <c r="A1" s="362" t="s">
        <v>75</v>
      </c>
      <c r="B1" s="363"/>
      <c r="C1" s="154" t="s">
        <v>76</v>
      </c>
      <c r="D1" s="155"/>
      <c r="E1" s="156"/>
      <c r="F1" s="155"/>
      <c r="G1" s="157" t="s">
        <v>77</v>
      </c>
      <c r="H1" s="158"/>
      <c r="I1" s="159"/>
    </row>
    <row r="2" spans="1:9" ht="13.5" thickBot="1">
      <c r="A2" s="364" t="s">
        <v>78</v>
      </c>
      <c r="B2" s="365"/>
      <c r="C2" s="160" t="s">
        <v>185</v>
      </c>
      <c r="D2" s="161"/>
      <c r="E2" s="162"/>
      <c r="F2" s="161"/>
      <c r="G2" s="366" t="s">
        <v>79</v>
      </c>
      <c r="H2" s="367"/>
      <c r="I2" s="368"/>
    </row>
    <row r="3" spans="1:9" ht="13.5" thickTop="1">
      <c r="A3" s="163"/>
      <c r="B3" s="163"/>
      <c r="C3" s="163"/>
      <c r="D3" s="163"/>
      <c r="E3" s="163"/>
      <c r="F3" s="88"/>
      <c r="G3" s="163"/>
      <c r="H3" s="163"/>
      <c r="I3" s="163"/>
    </row>
    <row r="4" spans="1:9" ht="18">
      <c r="A4" s="164" t="s">
        <v>80</v>
      </c>
      <c r="B4" s="165"/>
      <c r="C4" s="165"/>
      <c r="D4" s="165"/>
      <c r="E4" s="166"/>
      <c r="F4" s="165"/>
      <c r="G4" s="165"/>
      <c r="H4" s="165"/>
      <c r="I4" s="165"/>
    </row>
    <row r="5" spans="1:9" ht="13.5" thickBot="1">
      <c r="A5" s="163"/>
      <c r="B5" s="163"/>
      <c r="C5" s="163"/>
      <c r="D5" s="163"/>
      <c r="E5" s="163"/>
      <c r="F5" s="163"/>
      <c r="G5" s="163"/>
      <c r="H5" s="163"/>
      <c r="I5" s="163"/>
    </row>
    <row r="6" spans="1:9" ht="13.5" thickBot="1">
      <c r="A6" s="167"/>
      <c r="B6" s="168" t="s">
        <v>81</v>
      </c>
      <c r="C6" s="168"/>
      <c r="D6" s="169"/>
      <c r="E6" s="170" t="s">
        <v>82</v>
      </c>
      <c r="F6" s="171" t="s">
        <v>83</v>
      </c>
      <c r="G6" s="171" t="s">
        <v>84</v>
      </c>
      <c r="H6" s="171" t="s">
        <v>85</v>
      </c>
      <c r="I6" s="172" t="s">
        <v>86</v>
      </c>
    </row>
    <row r="7" spans="1:9" ht="12.75">
      <c r="A7" s="173">
        <v>1</v>
      </c>
      <c r="B7" s="174" t="s">
        <v>74</v>
      </c>
      <c r="C7" s="175"/>
      <c r="D7" s="176"/>
      <c r="E7" s="177">
        <v>0</v>
      </c>
      <c r="F7" s="178">
        <f>'1. Stolový a skříňový nábytek'!I1</f>
        <v>0</v>
      </c>
      <c r="G7" s="178">
        <v>0</v>
      </c>
      <c r="H7" s="178">
        <v>0</v>
      </c>
      <c r="I7" s="179">
        <v>0</v>
      </c>
    </row>
    <row r="8" spans="1:9" ht="12.75">
      <c r="A8" s="173">
        <v>2</v>
      </c>
      <c r="B8" s="174" t="s">
        <v>45</v>
      </c>
      <c r="C8" s="175"/>
      <c r="D8" s="176"/>
      <c r="E8" s="177">
        <v>0</v>
      </c>
      <c r="F8" s="178">
        <f>'2. Sedací nábytek'!I1</f>
        <v>0</v>
      </c>
      <c r="G8" s="178">
        <v>0</v>
      </c>
      <c r="H8" s="178">
        <v>0</v>
      </c>
      <c r="I8" s="179">
        <v>0</v>
      </c>
    </row>
    <row r="9" spans="1:9" ht="12.75">
      <c r="A9" s="173">
        <v>3</v>
      </c>
      <c r="B9" s="325" t="s">
        <v>71</v>
      </c>
      <c r="C9" s="9"/>
      <c r="D9" s="176"/>
      <c r="E9" s="177">
        <v>0</v>
      </c>
      <c r="F9" s="178">
        <f>'3. Vybavení šaten a skladů'!I1</f>
        <v>0</v>
      </c>
      <c r="G9" s="178">
        <v>0</v>
      </c>
      <c r="H9" s="178">
        <v>0</v>
      </c>
      <c r="I9" s="179">
        <v>0</v>
      </c>
    </row>
    <row r="10" spans="1:9" ht="12.75">
      <c r="A10" s="173" t="s">
        <v>87</v>
      </c>
      <c r="B10" s="174" t="s">
        <v>46</v>
      </c>
      <c r="C10" s="175"/>
      <c r="D10" s="176"/>
      <c r="E10" s="177">
        <v>0</v>
      </c>
      <c r="F10" s="178">
        <f>'4. Vybavení doplňky'!I1</f>
        <v>0</v>
      </c>
      <c r="G10" s="178">
        <v>0</v>
      </c>
      <c r="H10" s="178">
        <v>0</v>
      </c>
      <c r="I10" s="179">
        <v>0</v>
      </c>
    </row>
    <row r="11" spans="1:9" ht="12.75">
      <c r="A11" s="180"/>
      <c r="B11" s="174"/>
      <c r="C11" s="175"/>
      <c r="D11" s="176"/>
      <c r="E11" s="177">
        <v>0</v>
      </c>
      <c r="F11" s="178">
        <v>0</v>
      </c>
      <c r="G11" s="178">
        <v>0</v>
      </c>
      <c r="H11" s="178">
        <v>0</v>
      </c>
      <c r="I11" s="179">
        <v>0</v>
      </c>
    </row>
    <row r="12" spans="1:9" ht="12.75">
      <c r="A12" s="180"/>
      <c r="B12" s="174"/>
      <c r="C12" s="175"/>
      <c r="D12" s="176"/>
      <c r="E12" s="177">
        <v>0</v>
      </c>
      <c r="F12" s="178">
        <v>0</v>
      </c>
      <c r="G12" s="178">
        <v>0</v>
      </c>
      <c r="H12" s="178">
        <v>0</v>
      </c>
      <c r="I12" s="179">
        <v>0</v>
      </c>
    </row>
    <row r="13" spans="1:9" ht="12.75">
      <c r="A13" s="180"/>
      <c r="B13" s="174"/>
      <c r="C13" s="175"/>
      <c r="D13" s="176"/>
      <c r="E13" s="177">
        <v>0</v>
      </c>
      <c r="F13" s="178">
        <v>0</v>
      </c>
      <c r="G13" s="178">
        <v>0</v>
      </c>
      <c r="H13" s="178">
        <v>0</v>
      </c>
      <c r="I13" s="179">
        <v>0</v>
      </c>
    </row>
    <row r="14" spans="1:9" ht="12.75">
      <c r="A14" s="180"/>
      <c r="B14" s="174"/>
      <c r="C14" s="175"/>
      <c r="D14" s="176"/>
      <c r="E14" s="177">
        <v>0</v>
      </c>
      <c r="F14" s="178">
        <v>0</v>
      </c>
      <c r="G14" s="178">
        <v>0</v>
      </c>
      <c r="H14" s="178">
        <v>0</v>
      </c>
      <c r="I14" s="179">
        <v>0</v>
      </c>
    </row>
    <row r="15" spans="1:9" ht="12.75">
      <c r="A15" s="180"/>
      <c r="B15" s="174"/>
      <c r="C15" s="175"/>
      <c r="D15" s="176"/>
      <c r="E15" s="177">
        <v>0</v>
      </c>
      <c r="F15" s="178">
        <v>0</v>
      </c>
      <c r="G15" s="178">
        <v>0</v>
      </c>
      <c r="H15" s="178">
        <v>0</v>
      </c>
      <c r="I15" s="179">
        <v>0</v>
      </c>
    </row>
    <row r="16" spans="1:9" ht="12.75">
      <c r="A16" s="180"/>
      <c r="B16" s="174"/>
      <c r="C16" s="175"/>
      <c r="D16" s="176"/>
      <c r="E16" s="177">
        <v>0</v>
      </c>
      <c r="F16" s="178">
        <v>0</v>
      </c>
      <c r="G16" s="178">
        <v>0</v>
      </c>
      <c r="H16" s="178">
        <v>0</v>
      </c>
      <c r="I16" s="179">
        <v>0</v>
      </c>
    </row>
    <row r="17" spans="1:9" ht="12.75">
      <c r="A17" s="180"/>
      <c r="B17" s="174"/>
      <c r="C17" s="175"/>
      <c r="D17" s="176"/>
      <c r="E17" s="177">
        <v>0</v>
      </c>
      <c r="F17" s="178">
        <v>0</v>
      </c>
      <c r="G17" s="178">
        <v>0</v>
      </c>
      <c r="H17" s="178">
        <v>0</v>
      </c>
      <c r="I17" s="179">
        <v>0</v>
      </c>
    </row>
    <row r="18" spans="1:9" ht="12.75">
      <c r="A18" s="180"/>
      <c r="B18" s="174"/>
      <c r="C18" s="175"/>
      <c r="D18" s="176"/>
      <c r="E18" s="177">
        <v>0</v>
      </c>
      <c r="F18" s="178">
        <v>0</v>
      </c>
      <c r="G18" s="178">
        <v>0</v>
      </c>
      <c r="H18" s="178">
        <v>0</v>
      </c>
      <c r="I18" s="179">
        <v>0</v>
      </c>
    </row>
    <row r="19" spans="1:9" ht="12.75">
      <c r="A19" s="180"/>
      <c r="B19" s="174"/>
      <c r="C19" s="175"/>
      <c r="D19" s="176"/>
      <c r="E19" s="177">
        <v>0</v>
      </c>
      <c r="F19" s="178">
        <v>0</v>
      </c>
      <c r="G19" s="178">
        <v>0</v>
      </c>
      <c r="H19" s="178">
        <v>0</v>
      </c>
      <c r="I19" s="179">
        <v>0</v>
      </c>
    </row>
    <row r="20" spans="1:9" ht="12.75">
      <c r="A20" s="180"/>
      <c r="B20" s="174"/>
      <c r="C20" s="175"/>
      <c r="D20" s="176"/>
      <c r="E20" s="177">
        <v>0</v>
      </c>
      <c r="F20" s="178">
        <v>0</v>
      </c>
      <c r="G20" s="178">
        <v>0</v>
      </c>
      <c r="H20" s="178">
        <v>0</v>
      </c>
      <c r="I20" s="179">
        <v>0</v>
      </c>
    </row>
    <row r="21" spans="1:9" ht="12.75">
      <c r="A21" s="180"/>
      <c r="B21" s="174"/>
      <c r="C21" s="175"/>
      <c r="D21" s="176"/>
      <c r="E21" s="177">
        <v>0</v>
      </c>
      <c r="F21" s="178">
        <v>0</v>
      </c>
      <c r="G21" s="178">
        <v>0</v>
      </c>
      <c r="H21" s="178">
        <v>0</v>
      </c>
      <c r="I21" s="179">
        <v>0</v>
      </c>
    </row>
    <row r="22" spans="1:9" ht="12.75">
      <c r="A22" s="180"/>
      <c r="B22" s="174"/>
      <c r="C22" s="175"/>
      <c r="D22" s="176"/>
      <c r="E22" s="177">
        <v>0</v>
      </c>
      <c r="F22" s="178">
        <v>0</v>
      </c>
      <c r="G22" s="178">
        <v>0</v>
      </c>
      <c r="H22" s="178">
        <v>0</v>
      </c>
      <c r="I22" s="179">
        <v>0</v>
      </c>
    </row>
    <row r="23" spans="1:9" ht="12.75">
      <c r="A23" s="180"/>
      <c r="B23" s="174"/>
      <c r="C23" s="175"/>
      <c r="D23" s="176"/>
      <c r="E23" s="177">
        <v>0</v>
      </c>
      <c r="F23" s="178">
        <v>0</v>
      </c>
      <c r="G23" s="178">
        <v>0</v>
      </c>
      <c r="H23" s="178">
        <v>0</v>
      </c>
      <c r="I23" s="179">
        <v>0</v>
      </c>
    </row>
    <row r="24" spans="1:9" ht="12.75">
      <c r="A24" s="180"/>
      <c r="B24" s="174"/>
      <c r="C24" s="175"/>
      <c r="D24" s="176"/>
      <c r="E24" s="177">
        <v>0</v>
      </c>
      <c r="F24" s="178">
        <v>0</v>
      </c>
      <c r="G24" s="178">
        <v>0</v>
      </c>
      <c r="H24" s="178">
        <v>0</v>
      </c>
      <c r="I24" s="179">
        <v>0</v>
      </c>
    </row>
    <row r="25" spans="1:9" ht="12.75">
      <c r="A25" s="180"/>
      <c r="B25" s="174"/>
      <c r="C25" s="175"/>
      <c r="D25" s="176"/>
      <c r="E25" s="177">
        <v>0</v>
      </c>
      <c r="F25" s="178">
        <v>0</v>
      </c>
      <c r="G25" s="178">
        <v>0</v>
      </c>
      <c r="H25" s="178">
        <v>0</v>
      </c>
      <c r="I25" s="179">
        <v>0</v>
      </c>
    </row>
    <row r="26" spans="1:9" ht="12.75">
      <c r="A26" s="180"/>
      <c r="B26" s="174"/>
      <c r="C26" s="175"/>
      <c r="D26" s="176"/>
      <c r="E26" s="177">
        <v>0</v>
      </c>
      <c r="F26" s="178">
        <v>0</v>
      </c>
      <c r="G26" s="178">
        <v>0</v>
      </c>
      <c r="H26" s="178">
        <v>0</v>
      </c>
      <c r="I26" s="179">
        <v>0</v>
      </c>
    </row>
    <row r="27" spans="1:9" ht="12.75">
      <c r="A27" s="180"/>
      <c r="B27" s="174"/>
      <c r="C27" s="175"/>
      <c r="D27" s="176"/>
      <c r="E27" s="177">
        <v>0</v>
      </c>
      <c r="F27" s="178">
        <v>0</v>
      </c>
      <c r="G27" s="178">
        <v>0</v>
      </c>
      <c r="H27" s="178">
        <v>0</v>
      </c>
      <c r="I27" s="179">
        <v>0</v>
      </c>
    </row>
    <row r="28" spans="1:9" ht="12.75">
      <c r="A28" s="180"/>
      <c r="B28" s="174"/>
      <c r="C28" s="175"/>
      <c r="D28" s="176"/>
      <c r="E28" s="177">
        <v>0</v>
      </c>
      <c r="F28" s="178">
        <v>0</v>
      </c>
      <c r="G28" s="178">
        <v>0</v>
      </c>
      <c r="H28" s="178">
        <v>0</v>
      </c>
      <c r="I28" s="179">
        <v>0</v>
      </c>
    </row>
    <row r="29" spans="1:9" ht="12.75">
      <c r="A29" s="180"/>
      <c r="B29" s="174"/>
      <c r="C29" s="175"/>
      <c r="D29" s="176"/>
      <c r="E29" s="177">
        <v>0</v>
      </c>
      <c r="F29" s="178">
        <v>0</v>
      </c>
      <c r="G29" s="178">
        <v>0</v>
      </c>
      <c r="H29" s="178">
        <v>0</v>
      </c>
      <c r="I29" s="179">
        <v>0</v>
      </c>
    </row>
    <row r="30" spans="1:9" ht="12.75">
      <c r="A30" s="180"/>
      <c r="B30" s="174"/>
      <c r="C30" s="175"/>
      <c r="D30" s="176"/>
      <c r="E30" s="177">
        <v>0</v>
      </c>
      <c r="F30" s="178">
        <v>0</v>
      </c>
      <c r="G30" s="178">
        <v>0</v>
      </c>
      <c r="H30" s="178">
        <v>0</v>
      </c>
      <c r="I30" s="179">
        <v>0</v>
      </c>
    </row>
    <row r="31" spans="1:9" ht="12.75">
      <c r="A31" s="180"/>
      <c r="B31" s="174"/>
      <c r="C31" s="175"/>
      <c r="D31" s="176"/>
      <c r="E31" s="177">
        <v>0</v>
      </c>
      <c r="F31" s="178">
        <v>0</v>
      </c>
      <c r="G31" s="178">
        <v>0</v>
      </c>
      <c r="H31" s="178">
        <v>0</v>
      </c>
      <c r="I31" s="179">
        <v>0</v>
      </c>
    </row>
    <row r="32" spans="1:9" ht="12.75">
      <c r="A32" s="180"/>
      <c r="B32" s="174"/>
      <c r="C32" s="175"/>
      <c r="D32" s="176"/>
      <c r="E32" s="177">
        <v>0</v>
      </c>
      <c r="F32" s="178">
        <v>0</v>
      </c>
      <c r="G32" s="178">
        <v>0</v>
      </c>
      <c r="H32" s="178">
        <v>0</v>
      </c>
      <c r="I32" s="179">
        <v>0</v>
      </c>
    </row>
    <row r="33" spans="1:9" ht="12.75">
      <c r="A33" s="180"/>
      <c r="B33" s="174"/>
      <c r="C33" s="175"/>
      <c r="D33" s="176"/>
      <c r="E33" s="177">
        <v>0</v>
      </c>
      <c r="F33" s="178">
        <v>0</v>
      </c>
      <c r="G33" s="178">
        <v>0</v>
      </c>
      <c r="H33" s="178">
        <v>0</v>
      </c>
      <c r="I33" s="179">
        <v>0</v>
      </c>
    </row>
    <row r="34" spans="1:9" ht="12.75">
      <c r="A34" s="180"/>
      <c r="B34" s="174"/>
      <c r="C34" s="175"/>
      <c r="D34" s="176"/>
      <c r="E34" s="177">
        <v>0</v>
      </c>
      <c r="F34" s="178">
        <v>0</v>
      </c>
      <c r="G34" s="178">
        <v>0</v>
      </c>
      <c r="H34" s="178">
        <v>0</v>
      </c>
      <c r="I34" s="179">
        <v>0</v>
      </c>
    </row>
    <row r="35" spans="1:9" ht="12.75">
      <c r="A35" s="180"/>
      <c r="B35" s="174"/>
      <c r="C35" s="175"/>
      <c r="D35" s="176"/>
      <c r="E35" s="177">
        <v>0</v>
      </c>
      <c r="F35" s="178">
        <v>0</v>
      </c>
      <c r="G35" s="178">
        <v>0</v>
      </c>
      <c r="H35" s="178">
        <v>0</v>
      </c>
      <c r="I35" s="179">
        <v>0</v>
      </c>
    </row>
    <row r="36" spans="1:9" ht="12.75">
      <c r="A36" s="180"/>
      <c r="B36" s="174"/>
      <c r="C36" s="175"/>
      <c r="D36" s="176"/>
      <c r="E36" s="177">
        <v>0</v>
      </c>
      <c r="F36" s="178">
        <v>0</v>
      </c>
      <c r="G36" s="178">
        <v>0</v>
      </c>
      <c r="H36" s="178">
        <v>0</v>
      </c>
      <c r="I36" s="179">
        <v>0</v>
      </c>
    </row>
    <row r="37" spans="1:9" ht="12.75">
      <c r="A37" s="180"/>
      <c r="B37" s="174"/>
      <c r="C37" s="175"/>
      <c r="D37" s="176"/>
      <c r="E37" s="177">
        <v>0</v>
      </c>
      <c r="F37" s="178">
        <v>0</v>
      </c>
      <c r="G37" s="178">
        <v>0</v>
      </c>
      <c r="H37" s="178">
        <v>0</v>
      </c>
      <c r="I37" s="179">
        <v>0</v>
      </c>
    </row>
    <row r="38" spans="1:9" ht="13.5" thickBot="1">
      <c r="A38" s="180"/>
      <c r="B38" s="174"/>
      <c r="C38" s="175"/>
      <c r="D38" s="176"/>
      <c r="E38" s="177">
        <v>0</v>
      </c>
      <c r="F38" s="178">
        <v>0</v>
      </c>
      <c r="G38" s="178">
        <v>0</v>
      </c>
      <c r="H38" s="178">
        <v>0</v>
      </c>
      <c r="I38" s="179">
        <v>0</v>
      </c>
    </row>
    <row r="39" spans="1:9" ht="13.5" thickBot="1">
      <c r="A39" s="181"/>
      <c r="B39" s="182" t="s">
        <v>88</v>
      </c>
      <c r="C39" s="182"/>
      <c r="D39" s="183"/>
      <c r="E39" s="184">
        <f>SUM(E7:E38)</f>
        <v>0</v>
      </c>
      <c r="F39" s="185">
        <f>SUM(F7:F38)</f>
        <v>0</v>
      </c>
      <c r="G39" s="185">
        <f>SUM(G7:G38)</f>
        <v>0</v>
      </c>
      <c r="H39" s="185">
        <f>SUM(H7:H38)</f>
        <v>0</v>
      </c>
      <c r="I39" s="186">
        <f>SUM(I7:I38)</f>
        <v>0</v>
      </c>
    </row>
    <row r="40" spans="1:9" ht="12.75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18">
      <c r="A41" s="165" t="s">
        <v>89</v>
      </c>
      <c r="B41" s="165"/>
      <c r="C41" s="165"/>
      <c r="D41" s="165"/>
      <c r="E41" s="165"/>
      <c r="F41" s="165"/>
      <c r="G41" s="187"/>
      <c r="H41" s="165"/>
      <c r="I41" s="165"/>
    </row>
    <row r="42" spans="1:9" ht="13.5" thickBot="1">
      <c r="A42" s="163"/>
      <c r="B42" s="163"/>
      <c r="C42" s="163"/>
      <c r="D42" s="163"/>
      <c r="E42" s="163"/>
      <c r="F42" s="163"/>
      <c r="G42" s="163"/>
      <c r="H42" s="163"/>
      <c r="I42" s="163"/>
    </row>
    <row r="43" spans="1:9" ht="12.75">
      <c r="A43" s="188" t="s">
        <v>90</v>
      </c>
      <c r="B43" s="189"/>
      <c r="C43" s="189"/>
      <c r="D43" s="190"/>
      <c r="E43" s="191" t="s">
        <v>91</v>
      </c>
      <c r="F43" s="192" t="s">
        <v>92</v>
      </c>
      <c r="G43" s="193" t="s">
        <v>93</v>
      </c>
      <c r="H43" s="194"/>
      <c r="I43" s="195" t="s">
        <v>91</v>
      </c>
    </row>
    <row r="44" spans="1:9" ht="12.75">
      <c r="A44" s="196"/>
      <c r="B44" s="197"/>
      <c r="C44" s="197"/>
      <c r="D44" s="198"/>
      <c r="E44" s="199"/>
      <c r="F44" s="200"/>
      <c r="G44" s="201">
        <f>PSV</f>
        <v>0</v>
      </c>
      <c r="H44" s="202"/>
      <c r="I44" s="203">
        <f>E44+F44*G44/100</f>
        <v>0</v>
      </c>
    </row>
    <row r="45" spans="1:9" ht="13.5" thickBot="1">
      <c r="A45" s="204"/>
      <c r="B45" s="205" t="s">
        <v>94</v>
      </c>
      <c r="C45" s="206"/>
      <c r="D45" s="207"/>
      <c r="E45" s="208"/>
      <c r="F45" s="209"/>
      <c r="G45" s="209"/>
      <c r="H45" s="369">
        <f>SUM(H44:H44)</f>
        <v>0</v>
      </c>
      <c r="I45" s="370"/>
    </row>
  </sheetData>
  <sheetProtection password="E5D8" sheet="1"/>
  <mergeCells count="4">
    <mergeCell ref="A1:B1"/>
    <mergeCell ref="A2:B2"/>
    <mergeCell ref="G2:I2"/>
    <mergeCell ref="H45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42" sqref="G4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9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9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SUM(I26)</f>
        <v>0</v>
      </c>
    </row>
    <row r="2" spans="1:9" ht="15">
      <c r="A2" s="98" t="s">
        <v>74</v>
      </c>
      <c r="B2" s="99"/>
      <c r="C2" s="100"/>
      <c r="D2" s="94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1</v>
      </c>
      <c r="B3" s="102"/>
      <c r="C3" s="101" t="s">
        <v>74</v>
      </c>
      <c r="D3" s="96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32" t="s">
        <v>43</v>
      </c>
      <c r="E5" s="133" t="s">
        <v>47</v>
      </c>
      <c r="F5" s="69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7" t="s">
        <v>11</v>
      </c>
      <c r="E7" s="292" t="s">
        <v>51</v>
      </c>
      <c r="F7" s="59"/>
      <c r="G7" s="137" t="s">
        <v>66</v>
      </c>
      <c r="H7" s="114" t="s">
        <v>11</v>
      </c>
      <c r="I7" s="113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2" t="s">
        <v>6</v>
      </c>
      <c r="B8" s="8" t="s">
        <v>17</v>
      </c>
      <c r="C8" s="8" t="s">
        <v>31</v>
      </c>
      <c r="D8" s="58">
        <v>3</v>
      </c>
      <c r="E8" s="293"/>
      <c r="F8" s="59"/>
      <c r="G8" s="347">
        <v>0</v>
      </c>
      <c r="H8" s="332">
        <v>3</v>
      </c>
      <c r="I8" s="149">
        <f aca="true" t="shared" si="0" ref="I8:I22"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122" t="s">
        <v>34</v>
      </c>
      <c r="B9" s="6"/>
      <c r="C9" s="6"/>
      <c r="D9" s="58">
        <v>3</v>
      </c>
      <c r="E9" s="294"/>
      <c r="F9" s="59"/>
      <c r="G9" s="347"/>
      <c r="H9" s="332">
        <v>3</v>
      </c>
      <c r="I9" s="149">
        <f t="shared" si="0"/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>
      <c r="A10" s="122" t="s">
        <v>174</v>
      </c>
      <c r="B10" s="8" t="s">
        <v>18</v>
      </c>
      <c r="C10" s="8" t="s">
        <v>175</v>
      </c>
      <c r="D10" s="58">
        <v>1</v>
      </c>
      <c r="E10" s="294"/>
      <c r="F10" s="59"/>
      <c r="G10" s="347">
        <v>0</v>
      </c>
      <c r="H10" s="332">
        <v>1</v>
      </c>
      <c r="I10" s="149">
        <f t="shared" si="0"/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122" t="s">
        <v>182</v>
      </c>
      <c r="B11" s="6"/>
      <c r="C11" s="6"/>
      <c r="D11" s="58">
        <v>1</v>
      </c>
      <c r="E11" s="294"/>
      <c r="F11" s="59"/>
      <c r="G11" s="347"/>
      <c r="H11" s="332">
        <v>1</v>
      </c>
      <c r="I11" s="149">
        <f t="shared" si="0"/>
        <v>0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>
      <c r="A12" s="122" t="s">
        <v>151</v>
      </c>
      <c r="B12" s="8" t="s">
        <v>19</v>
      </c>
      <c r="C12" s="8" t="s">
        <v>20</v>
      </c>
      <c r="D12" s="58">
        <v>3</v>
      </c>
      <c r="E12" s="294"/>
      <c r="F12" s="59"/>
      <c r="G12" s="347">
        <v>0</v>
      </c>
      <c r="H12" s="332">
        <v>3</v>
      </c>
      <c r="I12" s="149">
        <f t="shared" si="0"/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1:147" ht="19.5" customHeight="1" hidden="1">
      <c r="A13" s="122" t="s">
        <v>153</v>
      </c>
      <c r="B13" s="6"/>
      <c r="C13" s="6"/>
      <c r="D13" s="58">
        <v>3</v>
      </c>
      <c r="E13" s="294"/>
      <c r="F13" s="59"/>
      <c r="G13" s="347"/>
      <c r="H13" s="332">
        <v>3</v>
      </c>
      <c r="I13" s="149">
        <f t="shared" si="0"/>
        <v>0</v>
      </c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1:147" ht="19.5" customHeight="1">
      <c r="A14" s="122" t="s">
        <v>7</v>
      </c>
      <c r="B14" s="8" t="s">
        <v>21</v>
      </c>
      <c r="C14" s="8" t="s">
        <v>22</v>
      </c>
      <c r="D14" s="58">
        <v>1</v>
      </c>
      <c r="E14" s="294"/>
      <c r="F14" s="59"/>
      <c r="G14" s="347">
        <v>0</v>
      </c>
      <c r="H14" s="332">
        <v>1</v>
      </c>
      <c r="I14" s="149">
        <f t="shared" si="0"/>
        <v>0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1:147" ht="19.5" customHeight="1" hidden="1">
      <c r="A15" s="122" t="s">
        <v>35</v>
      </c>
      <c r="B15" s="6"/>
      <c r="C15" s="6"/>
      <c r="D15" s="58">
        <v>1</v>
      </c>
      <c r="E15" s="294"/>
      <c r="F15" s="59"/>
      <c r="G15" s="347"/>
      <c r="H15" s="332">
        <v>1</v>
      </c>
      <c r="I15" s="149">
        <f t="shared" si="0"/>
        <v>0</v>
      </c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9.5" customHeight="1">
      <c r="A16" s="122" t="s">
        <v>13</v>
      </c>
      <c r="B16" s="8" t="s">
        <v>23</v>
      </c>
      <c r="C16" s="8" t="s">
        <v>24</v>
      </c>
      <c r="D16" s="58">
        <v>2</v>
      </c>
      <c r="E16" s="294"/>
      <c r="F16" s="59"/>
      <c r="G16" s="347">
        <v>0</v>
      </c>
      <c r="H16" s="332">
        <v>2</v>
      </c>
      <c r="I16" s="149">
        <f t="shared" si="0"/>
        <v>0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1:147" ht="19.5" customHeight="1" hidden="1">
      <c r="A17" s="122" t="s">
        <v>36</v>
      </c>
      <c r="B17" s="6"/>
      <c r="C17" s="6"/>
      <c r="D17" s="58">
        <v>2</v>
      </c>
      <c r="E17" s="294"/>
      <c r="F17" s="59"/>
      <c r="G17" s="347"/>
      <c r="H17" s="332">
        <v>2</v>
      </c>
      <c r="I17" s="149">
        <f t="shared" si="0"/>
        <v>0</v>
      </c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1:147" ht="19.5" customHeight="1">
      <c r="A18" s="122" t="s">
        <v>176</v>
      </c>
      <c r="B18" s="8" t="s">
        <v>184</v>
      </c>
      <c r="C18" s="8" t="s">
        <v>177</v>
      </c>
      <c r="D18" s="58">
        <v>6</v>
      </c>
      <c r="E18" s="294"/>
      <c r="F18" s="59"/>
      <c r="G18" s="347">
        <v>0</v>
      </c>
      <c r="H18" s="332">
        <v>6</v>
      </c>
      <c r="I18" s="149">
        <f t="shared" si="0"/>
        <v>0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1:147" ht="19.5" customHeight="1" hidden="1">
      <c r="A19" s="122" t="s">
        <v>183</v>
      </c>
      <c r="B19" s="6"/>
      <c r="C19" s="6"/>
      <c r="D19" s="58">
        <v>6</v>
      </c>
      <c r="E19" s="294"/>
      <c r="F19" s="59"/>
      <c r="G19" s="347"/>
      <c r="H19" s="332">
        <v>6</v>
      </c>
      <c r="I19" s="149">
        <f t="shared" si="0"/>
        <v>0</v>
      </c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1:147" ht="19.5" customHeight="1">
      <c r="A20" s="122" t="s">
        <v>55</v>
      </c>
      <c r="B20" s="8" t="s">
        <v>25</v>
      </c>
      <c r="C20" s="8" t="s">
        <v>59</v>
      </c>
      <c r="D20" s="58">
        <v>1</v>
      </c>
      <c r="E20" s="294"/>
      <c r="F20" s="59"/>
      <c r="G20" s="347">
        <v>0</v>
      </c>
      <c r="H20" s="332">
        <v>1</v>
      </c>
      <c r="I20" s="149">
        <f t="shared" si="0"/>
        <v>0</v>
      </c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9.5" customHeight="1" hidden="1">
      <c r="A21" s="122" t="s">
        <v>60</v>
      </c>
      <c r="B21" s="6"/>
      <c r="C21" s="6"/>
      <c r="D21" s="58">
        <v>1</v>
      </c>
      <c r="E21" s="294"/>
      <c r="F21" s="59"/>
      <c r="G21" s="347"/>
      <c r="H21" s="332">
        <v>1</v>
      </c>
      <c r="I21" s="149">
        <f t="shared" si="0"/>
        <v>0</v>
      </c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1:147" ht="19.5" customHeight="1">
      <c r="A22" s="122" t="s">
        <v>53</v>
      </c>
      <c r="B22" s="8" t="s">
        <v>25</v>
      </c>
      <c r="C22" s="8" t="s">
        <v>62</v>
      </c>
      <c r="D22" s="58">
        <v>3</v>
      </c>
      <c r="E22" s="294"/>
      <c r="F22" s="59"/>
      <c r="G22" s="347">
        <v>0</v>
      </c>
      <c r="H22" s="332">
        <v>3</v>
      </c>
      <c r="I22" s="149">
        <f t="shared" si="0"/>
        <v>0</v>
      </c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1:147" ht="19.5" customHeight="1" hidden="1">
      <c r="A23" s="122" t="s">
        <v>61</v>
      </c>
      <c r="B23" s="6"/>
      <c r="C23" s="6"/>
      <c r="D23" s="58">
        <v>3</v>
      </c>
      <c r="E23" s="294"/>
      <c r="F23" s="59"/>
      <c r="G23" s="349"/>
      <c r="H23" s="332">
        <v>3</v>
      </c>
      <c r="I23" s="334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9.5" customHeight="1" thickBot="1">
      <c r="A24" s="122" t="s">
        <v>15</v>
      </c>
      <c r="B24" s="8" t="s">
        <v>25</v>
      </c>
      <c r="C24" s="8" t="s">
        <v>26</v>
      </c>
      <c r="D24" s="58">
        <v>1</v>
      </c>
      <c r="E24" s="294"/>
      <c r="F24" s="59"/>
      <c r="G24" s="348">
        <v>0</v>
      </c>
      <c r="H24" s="335">
        <v>1</v>
      </c>
      <c r="I24" s="150">
        <f>SUM(G24*H24)</f>
        <v>0</v>
      </c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9.5" customHeight="1" hidden="1">
      <c r="A25" s="122" t="s">
        <v>38</v>
      </c>
      <c r="B25" s="6"/>
      <c r="C25" s="6"/>
      <c r="D25" s="58">
        <v>1</v>
      </c>
      <c r="E25" s="294"/>
      <c r="F25" s="59"/>
      <c r="G25" s="66"/>
      <c r="H25" s="125">
        <v>1</v>
      </c>
      <c r="I25" s="317">
        <f>SUM(G25*H25)</f>
        <v>0</v>
      </c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1:147" ht="19.5" customHeight="1" thickBot="1" thickTop="1">
      <c r="A26" s="321" t="s">
        <v>12</v>
      </c>
      <c r="B26" s="322"/>
      <c r="C26" s="323"/>
      <c r="D26" s="128">
        <v>21</v>
      </c>
      <c r="E26" s="295"/>
      <c r="F26" s="112"/>
      <c r="G26" s="140"/>
      <c r="H26" s="333">
        <v>21</v>
      </c>
      <c r="I26" s="151">
        <f>SUM(I8:I24)</f>
        <v>0</v>
      </c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1">
    <mergeCell ref="A1:C1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10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129"/>
      <c r="E1" s="69"/>
      <c r="F1" s="69"/>
      <c r="G1" s="92" t="s">
        <v>68</v>
      </c>
      <c r="H1" s="93"/>
      <c r="I1" s="153">
        <f>SUM(I12)</f>
        <v>0</v>
      </c>
    </row>
    <row r="2" spans="1:9" ht="15">
      <c r="A2" s="374" t="s">
        <v>45</v>
      </c>
      <c r="B2" s="375"/>
      <c r="C2" s="100"/>
      <c r="D2" s="130"/>
      <c r="E2" s="59"/>
      <c r="F2" s="59"/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2</v>
      </c>
      <c r="B3" s="102"/>
      <c r="C3" s="101" t="s">
        <v>45</v>
      </c>
      <c r="D3" s="131"/>
      <c r="E3" s="68"/>
      <c r="F3" s="68"/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32" t="s">
        <v>43</v>
      </c>
      <c r="E5" s="313" t="s">
        <v>44</v>
      </c>
      <c r="F5" s="69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" t="s">
        <v>11</v>
      </c>
      <c r="E7" s="296" t="s">
        <v>51</v>
      </c>
      <c r="F7" s="59"/>
      <c r="G7" s="136" t="s">
        <v>66</v>
      </c>
      <c r="H7" s="123" t="s">
        <v>11</v>
      </c>
      <c r="I7" s="124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2" t="s">
        <v>149</v>
      </c>
      <c r="B8" s="8" t="s">
        <v>171</v>
      </c>
      <c r="C8" s="8" t="s">
        <v>179</v>
      </c>
      <c r="D8" s="58">
        <v>3</v>
      </c>
      <c r="E8" s="297"/>
      <c r="F8" s="59"/>
      <c r="G8" s="347">
        <v>0</v>
      </c>
      <c r="H8" s="337">
        <v>3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122" t="s">
        <v>150</v>
      </c>
      <c r="B9" s="6"/>
      <c r="C9" s="6"/>
      <c r="D9" s="58">
        <v>3</v>
      </c>
      <c r="E9" s="297"/>
      <c r="F9" s="59"/>
      <c r="G9" s="347">
        <v>0</v>
      </c>
      <c r="H9" s="332">
        <v>3</v>
      </c>
      <c r="I9" s="14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 thickBot="1">
      <c r="A10" s="122" t="s">
        <v>14</v>
      </c>
      <c r="B10" s="8" t="s">
        <v>172</v>
      </c>
      <c r="C10" s="8" t="s">
        <v>180</v>
      </c>
      <c r="D10" s="58">
        <v>10</v>
      </c>
      <c r="E10" s="297"/>
      <c r="F10" s="59"/>
      <c r="G10" s="348">
        <v>0</v>
      </c>
      <c r="H10" s="338">
        <v>10</v>
      </c>
      <c r="I10" s="150">
        <f>SUM(G10*H10)</f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122" t="s">
        <v>37</v>
      </c>
      <c r="B11" s="6"/>
      <c r="C11" s="6"/>
      <c r="D11" s="58">
        <v>10</v>
      </c>
      <c r="E11" s="297"/>
      <c r="F11" s="59"/>
      <c r="G11" s="319">
        <v>0</v>
      </c>
      <c r="H11" s="125">
        <v>10</v>
      </c>
      <c r="I11" s="316">
        <f>SUM(G11*H11)</f>
        <v>0</v>
      </c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 thickBot="1" thickTop="1">
      <c r="A12" s="321" t="s">
        <v>12</v>
      </c>
      <c r="B12" s="322"/>
      <c r="C12" s="323"/>
      <c r="D12" s="326">
        <v>13</v>
      </c>
      <c r="E12" s="302"/>
      <c r="F12" s="112"/>
      <c r="G12" s="111"/>
      <c r="H12" s="336">
        <v>13</v>
      </c>
      <c r="I12" s="151">
        <f>SUM(I8:I10)</f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2:147" ht="19.5" customHeight="1" hidden="1">
      <c r="B13"/>
      <c r="C13"/>
      <c r="D13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2:147" ht="19.5" customHeight="1">
      <c r="B14"/>
      <c r="C14"/>
      <c r="D14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2:147" ht="19.5" customHeight="1" hidden="1">
      <c r="B15"/>
      <c r="C15"/>
      <c r="D15"/>
      <c r="G15" s="314"/>
      <c r="H15" s="315">
        <v>1</v>
      </c>
      <c r="I15" s="316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2:147" ht="19.5" customHeight="1">
      <c r="B16"/>
      <c r="C16"/>
      <c r="D16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2:147" ht="19.5" customHeight="1" hidden="1">
      <c r="B17"/>
      <c r="C17"/>
      <c r="D1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9.5" customHeight="1">
      <c r="B18"/>
      <c r="C18"/>
      <c r="D18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6" sqref="G26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27.00390625" style="46" customWidth="1"/>
    <col min="4" max="4" width="12.625" style="57" hidden="1" customWidth="1"/>
    <col min="5" max="5" width="17.25390625" style="0" hidden="1" customWidth="1"/>
    <col min="6" max="6" width="10.37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14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SUM(I18)</f>
        <v>0</v>
      </c>
    </row>
    <row r="2" spans="1:9" ht="15">
      <c r="A2" s="374" t="s">
        <v>71</v>
      </c>
      <c r="B2" s="375"/>
      <c r="C2" s="100"/>
      <c r="D2" s="143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3</v>
      </c>
      <c r="B3" s="102"/>
      <c r="C3" s="146" t="s">
        <v>71</v>
      </c>
      <c r="D3" s="144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47" t="s">
        <v>73</v>
      </c>
      <c r="D5" s="145" t="s">
        <v>43</v>
      </c>
      <c r="E5" s="106" t="s">
        <v>44</v>
      </c>
      <c r="F5" s="141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91"/>
      <c r="D6" s="290" t="s">
        <v>32</v>
      </c>
      <c r="E6" s="291"/>
      <c r="F6" s="59"/>
      <c r="G6" s="135"/>
      <c r="H6" s="91" t="s">
        <v>32</v>
      </c>
      <c r="I6" s="109"/>
    </row>
    <row r="7" spans="1:147" ht="30" customHeight="1" hidden="1">
      <c r="A7" s="303" t="s">
        <v>2</v>
      </c>
      <c r="B7" s="304" t="s">
        <v>3</v>
      </c>
      <c r="C7" s="303" t="s">
        <v>4</v>
      </c>
      <c r="D7" s="8" t="s">
        <v>11</v>
      </c>
      <c r="E7" s="296" t="s">
        <v>51</v>
      </c>
      <c r="F7" s="59"/>
      <c r="G7" s="137" t="s">
        <v>66</v>
      </c>
      <c r="H7" s="115" t="s">
        <v>11</v>
      </c>
      <c r="I7" s="116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320" t="s">
        <v>16</v>
      </c>
      <c r="B8" s="8" t="s">
        <v>173</v>
      </c>
      <c r="C8" s="8" t="s">
        <v>63</v>
      </c>
      <c r="D8" s="58">
        <v>7</v>
      </c>
      <c r="E8" s="297"/>
      <c r="F8" s="59"/>
      <c r="G8" s="347">
        <v>0</v>
      </c>
      <c r="H8" s="126">
        <v>7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 thickBot="1">
      <c r="A9" s="329" t="s">
        <v>39</v>
      </c>
      <c r="B9" s="327"/>
      <c r="C9" s="301"/>
      <c r="D9" s="58">
        <v>7</v>
      </c>
      <c r="E9" s="297"/>
      <c r="F9" s="59"/>
      <c r="G9" s="347">
        <v>0</v>
      </c>
      <c r="H9" s="126">
        <v>7</v>
      </c>
      <c r="I9" s="149">
        <f aca="true" t="shared" si="0" ref="I9:I16">SUM(G9*H9)</f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>
      <c r="A10" s="320" t="s">
        <v>154</v>
      </c>
      <c r="B10" s="328" t="s">
        <v>155</v>
      </c>
      <c r="C10" s="8" t="s">
        <v>156</v>
      </c>
      <c r="D10" s="58">
        <v>1</v>
      </c>
      <c r="E10" s="297"/>
      <c r="F10" s="59"/>
      <c r="G10" s="347">
        <v>0</v>
      </c>
      <c r="H10" s="126">
        <v>1</v>
      </c>
      <c r="I10" s="149">
        <f t="shared" si="0"/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>
      <c r="A11" s="329" t="s">
        <v>162</v>
      </c>
      <c r="B11" s="327"/>
      <c r="C11" s="301"/>
      <c r="D11" s="58">
        <v>1</v>
      </c>
      <c r="E11" s="297"/>
      <c r="F11" s="59"/>
      <c r="G11" s="347"/>
      <c r="H11" s="126">
        <v>1</v>
      </c>
      <c r="I11" s="14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>
      <c r="A12" s="320" t="s">
        <v>157</v>
      </c>
      <c r="B12" s="328" t="s">
        <v>166</v>
      </c>
      <c r="C12" s="6"/>
      <c r="D12" s="58">
        <v>1</v>
      </c>
      <c r="E12" s="297"/>
      <c r="F12" s="59"/>
      <c r="G12" s="347">
        <v>0</v>
      </c>
      <c r="H12" s="126">
        <v>1</v>
      </c>
      <c r="I12" s="149">
        <f t="shared" si="0"/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1:147" ht="19.5" customHeight="1" hidden="1">
      <c r="A13" s="329" t="s">
        <v>163</v>
      </c>
      <c r="B13" s="327"/>
      <c r="C13" s="301"/>
      <c r="D13" s="58">
        <v>1</v>
      </c>
      <c r="E13" s="297"/>
      <c r="F13" s="59"/>
      <c r="G13" s="347"/>
      <c r="H13" s="126">
        <v>1</v>
      </c>
      <c r="I13" s="14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1:147" ht="19.5" customHeight="1">
      <c r="A14" s="320" t="s">
        <v>158</v>
      </c>
      <c r="B14" s="328" t="s">
        <v>159</v>
      </c>
      <c r="C14" s="8" t="s">
        <v>156</v>
      </c>
      <c r="D14" s="58">
        <v>1</v>
      </c>
      <c r="E14" s="297"/>
      <c r="F14" s="59"/>
      <c r="G14" s="347">
        <v>0</v>
      </c>
      <c r="H14" s="126">
        <v>1</v>
      </c>
      <c r="I14" s="149">
        <f t="shared" si="0"/>
        <v>0</v>
      </c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1:147" ht="19.5" customHeight="1" hidden="1">
      <c r="A15" s="329" t="s">
        <v>164</v>
      </c>
      <c r="B15" s="327"/>
      <c r="C15" s="301"/>
      <c r="D15" s="58">
        <v>1</v>
      </c>
      <c r="E15" s="297"/>
      <c r="F15" s="59"/>
      <c r="G15" s="347"/>
      <c r="H15" s="126">
        <v>1</v>
      </c>
      <c r="I15" s="14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1:147" ht="19.5" customHeight="1" thickBot="1">
      <c r="A16" s="320" t="s">
        <v>160</v>
      </c>
      <c r="B16" s="328" t="s">
        <v>161</v>
      </c>
      <c r="C16" s="8" t="s">
        <v>156</v>
      </c>
      <c r="D16" s="58">
        <v>1</v>
      </c>
      <c r="E16" s="297"/>
      <c r="F16" s="59"/>
      <c r="G16" s="348">
        <v>0</v>
      </c>
      <c r="H16" s="148">
        <v>1</v>
      </c>
      <c r="I16" s="150">
        <f t="shared" si="0"/>
        <v>0</v>
      </c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1:147" ht="19.5" customHeight="1" hidden="1">
      <c r="A17" s="122" t="s">
        <v>165</v>
      </c>
      <c r="B17" s="6"/>
      <c r="C17" s="301"/>
      <c r="D17" s="58">
        <v>1</v>
      </c>
      <c r="E17" s="297"/>
      <c r="F17" s="59"/>
      <c r="G17" s="66"/>
      <c r="H17" s="125">
        <v>1</v>
      </c>
      <c r="I17" s="6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1:147" ht="19.5" customHeight="1" thickBot="1" thickTop="1">
      <c r="A18" s="321" t="s">
        <v>12</v>
      </c>
      <c r="B18" s="322"/>
      <c r="C18" s="330"/>
      <c r="D18" s="128">
        <v>11</v>
      </c>
      <c r="E18" s="302"/>
      <c r="F18" s="112"/>
      <c r="G18" s="318"/>
      <c r="H18" s="336">
        <v>11</v>
      </c>
      <c r="I18" s="151">
        <f>SUM(I8:I16)</f>
        <v>0</v>
      </c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0" r:id="rId1"/>
  <rowBreaks count="1" manualBreakCount="1">
    <brk id="24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84"/>
  <sheetViews>
    <sheetView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10.75390625" style="0" customWidth="1"/>
    <col min="2" max="2" width="46.875" style="46" customWidth="1"/>
    <col min="3" max="3" width="36.625" style="46" customWidth="1"/>
    <col min="4" max="4" width="12.625" style="57" hidden="1" customWidth="1"/>
    <col min="5" max="5" width="17.25390625" style="0" hidden="1" customWidth="1"/>
    <col min="6" max="6" width="36.625" style="0" hidden="1" customWidth="1"/>
    <col min="7" max="9" width="13.75390625" style="0" customWidth="1"/>
  </cols>
  <sheetData>
    <row r="1" spans="1:9" ht="25.5" customHeight="1">
      <c r="A1" s="371" t="s">
        <v>167</v>
      </c>
      <c r="B1" s="372"/>
      <c r="C1" s="373"/>
      <c r="D1" s="92" t="s">
        <v>68</v>
      </c>
      <c r="E1" s="93"/>
      <c r="F1" s="117" t="e">
        <f>GETPIVOTDATA("Součet z cena",$A$12)</f>
        <v>#REF!</v>
      </c>
      <c r="G1" s="92" t="s">
        <v>68</v>
      </c>
      <c r="H1" s="93"/>
      <c r="I1" s="153">
        <f>SUM(I12)</f>
        <v>0</v>
      </c>
    </row>
    <row r="2" spans="1:9" ht="15">
      <c r="A2" s="374" t="s">
        <v>46</v>
      </c>
      <c r="B2" s="375"/>
      <c r="C2" s="100"/>
      <c r="D2" s="94" t="s">
        <v>69</v>
      </c>
      <c r="E2" s="95">
        <v>0.21</v>
      </c>
      <c r="F2" s="118" t="e">
        <f>F1*E2</f>
        <v>#REF!</v>
      </c>
      <c r="G2" s="94" t="s">
        <v>69</v>
      </c>
      <c r="H2" s="95">
        <v>0.21</v>
      </c>
      <c r="I2" s="149">
        <f>SUM(I1*H2)</f>
        <v>0</v>
      </c>
    </row>
    <row r="3" spans="1:9" ht="15.75" thickBot="1">
      <c r="A3" s="103">
        <v>4</v>
      </c>
      <c r="B3" s="102"/>
      <c r="C3" s="101" t="s">
        <v>46</v>
      </c>
      <c r="D3" s="96" t="s">
        <v>70</v>
      </c>
      <c r="E3" s="97"/>
      <c r="F3" s="119" t="e">
        <f>F1+F2</f>
        <v>#REF!</v>
      </c>
      <c r="G3" s="96" t="s">
        <v>70</v>
      </c>
      <c r="H3" s="97"/>
      <c r="I3" s="152">
        <f>SUM(I1+I2)</f>
        <v>0</v>
      </c>
    </row>
    <row r="4" spans="1:9" ht="19.5" customHeight="1" thickBot="1">
      <c r="A4" s="324"/>
      <c r="B4" s="138"/>
      <c r="C4" s="138"/>
      <c r="D4" s="130"/>
      <c r="E4" s="139"/>
      <c r="F4" s="59"/>
      <c r="G4" s="59"/>
      <c r="H4" s="59"/>
      <c r="I4" s="59"/>
    </row>
    <row r="5" spans="1:9" ht="19.5" customHeight="1" thickBot="1">
      <c r="A5" s="104" t="s">
        <v>42</v>
      </c>
      <c r="B5" s="105" t="s">
        <v>72</v>
      </c>
      <c r="C5" s="105" t="s">
        <v>73</v>
      </c>
      <c r="D5" s="120" t="s">
        <v>43</v>
      </c>
      <c r="E5" s="121" t="s">
        <v>44</v>
      </c>
      <c r="F5" s="342"/>
      <c r="G5" s="134" t="s">
        <v>44</v>
      </c>
      <c r="H5" s="107" t="s">
        <v>64</v>
      </c>
      <c r="I5" s="108" t="s">
        <v>65</v>
      </c>
    </row>
    <row r="6" spans="1:9" ht="12.75" hidden="1">
      <c r="A6" s="288"/>
      <c r="B6" s="289"/>
      <c r="C6" s="289"/>
      <c r="D6" s="290" t="s">
        <v>32</v>
      </c>
      <c r="E6" s="291"/>
      <c r="F6" s="343"/>
      <c r="G6" s="135"/>
      <c r="H6" s="91" t="s">
        <v>32</v>
      </c>
      <c r="I6" s="109"/>
    </row>
    <row r="7" spans="1:147" ht="30" customHeight="1" hidden="1">
      <c r="A7" s="110" t="s">
        <v>2</v>
      </c>
      <c r="B7" s="90" t="s">
        <v>3</v>
      </c>
      <c r="C7" s="89" t="s">
        <v>4</v>
      </c>
      <c r="D7" s="8" t="s">
        <v>11</v>
      </c>
      <c r="E7" s="296" t="s">
        <v>51</v>
      </c>
      <c r="F7" s="343"/>
      <c r="G7" s="136" t="s">
        <v>66</v>
      </c>
      <c r="H7" s="123" t="s">
        <v>11</v>
      </c>
      <c r="I7" s="124" t="s">
        <v>67</v>
      </c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1:147" ht="19.5" customHeight="1">
      <c r="A8" s="127" t="s">
        <v>8</v>
      </c>
      <c r="B8" s="85" t="s">
        <v>27</v>
      </c>
      <c r="C8" s="85" t="s">
        <v>29</v>
      </c>
      <c r="D8" s="305">
        <v>3</v>
      </c>
      <c r="E8" s="307"/>
      <c r="F8" s="344"/>
      <c r="G8" s="346">
        <v>0</v>
      </c>
      <c r="H8" s="339">
        <v>3</v>
      </c>
      <c r="I8" s="149">
        <f>SUM(G8*H8)</f>
        <v>0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1:147" ht="19.5" customHeight="1" hidden="1">
      <c r="A9" s="308" t="s">
        <v>40</v>
      </c>
      <c r="B9" s="299"/>
      <c r="C9" s="300"/>
      <c r="D9" s="306">
        <v>3</v>
      </c>
      <c r="E9" s="309"/>
      <c r="F9" s="344"/>
      <c r="G9" s="347"/>
      <c r="H9" s="340">
        <v>3</v>
      </c>
      <c r="I9" s="149">
        <f>SUM(G9*H9)</f>
        <v>0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1:147" ht="19.5" customHeight="1" thickBot="1">
      <c r="A10" s="127" t="s">
        <v>9</v>
      </c>
      <c r="B10" s="85" t="s">
        <v>28</v>
      </c>
      <c r="C10" s="85" t="s">
        <v>30</v>
      </c>
      <c r="D10" s="298">
        <v>4</v>
      </c>
      <c r="E10" s="310"/>
      <c r="F10" s="344"/>
      <c r="G10" s="348">
        <v>0</v>
      </c>
      <c r="H10" s="341">
        <v>4</v>
      </c>
      <c r="I10" s="150">
        <f>SUM(G10*H10)</f>
        <v>0</v>
      </c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1:147" ht="19.5" customHeight="1" hidden="1" thickBot="1">
      <c r="A11" s="122" t="s">
        <v>41</v>
      </c>
      <c r="B11" s="6"/>
      <c r="C11" s="6"/>
      <c r="D11" s="58">
        <v>4</v>
      </c>
      <c r="E11" s="297"/>
      <c r="F11" s="343"/>
      <c r="G11" s="66"/>
      <c r="H11" s="125">
        <v>4</v>
      </c>
      <c r="I11" s="67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1:147" ht="19.5" customHeight="1" thickBot="1" thickTop="1">
      <c r="A12" s="321" t="s">
        <v>12</v>
      </c>
      <c r="B12" s="322"/>
      <c r="C12" s="323"/>
      <c r="D12" s="128">
        <v>7</v>
      </c>
      <c r="E12" s="302"/>
      <c r="F12" s="345"/>
      <c r="G12" s="111"/>
      <c r="H12" s="333">
        <v>7</v>
      </c>
      <c r="I12" s="151">
        <f>SUM(I8:I10)</f>
        <v>0</v>
      </c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2:147" ht="19.5" customHeight="1">
      <c r="B13"/>
      <c r="C13"/>
      <c r="D13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2:147" ht="19.5" customHeight="1">
      <c r="B14"/>
      <c r="C14"/>
      <c r="D14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2:147" ht="19.5" customHeight="1">
      <c r="B15"/>
      <c r="C15"/>
      <c r="D15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2:147" ht="19.5" customHeight="1">
      <c r="B16"/>
      <c r="C16"/>
      <c r="D16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2:147" ht="19.5" customHeight="1">
      <c r="B17"/>
      <c r="C17"/>
      <c r="D17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9.5" customHeight="1">
      <c r="B18"/>
      <c r="C18"/>
      <c r="D18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9.5" customHeight="1" hidden="1">
      <c r="B19"/>
      <c r="C19"/>
      <c r="D1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9.5" customHeight="1">
      <c r="B20"/>
      <c r="C20"/>
      <c r="D20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2:147" ht="19.5" customHeight="1" hidden="1">
      <c r="B21"/>
      <c r="C21"/>
      <c r="D21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9.5" customHeight="1">
      <c r="B22"/>
      <c r="C22"/>
      <c r="D22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9.5" customHeight="1" hidden="1">
      <c r="B23"/>
      <c r="C23"/>
      <c r="D23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2:147" ht="19.5" customHeight="1">
      <c r="B24"/>
      <c r="C24"/>
      <c r="D24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2:147" ht="19.5" customHeight="1" hidden="1">
      <c r="B25"/>
      <c r="C25"/>
      <c r="D25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9.5" customHeight="1">
      <c r="B26"/>
      <c r="C26"/>
      <c r="D26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9.5" customHeight="1" hidden="1">
      <c r="B27"/>
      <c r="C27"/>
      <c r="D27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9.5" customHeight="1">
      <c r="B28"/>
      <c r="C28"/>
      <c r="D28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2:147" ht="19.5" customHeight="1" hidden="1">
      <c r="B29"/>
      <c r="C29"/>
      <c r="D2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9.5" customHeight="1">
      <c r="B30"/>
      <c r="C30"/>
      <c r="D30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9.5" customHeight="1" hidden="1">
      <c r="B31"/>
      <c r="C31"/>
      <c r="D31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9.5" customHeight="1">
      <c r="B32"/>
      <c r="C32"/>
      <c r="D32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9.5" customHeight="1" hidden="1">
      <c r="B33"/>
      <c r="C33"/>
      <c r="D33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9.5" customHeight="1">
      <c r="B34"/>
      <c r="C34"/>
      <c r="D34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9.5" customHeight="1" hidden="1">
      <c r="B35"/>
      <c r="C35"/>
      <c r="D35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9.5" customHeight="1">
      <c r="B36"/>
      <c r="C36"/>
      <c r="D36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9.5" customHeight="1" hidden="1">
      <c r="B37"/>
      <c r="C37"/>
      <c r="D37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2:147" ht="19.5" customHeight="1">
      <c r="B38"/>
      <c r="C38"/>
      <c r="D38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9.5" customHeight="1" hidden="1">
      <c r="B39"/>
      <c r="C39"/>
      <c r="D3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9.5" customHeight="1">
      <c r="B40"/>
      <c r="C40"/>
      <c r="D40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9.5" customHeight="1" hidden="1">
      <c r="B41"/>
      <c r="C41"/>
      <c r="D41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9.5" customHeight="1">
      <c r="B42"/>
      <c r="C42"/>
      <c r="D42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9.5" customHeight="1" hidden="1">
      <c r="B43"/>
      <c r="C43"/>
      <c r="D43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9.5" customHeight="1">
      <c r="B44"/>
      <c r="C44"/>
      <c r="D44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9.5" customHeight="1" hidden="1">
      <c r="B45"/>
      <c r="C45"/>
      <c r="D45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2:147" ht="19.5" customHeight="1">
      <c r="B46"/>
      <c r="C46"/>
      <c r="D46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9.5" customHeight="1" hidden="1">
      <c r="B47"/>
      <c r="C47"/>
      <c r="D47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9.5" customHeight="1">
      <c r="B48"/>
      <c r="C48"/>
      <c r="D48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9.5" customHeight="1" hidden="1">
      <c r="B49"/>
      <c r="C49"/>
      <c r="D4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9.5" customHeight="1">
      <c r="B50"/>
      <c r="C50"/>
      <c r="D50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9.5" customHeight="1" hidden="1">
      <c r="B51"/>
      <c r="C51"/>
      <c r="D51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9.5" customHeight="1">
      <c r="B52"/>
      <c r="C52"/>
      <c r="D52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9.5" customHeight="1" hidden="1">
      <c r="B53"/>
      <c r="C53"/>
      <c r="D53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9.5" customHeight="1">
      <c r="B54"/>
      <c r="C54"/>
      <c r="D54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2:147" ht="19.5" customHeight="1" hidden="1">
      <c r="B55"/>
      <c r="C55"/>
      <c r="D55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9.5" customHeight="1">
      <c r="B56"/>
      <c r="C56"/>
      <c r="D56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2:147" ht="19.5" customHeight="1" hidden="1">
      <c r="B57"/>
      <c r="C57"/>
      <c r="D57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9.5" customHeight="1">
      <c r="B58"/>
      <c r="C58"/>
      <c r="D58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9.5" customHeight="1" hidden="1">
      <c r="B59"/>
      <c r="C59"/>
      <c r="D5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9.5" customHeight="1">
      <c r="B60"/>
      <c r="C60"/>
      <c r="D60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2:147" ht="19.5" customHeight="1" hidden="1">
      <c r="B61"/>
      <c r="C61"/>
      <c r="D61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9.5" customHeight="1">
      <c r="B62"/>
      <c r="C62"/>
      <c r="D62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9.5" customHeight="1" hidden="1">
      <c r="B63"/>
      <c r="C63"/>
      <c r="D63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9.5" customHeight="1">
      <c r="B64"/>
      <c r="C64"/>
      <c r="D64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9.5" customHeight="1" hidden="1">
      <c r="B65"/>
      <c r="C65"/>
      <c r="D65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2:147" ht="19.5" customHeight="1">
      <c r="B66"/>
      <c r="C66"/>
      <c r="D66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9.5" customHeight="1" hidden="1">
      <c r="B67"/>
      <c r="C67"/>
      <c r="D67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9.5" customHeight="1">
      <c r="B68"/>
      <c r="C68"/>
      <c r="D68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2:147" ht="19.5" customHeight="1" hidden="1">
      <c r="B69"/>
      <c r="C69"/>
      <c r="D6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9.5" customHeight="1">
      <c r="B70"/>
      <c r="C70"/>
      <c r="D70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9.5" customHeight="1" hidden="1">
      <c r="B71"/>
      <c r="C71"/>
      <c r="D71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9.5" customHeight="1">
      <c r="B72"/>
      <c r="C72"/>
      <c r="D72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2:147" ht="19.5" customHeight="1" hidden="1">
      <c r="B73"/>
      <c r="C73"/>
      <c r="D73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2:147" ht="19.5" customHeight="1">
      <c r="B74"/>
      <c r="C74"/>
      <c r="D74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2:147" ht="19.5" customHeight="1" hidden="1">
      <c r="B75"/>
      <c r="C75"/>
      <c r="D75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9.5" customHeight="1">
      <c r="B76"/>
      <c r="C76"/>
      <c r="D76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2:147" ht="19.5" customHeight="1" hidden="1">
      <c r="B77"/>
      <c r="C77"/>
      <c r="D77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2:147" ht="19.5" customHeight="1">
      <c r="B78"/>
      <c r="C78"/>
      <c r="D78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9.5" customHeight="1" hidden="1">
      <c r="B79"/>
      <c r="C79"/>
      <c r="D7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9.5" customHeight="1">
      <c r="B80"/>
      <c r="C80"/>
      <c r="D80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2:147" ht="19.5" customHeight="1" hidden="1">
      <c r="B81"/>
      <c r="C81"/>
      <c r="D81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9.5" customHeight="1">
      <c r="B82"/>
      <c r="C82"/>
      <c r="D82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9.5" customHeight="1" hidden="1">
      <c r="B83"/>
      <c r="C83"/>
      <c r="D83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1:147" s="19" customFormat="1" ht="19.5" customHeight="1">
      <c r="A84"/>
      <c r="B84"/>
      <c r="C84"/>
      <c r="D84"/>
      <c r="E84"/>
      <c r="F84"/>
      <c r="G84"/>
      <c r="H84"/>
      <c r="I84"/>
      <c r="J84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</row>
    <row r="85" spans="1:147" s="19" customFormat="1" ht="19.5" customHeight="1" hidden="1">
      <c r="A85"/>
      <c r="B85"/>
      <c r="C85"/>
      <c r="D85"/>
      <c r="E85"/>
      <c r="F85"/>
      <c r="G85"/>
      <c r="H85"/>
      <c r="I85"/>
      <c r="J85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</row>
    <row r="86" spans="1:147" s="19" customFormat="1" ht="19.5" customHeight="1">
      <c r="A86"/>
      <c r="B86"/>
      <c r="C86"/>
      <c r="D86"/>
      <c r="E86"/>
      <c r="F86"/>
      <c r="G86"/>
      <c r="H86"/>
      <c r="I86"/>
      <c r="J86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</row>
    <row r="87" spans="1:147" s="19" customFormat="1" ht="19.5" customHeight="1" hidden="1">
      <c r="A87"/>
      <c r="B87"/>
      <c r="C87"/>
      <c r="D87"/>
      <c r="E87"/>
      <c r="F87"/>
      <c r="G87"/>
      <c r="H87"/>
      <c r="I87"/>
      <c r="J87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O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A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L87" s="38"/>
      <c r="EM87" s="38"/>
      <c r="EN87" s="38"/>
      <c r="EO87" s="38"/>
      <c r="EP87" s="38"/>
      <c r="EQ87" s="38"/>
    </row>
    <row r="88" spans="1:147" s="19" customFormat="1" ht="19.5" customHeight="1" hidden="1">
      <c r="A88"/>
      <c r="B88"/>
      <c r="C88"/>
      <c r="D88"/>
      <c r="E88"/>
      <c r="F88"/>
      <c r="G88"/>
      <c r="H88"/>
      <c r="I88"/>
      <c r="J8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D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O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A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L88" s="38"/>
      <c r="EM88" s="38"/>
      <c r="EN88" s="38"/>
      <c r="EO88" s="38"/>
      <c r="EP88" s="38"/>
      <c r="EQ88" s="38"/>
    </row>
    <row r="89" spans="1:147" s="19" customFormat="1" ht="19.5" customHeight="1" hidden="1">
      <c r="A89"/>
      <c r="B89"/>
      <c r="C89"/>
      <c r="D89"/>
      <c r="E89"/>
      <c r="F89"/>
      <c r="G89"/>
      <c r="H89"/>
      <c r="I89"/>
      <c r="J89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</row>
    <row r="90" spans="1:147" s="19" customFormat="1" ht="19.5" customHeight="1">
      <c r="A90"/>
      <c r="B90"/>
      <c r="C90"/>
      <c r="D90"/>
      <c r="E90"/>
      <c r="F90"/>
      <c r="G90"/>
      <c r="H90"/>
      <c r="I90"/>
      <c r="J90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</row>
    <row r="91" spans="1:147" s="19" customFormat="1" ht="19.5" customHeight="1" hidden="1">
      <c r="A91"/>
      <c r="B91"/>
      <c r="C91"/>
      <c r="D91"/>
      <c r="E91"/>
      <c r="F91"/>
      <c r="G91"/>
      <c r="H91"/>
      <c r="I91"/>
      <c r="J91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</row>
    <row r="92" spans="1:147" s="19" customFormat="1" ht="19.5" customHeight="1">
      <c r="A92"/>
      <c r="B92"/>
      <c r="C92"/>
      <c r="D92"/>
      <c r="E92"/>
      <c r="F92"/>
      <c r="G92"/>
      <c r="H92"/>
      <c r="I92"/>
      <c r="J92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</row>
    <row r="93" spans="1:147" s="19" customFormat="1" ht="19.5" customHeight="1" hidden="1">
      <c r="A93"/>
      <c r="B93"/>
      <c r="C93"/>
      <c r="D93"/>
      <c r="E93"/>
      <c r="F93"/>
      <c r="G93"/>
      <c r="H93"/>
      <c r="I93"/>
      <c r="J93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</row>
    <row r="94" spans="1:147" s="17" customFormat="1" ht="19.5" customHeight="1">
      <c r="A94"/>
      <c r="B94"/>
      <c r="C94"/>
      <c r="D94"/>
      <c r="E94"/>
      <c r="F94"/>
      <c r="G94"/>
      <c r="H94"/>
      <c r="I94"/>
      <c r="J94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</row>
    <row r="95" spans="1:147" s="19" customFormat="1" ht="19.5" customHeight="1" hidden="1">
      <c r="A95"/>
      <c r="B95"/>
      <c r="C95"/>
      <c r="D95"/>
      <c r="E95"/>
      <c r="F95"/>
      <c r="G95"/>
      <c r="H95"/>
      <c r="I95"/>
      <c r="J95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</row>
    <row r="96" spans="1:147" s="19" customFormat="1" ht="19.5" customHeight="1">
      <c r="A96"/>
      <c r="B96"/>
      <c r="C96"/>
      <c r="D96"/>
      <c r="E96"/>
      <c r="F96"/>
      <c r="G96"/>
      <c r="H96"/>
      <c r="I96"/>
      <c r="J96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</row>
    <row r="97" spans="1:147" s="19" customFormat="1" ht="19.5" customHeight="1" hidden="1">
      <c r="A97"/>
      <c r="B97"/>
      <c r="C97"/>
      <c r="D97"/>
      <c r="E97"/>
      <c r="F97"/>
      <c r="G97"/>
      <c r="H97"/>
      <c r="I97"/>
      <c r="J97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</row>
    <row r="98" spans="1:147" s="19" customFormat="1" ht="19.5" customHeight="1">
      <c r="A98"/>
      <c r="B98"/>
      <c r="C98"/>
      <c r="D98"/>
      <c r="E98"/>
      <c r="F98"/>
      <c r="G98"/>
      <c r="H98"/>
      <c r="I98"/>
      <c r="J9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</row>
    <row r="99" spans="1:147" s="19" customFormat="1" ht="19.5" customHeight="1" hidden="1">
      <c r="A99"/>
      <c r="B99"/>
      <c r="C99"/>
      <c r="D99"/>
      <c r="E99"/>
      <c r="F99"/>
      <c r="G99"/>
      <c r="H99"/>
      <c r="I99"/>
      <c r="J99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</row>
    <row r="100" spans="1:147" s="19" customFormat="1" ht="19.5" customHeight="1">
      <c r="A100"/>
      <c r="B100"/>
      <c r="C100"/>
      <c r="D100"/>
      <c r="E100"/>
      <c r="F100"/>
      <c r="G100"/>
      <c r="H100"/>
      <c r="I100"/>
      <c r="J100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</row>
    <row r="101" spans="1:147" s="19" customFormat="1" ht="19.5" customHeight="1" hidden="1">
      <c r="A101"/>
      <c r="B101"/>
      <c r="C101"/>
      <c r="D101"/>
      <c r="E101"/>
      <c r="F101"/>
      <c r="G101"/>
      <c r="H101"/>
      <c r="I101"/>
      <c r="J101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</row>
    <row r="102" spans="1:147" s="19" customFormat="1" ht="19.5" customHeight="1">
      <c r="A102"/>
      <c r="B102"/>
      <c r="C102"/>
      <c r="D102"/>
      <c r="E102"/>
      <c r="F102"/>
      <c r="G102"/>
      <c r="H102"/>
      <c r="I102"/>
      <c r="J102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</row>
    <row r="103" spans="1:147" s="19" customFormat="1" ht="19.5" customHeight="1" hidden="1">
      <c r="A103"/>
      <c r="B103"/>
      <c r="C103"/>
      <c r="D103"/>
      <c r="E103"/>
      <c r="F103"/>
      <c r="G103"/>
      <c r="H103"/>
      <c r="I103"/>
      <c r="J103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</row>
    <row r="104" spans="1:147" s="19" customFormat="1" ht="19.5" customHeight="1">
      <c r="A104"/>
      <c r="B104"/>
      <c r="C104"/>
      <c r="D104"/>
      <c r="E104"/>
      <c r="F104"/>
      <c r="G104"/>
      <c r="H104"/>
      <c r="I104"/>
      <c r="J104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</row>
    <row r="105" spans="1:10" s="17" customFormat="1" ht="19.5" customHeight="1" hidden="1">
      <c r="A105"/>
      <c r="B105"/>
      <c r="C105"/>
      <c r="D105"/>
      <c r="E105"/>
      <c r="F105"/>
      <c r="G105"/>
      <c r="H105"/>
      <c r="I105"/>
      <c r="J105"/>
    </row>
    <row r="106" spans="1:10" s="20" customFormat="1" ht="19.5" customHeight="1">
      <c r="A106"/>
      <c r="B106"/>
      <c r="C106"/>
      <c r="D106"/>
      <c r="E106"/>
      <c r="F106"/>
      <c r="G106"/>
      <c r="H106"/>
      <c r="I106"/>
      <c r="J106"/>
    </row>
    <row r="107" spans="1:10" s="20" customFormat="1" ht="19.5" customHeight="1" hidden="1">
      <c r="A107"/>
      <c r="B107"/>
      <c r="C107"/>
      <c r="D107"/>
      <c r="E107"/>
      <c r="F107"/>
      <c r="G107"/>
      <c r="H107"/>
      <c r="I107"/>
      <c r="J107"/>
    </row>
    <row r="108" spans="1:10" s="20" customFormat="1" ht="19.5" customHeight="1">
      <c r="A108"/>
      <c r="B108"/>
      <c r="C108"/>
      <c r="D108"/>
      <c r="E108"/>
      <c r="F108"/>
      <c r="G108"/>
      <c r="H108"/>
      <c r="I108"/>
      <c r="J108"/>
    </row>
    <row r="109" spans="1:10" s="20" customFormat="1" ht="19.5" customHeight="1">
      <c r="A109"/>
      <c r="B109"/>
      <c r="C109"/>
      <c r="D109"/>
      <c r="E109"/>
      <c r="F109"/>
      <c r="G109"/>
      <c r="H109"/>
      <c r="I109"/>
      <c r="J109"/>
    </row>
    <row r="110" spans="1:10" s="20" customFormat="1" ht="19.5" customHeight="1">
      <c r="A110"/>
      <c r="B110"/>
      <c r="C110"/>
      <c r="D110"/>
      <c r="E110"/>
      <c r="F110"/>
      <c r="G110"/>
      <c r="H110"/>
      <c r="I110"/>
      <c r="J110"/>
    </row>
    <row r="111" spans="1:10" s="20" customFormat="1" ht="19.5" customHeight="1">
      <c r="A111"/>
      <c r="B111"/>
      <c r="C111"/>
      <c r="D111"/>
      <c r="E111"/>
      <c r="F111"/>
      <c r="G111"/>
      <c r="H111"/>
      <c r="I111"/>
      <c r="J111"/>
    </row>
    <row r="112" spans="1:10" s="20" customFormat="1" ht="19.5" customHeight="1">
      <c r="A112"/>
      <c r="B112"/>
      <c r="C112"/>
      <c r="D112"/>
      <c r="E112"/>
      <c r="F112"/>
      <c r="G112"/>
      <c r="H112"/>
      <c r="I112"/>
      <c r="J112"/>
    </row>
    <row r="113" spans="1:10" s="20" customFormat="1" ht="19.5" customHeight="1">
      <c r="A113"/>
      <c r="B113"/>
      <c r="C113"/>
      <c r="D113"/>
      <c r="E113"/>
      <c r="F113"/>
      <c r="G113"/>
      <c r="H113"/>
      <c r="I113"/>
      <c r="J113"/>
    </row>
    <row r="114" spans="1:10" s="20" customFormat="1" ht="19.5" customHeight="1">
      <c r="A114"/>
      <c r="B114"/>
      <c r="C114"/>
      <c r="D114"/>
      <c r="E114"/>
      <c r="F114"/>
      <c r="G114"/>
      <c r="H114"/>
      <c r="I114"/>
      <c r="J114"/>
    </row>
    <row r="115" spans="1:10" s="20" customFormat="1" ht="19.5" customHeight="1">
      <c r="A115"/>
      <c r="B115"/>
      <c r="C115"/>
      <c r="D115"/>
      <c r="E115"/>
      <c r="F115"/>
      <c r="G115"/>
      <c r="H115"/>
      <c r="I115"/>
      <c r="J115"/>
    </row>
    <row r="116" spans="1:10" s="20" customFormat="1" ht="19.5" customHeight="1">
      <c r="A116"/>
      <c r="B116"/>
      <c r="C116"/>
      <c r="D116"/>
      <c r="E116"/>
      <c r="F116"/>
      <c r="G116"/>
      <c r="H116"/>
      <c r="I116"/>
      <c r="J116"/>
    </row>
    <row r="117" spans="1:10" s="20" customFormat="1" ht="19.5" customHeight="1">
      <c r="A117"/>
      <c r="B117"/>
      <c r="C117"/>
      <c r="D117"/>
      <c r="E117"/>
      <c r="F117"/>
      <c r="G117"/>
      <c r="H117"/>
      <c r="I117"/>
      <c r="J117"/>
    </row>
    <row r="118" spans="1:10" s="20" customFormat="1" ht="19.5" customHeight="1">
      <c r="A118"/>
      <c r="B118"/>
      <c r="C118"/>
      <c r="D118"/>
      <c r="E118"/>
      <c r="F118"/>
      <c r="G118"/>
      <c r="H118"/>
      <c r="I118"/>
      <c r="J118"/>
    </row>
    <row r="119" spans="1:10" s="20" customFormat="1" ht="19.5" customHeight="1">
      <c r="A119"/>
      <c r="B119"/>
      <c r="C119"/>
      <c r="D119"/>
      <c r="E119"/>
      <c r="F119"/>
      <c r="G119"/>
      <c r="H119"/>
      <c r="I119"/>
      <c r="J119"/>
    </row>
    <row r="120" spans="1:10" s="20" customFormat="1" ht="19.5" customHeight="1">
      <c r="A120"/>
      <c r="B120"/>
      <c r="C120"/>
      <c r="D120"/>
      <c r="E120"/>
      <c r="F120"/>
      <c r="G120"/>
      <c r="H120"/>
      <c r="I120"/>
      <c r="J120"/>
    </row>
    <row r="121" spans="1:10" s="18" customFormat="1" ht="19.5" customHeight="1">
      <c r="A121"/>
      <c r="B121"/>
      <c r="C121"/>
      <c r="D121"/>
      <c r="E121"/>
      <c r="F121"/>
      <c r="G121"/>
      <c r="H121"/>
      <c r="I121"/>
      <c r="J121"/>
    </row>
    <row r="122" spans="1:66" s="19" customFormat="1" ht="19.5" customHeight="1">
      <c r="A122"/>
      <c r="B122"/>
      <c r="C122"/>
      <c r="D122"/>
      <c r="E122"/>
      <c r="F122"/>
      <c r="G122"/>
      <c r="H122"/>
      <c r="I122"/>
      <c r="J122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</row>
    <row r="123" spans="1:66" s="19" customFormat="1" ht="19.5" customHeight="1">
      <c r="A123"/>
      <c r="B123"/>
      <c r="C123"/>
      <c r="D123"/>
      <c r="E123"/>
      <c r="F123"/>
      <c r="G123"/>
      <c r="H123"/>
      <c r="I123"/>
      <c r="J123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</row>
    <row r="124" spans="1:66" s="19" customFormat="1" ht="19.5" customHeight="1">
      <c r="A124"/>
      <c r="B124"/>
      <c r="C124"/>
      <c r="D124"/>
      <c r="E124"/>
      <c r="F124"/>
      <c r="G124"/>
      <c r="H124"/>
      <c r="I124"/>
      <c r="J124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</row>
    <row r="125" spans="1:66" s="19" customFormat="1" ht="19.5" customHeight="1">
      <c r="A125"/>
      <c r="B125"/>
      <c r="C125"/>
      <c r="D125"/>
      <c r="E125"/>
      <c r="F125"/>
      <c r="G125"/>
      <c r="H125"/>
      <c r="I125"/>
      <c r="J125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</row>
    <row r="126" spans="1:66" s="19" customFormat="1" ht="19.5" customHeight="1">
      <c r="A126"/>
      <c r="B126"/>
      <c r="C126"/>
      <c r="D126"/>
      <c r="E126"/>
      <c r="F126"/>
      <c r="G126"/>
      <c r="H126"/>
      <c r="I126"/>
      <c r="J126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</row>
    <row r="127" spans="1:66" s="17" customFormat="1" ht="19.5" customHeight="1">
      <c r="A127"/>
      <c r="B127"/>
      <c r="C127"/>
      <c r="D127"/>
      <c r="E127"/>
      <c r="F127"/>
      <c r="G127"/>
      <c r="H127"/>
      <c r="I127"/>
      <c r="J127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</row>
    <row r="128" spans="1:66" s="19" customFormat="1" ht="19.5" customHeight="1">
      <c r="A128"/>
      <c r="B128"/>
      <c r="C128"/>
      <c r="D128"/>
      <c r="E128"/>
      <c r="F128"/>
      <c r="G128"/>
      <c r="H128"/>
      <c r="I128"/>
      <c r="J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</row>
    <row r="129" spans="1:66" s="19" customFormat="1" ht="19.5" customHeight="1">
      <c r="A129"/>
      <c r="B129"/>
      <c r="C129"/>
      <c r="D129"/>
      <c r="E129"/>
      <c r="F129"/>
      <c r="G129"/>
      <c r="H129"/>
      <c r="I129"/>
      <c r="J129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</row>
    <row r="130" spans="1:66" s="19" customFormat="1" ht="19.5" customHeight="1">
      <c r="A130"/>
      <c r="B130"/>
      <c r="C130"/>
      <c r="D130"/>
      <c r="E130"/>
      <c r="F130"/>
      <c r="G130"/>
      <c r="H130"/>
      <c r="I130"/>
      <c r="J130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</row>
    <row r="131" spans="1:66" s="17" customFormat="1" ht="19.5" customHeight="1">
      <c r="A131"/>
      <c r="B131"/>
      <c r="C131"/>
      <c r="D131"/>
      <c r="E131"/>
      <c r="F131"/>
      <c r="G131"/>
      <c r="H131"/>
      <c r="I131"/>
      <c r="J131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</row>
    <row r="132" spans="1:66" s="19" customFormat="1" ht="19.5" customHeight="1">
      <c r="A132"/>
      <c r="B132"/>
      <c r="C132"/>
      <c r="D132"/>
      <c r="E132"/>
      <c r="F132"/>
      <c r="G132"/>
      <c r="H132"/>
      <c r="I132"/>
      <c r="J132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</row>
    <row r="133" spans="1:66" s="17" customFormat="1" ht="19.5" customHeight="1">
      <c r="A133"/>
      <c r="B133"/>
      <c r="C133"/>
      <c r="D133"/>
      <c r="E133"/>
      <c r="F133"/>
      <c r="G133"/>
      <c r="H133"/>
      <c r="I133"/>
      <c r="J133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</row>
    <row r="134" spans="1:66" s="19" customFormat="1" ht="19.5" customHeight="1">
      <c r="A134"/>
      <c r="B134"/>
      <c r="C134"/>
      <c r="D134"/>
      <c r="E134"/>
      <c r="F134"/>
      <c r="G134"/>
      <c r="H134"/>
      <c r="I134"/>
      <c r="J134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</row>
    <row r="135" spans="1:66" s="17" customFormat="1" ht="19.5" customHeight="1">
      <c r="A135"/>
      <c r="B135"/>
      <c r="C135"/>
      <c r="D135"/>
      <c r="E135"/>
      <c r="F135"/>
      <c r="G135"/>
      <c r="H135"/>
      <c r="I135"/>
      <c r="J135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</row>
    <row r="136" spans="1:66" s="19" customFormat="1" ht="19.5" customHeight="1">
      <c r="A136"/>
      <c r="B136"/>
      <c r="C136"/>
      <c r="D136"/>
      <c r="E136"/>
      <c r="F136"/>
      <c r="G136"/>
      <c r="H136"/>
      <c r="I136"/>
      <c r="J136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</row>
    <row r="137" spans="1:66" s="17" customFormat="1" ht="19.5" customHeight="1">
      <c r="A137"/>
      <c r="B137"/>
      <c r="C137"/>
      <c r="D137"/>
      <c r="E137"/>
      <c r="F137"/>
      <c r="G137"/>
      <c r="H137"/>
      <c r="I137"/>
      <c r="J137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</row>
    <row r="138" spans="1:66" s="19" customFormat="1" ht="19.5" customHeight="1">
      <c r="A138"/>
      <c r="B138"/>
      <c r="C138"/>
      <c r="D138"/>
      <c r="E138"/>
      <c r="F138"/>
      <c r="G138"/>
      <c r="H138"/>
      <c r="I138"/>
      <c r="J1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</row>
    <row r="139" spans="1:66" s="17" customFormat="1" ht="19.5" customHeight="1">
      <c r="A139"/>
      <c r="B139"/>
      <c r="C139"/>
      <c r="D139"/>
      <c r="E139"/>
      <c r="F139"/>
      <c r="G139"/>
      <c r="H139"/>
      <c r="I139"/>
      <c r="J139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</row>
    <row r="140" spans="1:66" s="19" customFormat="1" ht="19.5" customHeight="1">
      <c r="A140"/>
      <c r="B140"/>
      <c r="C140"/>
      <c r="D140"/>
      <c r="E140"/>
      <c r="F140"/>
      <c r="G140"/>
      <c r="H140"/>
      <c r="I140"/>
      <c r="J140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</row>
    <row r="141" spans="1:66" s="17" customFormat="1" ht="19.5" customHeight="1">
      <c r="A141"/>
      <c r="B141"/>
      <c r="C141"/>
      <c r="D141"/>
      <c r="E141"/>
      <c r="F141"/>
      <c r="G141"/>
      <c r="H141"/>
      <c r="I141"/>
      <c r="J141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</row>
    <row r="142" spans="1:66" s="19" customFormat="1" ht="19.5" customHeight="1">
      <c r="A142"/>
      <c r="B142"/>
      <c r="C142"/>
      <c r="D142"/>
      <c r="E142"/>
      <c r="F142"/>
      <c r="G142"/>
      <c r="H142"/>
      <c r="I142"/>
      <c r="J142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</row>
    <row r="143" spans="1:66" s="19" customFormat="1" ht="19.5" customHeight="1">
      <c r="A143"/>
      <c r="B143"/>
      <c r="C143"/>
      <c r="D143"/>
      <c r="E143"/>
      <c r="F143"/>
      <c r="G143"/>
      <c r="H143"/>
      <c r="I143"/>
      <c r="J143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</row>
    <row r="144" spans="1:66" s="19" customFormat="1" ht="19.5" customHeight="1">
      <c r="A144"/>
      <c r="B144"/>
      <c r="C144"/>
      <c r="D144"/>
      <c r="E144"/>
      <c r="F144"/>
      <c r="G144"/>
      <c r="H144"/>
      <c r="I144"/>
      <c r="J144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</row>
    <row r="145" spans="1:66" s="19" customFormat="1" ht="18.75" customHeight="1">
      <c r="A145"/>
      <c r="B145"/>
      <c r="C145"/>
      <c r="D145"/>
      <c r="E145"/>
      <c r="F145"/>
      <c r="G145"/>
      <c r="H145"/>
      <c r="I145"/>
      <c r="J145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</row>
    <row r="146" spans="1:66" s="17" customFormat="1" ht="19.5" customHeight="1">
      <c r="A146"/>
      <c r="B146"/>
      <c r="C146"/>
      <c r="D146"/>
      <c r="E146"/>
      <c r="F146"/>
      <c r="G146"/>
      <c r="H146"/>
      <c r="I146"/>
      <c r="J146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</row>
    <row r="147" spans="1:66" s="19" customFormat="1" ht="19.5" customHeight="1">
      <c r="A147"/>
      <c r="B147"/>
      <c r="C147"/>
      <c r="D147"/>
      <c r="E147"/>
      <c r="F147"/>
      <c r="G147"/>
      <c r="H147"/>
      <c r="I147"/>
      <c r="J147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</row>
    <row r="148" spans="1:66" s="17" customFormat="1" ht="19.5" customHeight="1">
      <c r="A148"/>
      <c r="B148"/>
      <c r="C148"/>
      <c r="D148"/>
      <c r="E148"/>
      <c r="F148"/>
      <c r="G148"/>
      <c r="H148"/>
      <c r="I148"/>
      <c r="J14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</row>
    <row r="149" spans="1:66" s="19" customFormat="1" ht="19.5" customHeight="1">
      <c r="A149"/>
      <c r="B149"/>
      <c r="C149"/>
      <c r="D149"/>
      <c r="E149"/>
      <c r="F149"/>
      <c r="G149"/>
      <c r="H149"/>
      <c r="I149"/>
      <c r="J149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</row>
    <row r="150" spans="1:66" s="19" customFormat="1" ht="19.5" customHeight="1">
      <c r="A150"/>
      <c r="B150"/>
      <c r="C150"/>
      <c r="D150"/>
      <c r="E150"/>
      <c r="F150"/>
      <c r="G150"/>
      <c r="H150"/>
      <c r="I150"/>
      <c r="J150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</row>
    <row r="151" spans="1:66" s="19" customFormat="1" ht="19.5" customHeight="1">
      <c r="A151"/>
      <c r="B151"/>
      <c r="C151"/>
      <c r="D151"/>
      <c r="E151"/>
      <c r="F151"/>
      <c r="G151"/>
      <c r="H151"/>
      <c r="I151"/>
      <c r="J151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</row>
    <row r="152" spans="1:66" s="19" customFormat="1" ht="19.5" customHeight="1">
      <c r="A152"/>
      <c r="B152"/>
      <c r="C152"/>
      <c r="D152"/>
      <c r="E152"/>
      <c r="F152"/>
      <c r="G152"/>
      <c r="H152"/>
      <c r="I152"/>
      <c r="J152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</row>
    <row r="153" spans="1:66" s="17" customFormat="1" ht="19.5" customHeight="1">
      <c r="A153"/>
      <c r="B153"/>
      <c r="C153"/>
      <c r="D153"/>
      <c r="E153"/>
      <c r="F153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</row>
    <row r="154" spans="1:66" s="19" customFormat="1" ht="19.5" customHeight="1">
      <c r="A154"/>
      <c r="B154"/>
      <c r="C154"/>
      <c r="D154"/>
      <c r="E154"/>
      <c r="F154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</row>
    <row r="155" spans="1:66" s="17" customFormat="1" ht="19.5" customHeight="1">
      <c r="A155"/>
      <c r="B155"/>
      <c r="C155"/>
      <c r="D155"/>
      <c r="E155"/>
      <c r="F155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</row>
    <row r="156" spans="1:66" s="19" customFormat="1" ht="19.5" customHeight="1">
      <c r="A156"/>
      <c r="B156" s="46"/>
      <c r="C156"/>
      <c r="D156"/>
      <c r="E156"/>
      <c r="F156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</row>
    <row r="157" spans="1:66" s="17" customFormat="1" ht="19.5" customHeight="1">
      <c r="A157"/>
      <c r="B157" s="46"/>
      <c r="C157"/>
      <c r="D157"/>
      <c r="E157"/>
      <c r="F157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</row>
    <row r="158" spans="1:66" s="19" customFormat="1" ht="19.5" customHeight="1">
      <c r="A158"/>
      <c r="B158" s="46"/>
      <c r="C158"/>
      <c r="D158"/>
      <c r="E158"/>
      <c r="F15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</row>
    <row r="159" spans="1:66" s="19" customFormat="1" ht="19.5" customHeight="1">
      <c r="A159"/>
      <c r="B159" s="46"/>
      <c r="C159"/>
      <c r="D159"/>
      <c r="E159"/>
      <c r="F159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</row>
    <row r="160" spans="1:66" s="19" customFormat="1" ht="19.5" customHeight="1">
      <c r="A160"/>
      <c r="B160" s="46"/>
      <c r="C160"/>
      <c r="D160"/>
      <c r="E160"/>
      <c r="F160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</row>
    <row r="161" spans="1:66" s="19" customFormat="1" ht="19.5" customHeight="1">
      <c r="A161"/>
      <c r="B161" s="46"/>
      <c r="C161"/>
      <c r="D161"/>
      <c r="E161"/>
      <c r="F161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</row>
    <row r="162" spans="1:66" s="17" customFormat="1" ht="19.5" customHeight="1">
      <c r="A162"/>
      <c r="B162" s="46"/>
      <c r="C162"/>
      <c r="D162"/>
      <c r="E162"/>
      <c r="F162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</row>
    <row r="163" spans="1:66" s="19" customFormat="1" ht="19.5" customHeight="1">
      <c r="A163"/>
      <c r="B163" s="46"/>
      <c r="C163"/>
      <c r="D163"/>
      <c r="E163"/>
      <c r="F163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</row>
    <row r="164" spans="1:66" s="19" customFormat="1" ht="19.5" customHeight="1">
      <c r="A164"/>
      <c r="B164" s="46"/>
      <c r="C164"/>
      <c r="D164"/>
      <c r="E164"/>
      <c r="F164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</row>
    <row r="165" spans="1:66" s="19" customFormat="1" ht="19.5" customHeight="1">
      <c r="A165"/>
      <c r="B165" s="46"/>
      <c r="C165"/>
      <c r="D165"/>
      <c r="E165"/>
      <c r="F165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</row>
    <row r="166" spans="1:66" s="19" customFormat="1" ht="19.5" customHeight="1">
      <c r="A166"/>
      <c r="B166" s="46"/>
      <c r="C166"/>
      <c r="D166"/>
      <c r="E166"/>
      <c r="F166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</row>
    <row r="167" spans="1:66" s="19" customFormat="1" ht="19.5" customHeight="1">
      <c r="A167"/>
      <c r="B167" s="46"/>
      <c r="C167"/>
      <c r="D167"/>
      <c r="E167"/>
      <c r="F167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</row>
    <row r="168" spans="1:66" s="19" customFormat="1" ht="19.5" customHeight="1">
      <c r="A168"/>
      <c r="B168" s="46"/>
      <c r="C168"/>
      <c r="D168"/>
      <c r="E168"/>
      <c r="F16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</row>
    <row r="169" spans="1:66" s="17" customFormat="1" ht="19.5" customHeight="1">
      <c r="A169"/>
      <c r="B169" s="46"/>
      <c r="C169"/>
      <c r="D169"/>
      <c r="E169"/>
      <c r="F169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</row>
    <row r="170" spans="1:66" s="19" customFormat="1" ht="19.5" customHeight="1">
      <c r="A170"/>
      <c r="B170" s="46"/>
      <c r="C170"/>
      <c r="D170"/>
      <c r="E170"/>
      <c r="F17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</row>
    <row r="171" spans="1:66" s="19" customFormat="1" ht="19.5" customHeight="1">
      <c r="A171"/>
      <c r="B171" s="46"/>
      <c r="C171"/>
      <c r="D171"/>
      <c r="E171"/>
      <c r="F171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</row>
    <row r="172" spans="1:66" s="19" customFormat="1" ht="19.5" customHeight="1">
      <c r="A172"/>
      <c r="B172" s="46"/>
      <c r="C172"/>
      <c r="D172"/>
      <c r="E172"/>
      <c r="F172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</row>
    <row r="173" spans="1:66" s="19" customFormat="1" ht="19.5" customHeight="1">
      <c r="A173"/>
      <c r="B173" s="46"/>
      <c r="C173"/>
      <c r="D173"/>
      <c r="E173"/>
      <c r="F173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</row>
    <row r="174" spans="1:66" s="19" customFormat="1" ht="19.5" customHeight="1">
      <c r="A174"/>
      <c r="B174" s="46"/>
      <c r="C174"/>
      <c r="D174"/>
      <c r="E174"/>
      <c r="F174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</row>
    <row r="175" spans="1:66" s="17" customFormat="1" ht="19.5" customHeight="1">
      <c r="A175"/>
      <c r="B175" s="46"/>
      <c r="C175"/>
      <c r="D175"/>
      <c r="E175"/>
      <c r="F175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</row>
    <row r="176" spans="1:66" s="19" customFormat="1" ht="19.5" customHeight="1">
      <c r="A176"/>
      <c r="B176" s="46"/>
      <c r="C176"/>
      <c r="D176"/>
      <c r="E176"/>
      <c r="F176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</row>
    <row r="177" spans="1:66" s="17" customFormat="1" ht="19.5" customHeight="1">
      <c r="A177"/>
      <c r="B177" s="46"/>
      <c r="C177"/>
      <c r="D177"/>
      <c r="E177"/>
      <c r="F177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</row>
    <row r="178" spans="1:66" s="19" customFormat="1" ht="19.5" customHeight="1">
      <c r="A178"/>
      <c r="B178" s="46"/>
      <c r="C178"/>
      <c r="D178"/>
      <c r="E178"/>
      <c r="F17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</row>
    <row r="179" spans="1:66" s="17" customFormat="1" ht="19.5" customHeight="1">
      <c r="A179"/>
      <c r="B179" s="46"/>
      <c r="C179"/>
      <c r="D179"/>
      <c r="E179"/>
      <c r="F179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</row>
    <row r="180" spans="1:66" s="19" customFormat="1" ht="19.5" customHeight="1">
      <c r="A180"/>
      <c r="B180" s="46"/>
      <c r="C180"/>
      <c r="D180"/>
      <c r="E180"/>
      <c r="F180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</row>
    <row r="181" spans="1:66" s="17" customFormat="1" ht="19.5" customHeight="1">
      <c r="A181"/>
      <c r="B181" s="46"/>
      <c r="C181"/>
      <c r="D181"/>
      <c r="E181"/>
      <c r="F181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</row>
    <row r="182" spans="1:66" s="19" customFormat="1" ht="19.5" customHeight="1">
      <c r="A182"/>
      <c r="B182" s="46"/>
      <c r="C182"/>
      <c r="D182"/>
      <c r="E182"/>
      <c r="F182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</row>
    <row r="183" spans="1:66" s="17" customFormat="1" ht="19.5" customHeight="1">
      <c r="A183"/>
      <c r="B183" s="46"/>
      <c r="C183"/>
      <c r="D183"/>
      <c r="E183"/>
      <c r="F183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</row>
    <row r="184" spans="1:6" s="20" customFormat="1" ht="19.5" customHeight="1">
      <c r="A184"/>
      <c r="B184" s="46"/>
      <c r="C184"/>
      <c r="D184"/>
      <c r="E184"/>
      <c r="F184"/>
    </row>
    <row r="185" spans="1:6" s="20" customFormat="1" ht="19.5" customHeight="1">
      <c r="A185"/>
      <c r="B185" s="46"/>
      <c r="C185"/>
      <c r="D185"/>
      <c r="E185"/>
      <c r="F185"/>
    </row>
    <row r="186" spans="1:6" s="18" customFormat="1" ht="19.5" customHeight="1">
      <c r="A186"/>
      <c r="B186" s="46"/>
      <c r="C186"/>
      <c r="D186"/>
      <c r="E186"/>
      <c r="F186"/>
    </row>
    <row r="187" spans="1:6" s="20" customFormat="1" ht="19.5" customHeight="1">
      <c r="A187"/>
      <c r="B187" s="46"/>
      <c r="C187"/>
      <c r="D187"/>
      <c r="E187"/>
      <c r="F187"/>
    </row>
    <row r="188" spans="1:6" s="18" customFormat="1" ht="19.5" customHeight="1">
      <c r="A188"/>
      <c r="B188" s="46"/>
      <c r="C188"/>
      <c r="D188"/>
      <c r="E188"/>
      <c r="F188"/>
    </row>
    <row r="189" spans="1:6" s="20" customFormat="1" ht="19.5" customHeight="1">
      <c r="A189"/>
      <c r="B189" s="46"/>
      <c r="C189"/>
      <c r="D189"/>
      <c r="E189"/>
      <c r="F189"/>
    </row>
    <row r="190" spans="1:6" s="18" customFormat="1" ht="19.5" customHeight="1">
      <c r="A190"/>
      <c r="B190" s="46"/>
      <c r="C190"/>
      <c r="D190"/>
      <c r="E190"/>
      <c r="F190"/>
    </row>
    <row r="191" spans="1:6" s="20" customFormat="1" ht="19.5" customHeight="1">
      <c r="A191"/>
      <c r="B191" s="46"/>
      <c r="C191"/>
      <c r="D191"/>
      <c r="E191"/>
      <c r="F191"/>
    </row>
    <row r="192" spans="1:6" s="18" customFormat="1" ht="19.5" customHeight="1">
      <c r="A192"/>
      <c r="B192" s="46"/>
      <c r="C192"/>
      <c r="D192"/>
      <c r="E192"/>
      <c r="F192"/>
    </row>
    <row r="193" spans="1:6" s="20" customFormat="1" ht="19.5" customHeight="1">
      <c r="A193"/>
      <c r="B193" s="46"/>
      <c r="C193"/>
      <c r="D193"/>
      <c r="E193"/>
      <c r="F193"/>
    </row>
    <row r="194" spans="1:6" s="18" customFormat="1" ht="19.5" customHeight="1">
      <c r="A194"/>
      <c r="B194" s="46"/>
      <c r="C194"/>
      <c r="D194"/>
      <c r="E194"/>
      <c r="F194"/>
    </row>
    <row r="195" spans="1:6" s="20" customFormat="1" ht="19.5" customHeight="1">
      <c r="A195"/>
      <c r="B195" s="46"/>
      <c r="C195"/>
      <c r="D195"/>
      <c r="E195"/>
      <c r="F195"/>
    </row>
    <row r="196" spans="1:6" s="18" customFormat="1" ht="19.5" customHeight="1">
      <c r="A196"/>
      <c r="B196" s="46"/>
      <c r="C196"/>
      <c r="D196"/>
      <c r="E196"/>
      <c r="F196"/>
    </row>
    <row r="197" spans="1:6" s="20" customFormat="1" ht="19.5" customHeight="1">
      <c r="A197"/>
      <c r="B197" s="46"/>
      <c r="C197"/>
      <c r="D197"/>
      <c r="E197"/>
      <c r="F197"/>
    </row>
    <row r="198" spans="1:6" s="18" customFormat="1" ht="19.5" customHeight="1">
      <c r="A198"/>
      <c r="B198" s="46"/>
      <c r="C198"/>
      <c r="D198"/>
      <c r="E198"/>
      <c r="F198"/>
    </row>
    <row r="199" spans="1:6" s="20" customFormat="1" ht="19.5" customHeight="1">
      <c r="A199"/>
      <c r="B199" s="46"/>
      <c r="C199"/>
      <c r="D199"/>
      <c r="E199"/>
      <c r="F199"/>
    </row>
    <row r="200" spans="1:6" s="18" customFormat="1" ht="19.5" customHeight="1">
      <c r="A200"/>
      <c r="B200" s="46"/>
      <c r="C200"/>
      <c r="D200"/>
      <c r="E200"/>
      <c r="F200"/>
    </row>
    <row r="201" spans="1:6" s="20" customFormat="1" ht="19.5" customHeight="1">
      <c r="A201"/>
      <c r="B201" s="46"/>
      <c r="C201"/>
      <c r="D201"/>
      <c r="E201"/>
      <c r="F201"/>
    </row>
    <row r="202" spans="1:6" s="20" customFormat="1" ht="19.5" customHeight="1">
      <c r="A202"/>
      <c r="B202" s="46"/>
      <c r="C202"/>
      <c r="D202"/>
      <c r="E202"/>
      <c r="F202"/>
    </row>
    <row r="203" spans="1:6" s="18" customFormat="1" ht="19.5" customHeight="1">
      <c r="A203"/>
      <c r="B203" s="46"/>
      <c r="C203"/>
      <c r="D203"/>
      <c r="E203"/>
      <c r="F203"/>
    </row>
    <row r="204" spans="1:6" s="20" customFormat="1" ht="19.5" customHeight="1">
      <c r="A204"/>
      <c r="B204" s="46"/>
      <c r="C204"/>
      <c r="D204"/>
      <c r="E204"/>
      <c r="F204"/>
    </row>
    <row r="205" spans="1:6" s="18" customFormat="1" ht="19.5" customHeight="1">
      <c r="A205"/>
      <c r="B205" s="46"/>
      <c r="C205"/>
      <c r="D205"/>
      <c r="E205"/>
      <c r="F205"/>
    </row>
    <row r="206" spans="1:6" s="20" customFormat="1" ht="19.5" customHeight="1">
      <c r="A206"/>
      <c r="B206" s="46"/>
      <c r="C206"/>
      <c r="D206"/>
      <c r="E206"/>
      <c r="F206"/>
    </row>
    <row r="207" spans="1:6" s="18" customFormat="1" ht="19.5" customHeight="1">
      <c r="A207"/>
      <c r="B207" s="46"/>
      <c r="C207"/>
      <c r="D207"/>
      <c r="E207"/>
      <c r="F207"/>
    </row>
    <row r="208" spans="1:6" s="20" customFormat="1" ht="19.5" customHeight="1">
      <c r="A208"/>
      <c r="B208" s="46"/>
      <c r="C208"/>
      <c r="D208"/>
      <c r="E208"/>
      <c r="F208"/>
    </row>
    <row r="209" spans="1:6" s="18" customFormat="1" ht="19.5" customHeight="1">
      <c r="A209"/>
      <c r="B209" s="46"/>
      <c r="C209"/>
      <c r="D209"/>
      <c r="E209"/>
      <c r="F209"/>
    </row>
    <row r="210" spans="1:6" s="20" customFormat="1" ht="19.5" customHeight="1">
      <c r="A210"/>
      <c r="B210" s="46"/>
      <c r="C210"/>
      <c r="D210"/>
      <c r="E210"/>
      <c r="F210"/>
    </row>
    <row r="211" spans="1:6" s="18" customFormat="1" ht="19.5" customHeight="1">
      <c r="A211"/>
      <c r="B211" s="46"/>
      <c r="C211"/>
      <c r="D211"/>
      <c r="E211"/>
      <c r="F211"/>
    </row>
    <row r="212" spans="1:6" s="20" customFormat="1" ht="19.5" customHeight="1">
      <c r="A212"/>
      <c r="B212" s="46"/>
      <c r="C212"/>
      <c r="D212"/>
      <c r="E212"/>
      <c r="F212"/>
    </row>
    <row r="213" spans="1:6" s="18" customFormat="1" ht="19.5" customHeight="1">
      <c r="A213"/>
      <c r="B213" s="46"/>
      <c r="C213"/>
      <c r="D213"/>
      <c r="E213"/>
      <c r="F213"/>
    </row>
    <row r="214" spans="1:6" s="20" customFormat="1" ht="19.5" customHeight="1">
      <c r="A214"/>
      <c r="B214" s="46"/>
      <c r="C214"/>
      <c r="D214"/>
      <c r="E214"/>
      <c r="F214"/>
    </row>
    <row r="215" spans="1:6" s="18" customFormat="1" ht="19.5" customHeight="1">
      <c r="A215"/>
      <c r="B215" s="46"/>
      <c r="C215"/>
      <c r="D215"/>
      <c r="E215"/>
      <c r="F215"/>
    </row>
    <row r="216" spans="1:6" s="20" customFormat="1" ht="19.5" customHeight="1">
      <c r="A216"/>
      <c r="B216" s="46"/>
      <c r="C216"/>
      <c r="D216"/>
      <c r="E216"/>
      <c r="F216"/>
    </row>
    <row r="217" spans="1:6" s="18" customFormat="1" ht="19.5" customHeight="1">
      <c r="A217"/>
      <c r="B217" s="46"/>
      <c r="C217"/>
      <c r="D217"/>
      <c r="E217"/>
      <c r="F217"/>
    </row>
    <row r="218" spans="1:6" s="20" customFormat="1" ht="19.5" customHeight="1">
      <c r="A218"/>
      <c r="B218" s="46"/>
      <c r="C218"/>
      <c r="D218"/>
      <c r="E218"/>
      <c r="F218"/>
    </row>
    <row r="219" spans="1:6" s="18" customFormat="1" ht="19.5" customHeight="1">
      <c r="A219"/>
      <c r="B219" s="46"/>
      <c r="C219"/>
      <c r="D219"/>
      <c r="E219"/>
      <c r="F219"/>
    </row>
    <row r="220" spans="1:6" s="20" customFormat="1" ht="19.5" customHeight="1">
      <c r="A220"/>
      <c r="B220" s="46"/>
      <c r="C220"/>
      <c r="D220"/>
      <c r="E220"/>
      <c r="F220"/>
    </row>
    <row r="221" spans="1:6" s="18" customFormat="1" ht="19.5" customHeight="1">
      <c r="A221"/>
      <c r="B221" s="46"/>
      <c r="C221"/>
      <c r="D221"/>
      <c r="E221"/>
      <c r="F221"/>
    </row>
    <row r="222" spans="1:6" s="20" customFormat="1" ht="19.5" customHeight="1">
      <c r="A222"/>
      <c r="B222" s="46"/>
      <c r="C222"/>
      <c r="D222"/>
      <c r="E222"/>
      <c r="F222"/>
    </row>
    <row r="223" spans="1:6" s="18" customFormat="1" ht="19.5" customHeight="1">
      <c r="A223"/>
      <c r="B223" s="46"/>
      <c r="C223"/>
      <c r="D223"/>
      <c r="E223"/>
      <c r="F223"/>
    </row>
    <row r="224" spans="1:6" s="20" customFormat="1" ht="19.5" customHeight="1">
      <c r="A224"/>
      <c r="B224" s="46"/>
      <c r="C224"/>
      <c r="D224"/>
      <c r="E224"/>
      <c r="F224"/>
    </row>
    <row r="225" spans="1:6" s="18" customFormat="1" ht="19.5" customHeight="1">
      <c r="A225"/>
      <c r="B225" s="46"/>
      <c r="C225"/>
      <c r="D225"/>
      <c r="E225"/>
      <c r="F225"/>
    </row>
    <row r="226" spans="1:6" s="20" customFormat="1" ht="19.5" customHeight="1">
      <c r="A226"/>
      <c r="B226" s="46"/>
      <c r="C226"/>
      <c r="D226"/>
      <c r="E226"/>
      <c r="F226"/>
    </row>
    <row r="227" spans="1:6" s="18" customFormat="1" ht="19.5" customHeight="1">
      <c r="A227"/>
      <c r="B227" s="46"/>
      <c r="C227"/>
      <c r="D227"/>
      <c r="E227"/>
      <c r="F227"/>
    </row>
    <row r="228" spans="3:4" ht="19.5" customHeight="1">
      <c r="C228"/>
      <c r="D228"/>
    </row>
    <row r="229" spans="3:4" ht="19.5" customHeight="1">
      <c r="C229"/>
      <c r="D229"/>
    </row>
    <row r="230" spans="3:4" ht="19.5" customHeight="1">
      <c r="C230"/>
      <c r="D230"/>
    </row>
    <row r="231" spans="3:4" ht="19.5" customHeight="1">
      <c r="C231"/>
      <c r="D231"/>
    </row>
    <row r="232" spans="3:4" ht="19.5" customHeight="1">
      <c r="C232"/>
      <c r="D232"/>
    </row>
    <row r="233" spans="3:4" ht="19.5" customHeight="1">
      <c r="C233"/>
      <c r="D233"/>
    </row>
    <row r="234" spans="3:4" ht="19.5" customHeight="1">
      <c r="C234"/>
      <c r="D234"/>
    </row>
    <row r="235" spans="3:4" ht="19.5" customHeight="1">
      <c r="C235"/>
      <c r="D235"/>
    </row>
    <row r="236" spans="3:4" ht="19.5" customHeight="1">
      <c r="C236"/>
      <c r="D236"/>
    </row>
    <row r="237" spans="3:4" ht="19.5" customHeight="1">
      <c r="C237"/>
      <c r="D237"/>
    </row>
    <row r="238" spans="3:4" ht="19.5" customHeight="1">
      <c r="C238"/>
      <c r="D238"/>
    </row>
    <row r="239" spans="3:4" ht="19.5" customHeight="1">
      <c r="C239"/>
      <c r="D239"/>
    </row>
    <row r="240" spans="3:4" ht="19.5" customHeight="1">
      <c r="C240"/>
      <c r="D240"/>
    </row>
    <row r="241" spans="3:4" ht="19.5" customHeight="1">
      <c r="C241"/>
      <c r="D241"/>
    </row>
    <row r="242" spans="3:4" ht="19.5" customHeight="1">
      <c r="C242"/>
      <c r="D242"/>
    </row>
    <row r="243" spans="3:4" ht="19.5" customHeight="1">
      <c r="C243"/>
      <c r="D243"/>
    </row>
    <row r="244" spans="3:4" ht="19.5" customHeight="1">
      <c r="C244"/>
      <c r="D244"/>
    </row>
    <row r="245" spans="3:4" ht="19.5" customHeight="1">
      <c r="C245"/>
      <c r="D245"/>
    </row>
    <row r="246" spans="3:4" ht="19.5" customHeight="1">
      <c r="C246"/>
      <c r="D246"/>
    </row>
    <row r="247" spans="3:4" ht="19.5" customHeight="1">
      <c r="C247"/>
      <c r="D247"/>
    </row>
    <row r="248" spans="3:4" ht="19.5" customHeight="1">
      <c r="C248"/>
      <c r="D248"/>
    </row>
    <row r="249" spans="3:4" ht="19.5" customHeight="1">
      <c r="C249"/>
      <c r="D249"/>
    </row>
    <row r="250" spans="3:4" ht="19.5" customHeight="1">
      <c r="C250"/>
      <c r="D250"/>
    </row>
    <row r="251" spans="3:4" ht="19.5" customHeight="1">
      <c r="C251"/>
      <c r="D251"/>
    </row>
    <row r="252" spans="3:4" ht="19.5" customHeight="1">
      <c r="C252"/>
      <c r="D252"/>
    </row>
    <row r="253" spans="3:4" ht="19.5" customHeight="1">
      <c r="C253"/>
      <c r="D253"/>
    </row>
    <row r="254" spans="3:4" ht="19.5" customHeight="1">
      <c r="C254"/>
      <c r="D254"/>
    </row>
    <row r="255" spans="3:4" ht="19.5" customHeight="1">
      <c r="C255"/>
      <c r="D255"/>
    </row>
    <row r="256" spans="3:4" ht="19.5" customHeight="1">
      <c r="C256"/>
      <c r="D256"/>
    </row>
    <row r="257" spans="3:4" ht="19.5" customHeight="1">
      <c r="C257"/>
      <c r="D257"/>
    </row>
    <row r="258" spans="3:4" ht="19.5" customHeight="1">
      <c r="C258"/>
      <c r="D258"/>
    </row>
    <row r="259" spans="3:4" ht="19.5" customHeight="1">
      <c r="C259"/>
      <c r="D259"/>
    </row>
    <row r="260" spans="3:4" ht="19.5" customHeight="1">
      <c r="C260"/>
      <c r="D260"/>
    </row>
    <row r="261" spans="3:4" ht="19.5" customHeight="1">
      <c r="C261"/>
      <c r="D261"/>
    </row>
    <row r="262" spans="3:4" ht="19.5" customHeight="1">
      <c r="C262"/>
      <c r="D262"/>
    </row>
    <row r="263" spans="3:4" ht="19.5" customHeight="1">
      <c r="C263"/>
      <c r="D263"/>
    </row>
    <row r="264" spans="3:4" ht="19.5" customHeight="1">
      <c r="C264"/>
      <c r="D264"/>
    </row>
    <row r="265" spans="3:4" ht="19.5" customHeight="1">
      <c r="C265"/>
      <c r="D265"/>
    </row>
    <row r="266" spans="3:4" ht="19.5" customHeight="1">
      <c r="C266"/>
      <c r="D266"/>
    </row>
    <row r="267" spans="3:4" ht="19.5" customHeight="1">
      <c r="C267"/>
      <c r="D267"/>
    </row>
    <row r="268" spans="3:4" ht="19.5" customHeight="1">
      <c r="C268"/>
      <c r="D268"/>
    </row>
    <row r="269" spans="3:4" ht="19.5" customHeight="1">
      <c r="C269"/>
      <c r="D269"/>
    </row>
    <row r="270" spans="3:4" ht="19.5" customHeight="1">
      <c r="C270"/>
      <c r="D270"/>
    </row>
    <row r="271" spans="3:4" ht="19.5" customHeight="1">
      <c r="C271"/>
      <c r="D271"/>
    </row>
    <row r="272" spans="3:4" ht="19.5" customHeight="1">
      <c r="C272"/>
      <c r="D272"/>
    </row>
    <row r="273" spans="3:4" ht="19.5" customHeight="1">
      <c r="C273"/>
      <c r="D273"/>
    </row>
    <row r="274" spans="3:4" ht="19.5" customHeight="1">
      <c r="C274"/>
      <c r="D274"/>
    </row>
    <row r="275" spans="3:4" ht="19.5" customHeight="1">
      <c r="C275"/>
      <c r="D275"/>
    </row>
    <row r="276" spans="3:4" ht="19.5" customHeight="1">
      <c r="C276"/>
      <c r="D276"/>
    </row>
    <row r="277" spans="3:4" ht="19.5" customHeight="1">
      <c r="C277"/>
      <c r="D277"/>
    </row>
    <row r="278" spans="3:4" ht="19.5" customHeight="1">
      <c r="C278"/>
      <c r="D278"/>
    </row>
    <row r="279" spans="3:4" ht="19.5" customHeight="1">
      <c r="C279"/>
      <c r="D279"/>
    </row>
    <row r="280" spans="3:4" ht="19.5" customHeight="1">
      <c r="C280"/>
      <c r="D280"/>
    </row>
    <row r="281" spans="3:4" ht="19.5" customHeight="1">
      <c r="C281"/>
      <c r="D281"/>
    </row>
    <row r="282" spans="3:4" ht="19.5" customHeight="1">
      <c r="C282"/>
      <c r="D282"/>
    </row>
    <row r="283" spans="3:4" ht="19.5" customHeight="1">
      <c r="C283"/>
      <c r="D283"/>
    </row>
    <row r="284" spans="3:4" ht="19.5" customHeight="1">
      <c r="C284"/>
      <c r="D284"/>
    </row>
    <row r="285" spans="3:4" ht="19.5" customHeight="1">
      <c r="C285"/>
      <c r="D285"/>
    </row>
    <row r="286" spans="3:4" ht="19.5" customHeight="1">
      <c r="C286"/>
      <c r="D286"/>
    </row>
    <row r="287" spans="3:4" ht="19.5" customHeight="1">
      <c r="C287"/>
      <c r="D287"/>
    </row>
    <row r="288" spans="3:4" ht="19.5" customHeight="1">
      <c r="C288"/>
      <c r="D288"/>
    </row>
    <row r="289" spans="3:4" ht="19.5" customHeight="1">
      <c r="C289"/>
      <c r="D289"/>
    </row>
    <row r="290" spans="3:4" ht="19.5" customHeight="1">
      <c r="C290"/>
      <c r="D290"/>
    </row>
    <row r="291" spans="3:4" ht="19.5" customHeight="1">
      <c r="C291"/>
      <c r="D291"/>
    </row>
    <row r="292" spans="3:4" ht="19.5" customHeight="1">
      <c r="C292"/>
      <c r="D292"/>
    </row>
    <row r="293" spans="3:4" ht="19.5" customHeight="1">
      <c r="C293"/>
      <c r="D293"/>
    </row>
    <row r="294" spans="3:4" ht="19.5" customHeight="1">
      <c r="C294"/>
      <c r="D294"/>
    </row>
    <row r="295" spans="3:4" ht="19.5" customHeight="1">
      <c r="C295"/>
      <c r="D295"/>
    </row>
    <row r="296" spans="3:4" ht="19.5" customHeight="1">
      <c r="C296"/>
      <c r="D296"/>
    </row>
    <row r="297" spans="3:4" ht="19.5" customHeight="1">
      <c r="C297"/>
      <c r="D297"/>
    </row>
    <row r="298" spans="3:4" ht="19.5" customHeight="1">
      <c r="C298"/>
      <c r="D298"/>
    </row>
    <row r="299" spans="3:4" ht="19.5" customHeight="1">
      <c r="C299"/>
      <c r="D299"/>
    </row>
    <row r="300" spans="3:4" ht="19.5" customHeight="1">
      <c r="C300"/>
      <c r="D300"/>
    </row>
    <row r="301" spans="3:4" ht="19.5" customHeight="1">
      <c r="C301"/>
      <c r="D301"/>
    </row>
    <row r="302" spans="3:4" ht="19.5" customHeight="1">
      <c r="C302"/>
      <c r="D302"/>
    </row>
    <row r="303" spans="3:4" ht="19.5" customHeight="1">
      <c r="C303"/>
      <c r="D303"/>
    </row>
    <row r="304" spans="3:4" ht="19.5" customHeight="1">
      <c r="C304"/>
      <c r="D304"/>
    </row>
    <row r="305" spans="3:4" ht="19.5" customHeight="1">
      <c r="C305"/>
      <c r="D305"/>
    </row>
    <row r="306" spans="3:4" ht="19.5" customHeight="1">
      <c r="C306"/>
      <c r="D306"/>
    </row>
    <row r="307" spans="3:4" ht="19.5" customHeight="1">
      <c r="C307"/>
      <c r="D307"/>
    </row>
    <row r="308" spans="3:4" ht="19.5" customHeight="1">
      <c r="C308"/>
      <c r="D308"/>
    </row>
    <row r="309" spans="3:4" ht="19.5" customHeight="1">
      <c r="C309"/>
      <c r="D309"/>
    </row>
    <row r="310" spans="3:4" ht="19.5" customHeight="1">
      <c r="C310"/>
      <c r="D310"/>
    </row>
    <row r="311" spans="3:4" ht="19.5" customHeight="1">
      <c r="C311"/>
      <c r="D311"/>
    </row>
    <row r="312" spans="3:4" ht="19.5" customHeight="1">
      <c r="C312"/>
      <c r="D312"/>
    </row>
    <row r="313" spans="3:4" ht="19.5" customHeight="1">
      <c r="C313"/>
      <c r="D313"/>
    </row>
    <row r="314" spans="3:4" ht="19.5" customHeight="1">
      <c r="C314"/>
      <c r="D314"/>
    </row>
    <row r="315" spans="3:4" ht="19.5" customHeight="1">
      <c r="C315"/>
      <c r="D315"/>
    </row>
    <row r="316" spans="3:4" ht="19.5" customHeight="1">
      <c r="C316"/>
      <c r="D316"/>
    </row>
    <row r="317" spans="3:4" ht="19.5" customHeight="1">
      <c r="C317"/>
      <c r="D317"/>
    </row>
    <row r="318" spans="3:4" ht="19.5" customHeight="1">
      <c r="C318"/>
      <c r="D318"/>
    </row>
    <row r="319" spans="3:4" ht="19.5" customHeight="1">
      <c r="C319"/>
      <c r="D319"/>
    </row>
    <row r="320" spans="3:4" ht="19.5" customHeight="1">
      <c r="C320"/>
      <c r="D320"/>
    </row>
    <row r="321" spans="3:4" ht="19.5" customHeight="1">
      <c r="C321"/>
      <c r="D321"/>
    </row>
    <row r="322" spans="3:4" ht="19.5" customHeight="1">
      <c r="C322"/>
      <c r="D322"/>
    </row>
    <row r="323" spans="3:4" ht="19.5" customHeight="1">
      <c r="C323"/>
      <c r="D323"/>
    </row>
    <row r="324" spans="3:4" ht="19.5" customHeight="1">
      <c r="C324"/>
      <c r="D324"/>
    </row>
    <row r="325" spans="3:4" ht="19.5" customHeight="1">
      <c r="C325"/>
      <c r="D325"/>
    </row>
    <row r="326" spans="3:4" ht="19.5" customHeight="1">
      <c r="C326"/>
      <c r="D326"/>
    </row>
    <row r="327" spans="3:4" ht="19.5" customHeight="1">
      <c r="C327"/>
      <c r="D327"/>
    </row>
    <row r="328" spans="3:4" ht="19.5" customHeight="1">
      <c r="C328"/>
      <c r="D328"/>
    </row>
    <row r="329" spans="3:4" ht="19.5" customHeight="1">
      <c r="C329"/>
      <c r="D329"/>
    </row>
    <row r="330" spans="3:4" ht="19.5" customHeight="1">
      <c r="C330"/>
      <c r="D330"/>
    </row>
    <row r="331" spans="3:4" ht="19.5" customHeight="1">
      <c r="C331"/>
      <c r="D331"/>
    </row>
    <row r="332" spans="3:4" ht="19.5" customHeight="1">
      <c r="C332"/>
      <c r="D332"/>
    </row>
    <row r="333" spans="3:4" ht="19.5" customHeight="1">
      <c r="C333"/>
      <c r="D333"/>
    </row>
    <row r="334" spans="3:4" ht="19.5" customHeight="1">
      <c r="C334"/>
      <c r="D334"/>
    </row>
    <row r="335" spans="3:4" ht="19.5" customHeight="1">
      <c r="C335"/>
      <c r="D335"/>
    </row>
    <row r="336" spans="3:4" ht="19.5" customHeight="1">
      <c r="C336"/>
      <c r="D336"/>
    </row>
    <row r="337" spans="3:4" ht="19.5" customHeight="1">
      <c r="C337"/>
      <c r="D337"/>
    </row>
    <row r="338" spans="3:4" ht="19.5" customHeight="1">
      <c r="C338"/>
      <c r="D338"/>
    </row>
    <row r="339" spans="3:4" ht="19.5" customHeight="1">
      <c r="C339"/>
      <c r="D339"/>
    </row>
    <row r="340" spans="3:4" ht="19.5" customHeight="1">
      <c r="C340"/>
      <c r="D340"/>
    </row>
    <row r="341" spans="3:4" ht="19.5" customHeight="1">
      <c r="C341"/>
      <c r="D341"/>
    </row>
    <row r="342" spans="3:4" ht="19.5" customHeight="1">
      <c r="C342"/>
      <c r="D342"/>
    </row>
    <row r="343" spans="3:4" ht="19.5" customHeight="1">
      <c r="C343"/>
      <c r="D343"/>
    </row>
    <row r="344" spans="3:4" ht="19.5" customHeight="1">
      <c r="C344"/>
      <c r="D344"/>
    </row>
    <row r="345" spans="3:4" ht="19.5" customHeight="1">
      <c r="C345"/>
      <c r="D345"/>
    </row>
    <row r="346" spans="3:4" ht="19.5" customHeight="1">
      <c r="C346"/>
      <c r="D346"/>
    </row>
    <row r="347" spans="3:4" ht="19.5" customHeight="1">
      <c r="C347"/>
      <c r="D347"/>
    </row>
    <row r="348" spans="3:4" ht="19.5" customHeight="1">
      <c r="C348"/>
      <c r="D348"/>
    </row>
    <row r="349" spans="3:4" ht="19.5" customHeight="1">
      <c r="C349"/>
      <c r="D349"/>
    </row>
    <row r="350" spans="3:4" ht="19.5" customHeight="1">
      <c r="C350"/>
      <c r="D350"/>
    </row>
    <row r="351" spans="3:4" ht="19.5" customHeight="1">
      <c r="C351"/>
      <c r="D351"/>
    </row>
    <row r="352" spans="3:4" ht="19.5" customHeight="1">
      <c r="C352"/>
      <c r="D352"/>
    </row>
    <row r="353" spans="3:4" ht="19.5" customHeight="1">
      <c r="C353"/>
      <c r="D353"/>
    </row>
    <row r="354" spans="3:4" ht="19.5" customHeight="1">
      <c r="C354"/>
      <c r="D354"/>
    </row>
    <row r="355" spans="3:4" ht="19.5" customHeight="1">
      <c r="C355"/>
      <c r="D355"/>
    </row>
    <row r="356" spans="3:4" ht="19.5" customHeight="1">
      <c r="C356"/>
      <c r="D356"/>
    </row>
    <row r="357" spans="3:4" ht="19.5" customHeight="1">
      <c r="C357"/>
      <c r="D357"/>
    </row>
    <row r="358" spans="3:4" ht="19.5" customHeight="1">
      <c r="C358"/>
      <c r="D358"/>
    </row>
    <row r="359" spans="3:4" ht="19.5" customHeight="1">
      <c r="C359"/>
      <c r="D359"/>
    </row>
    <row r="360" spans="3:4" ht="19.5" customHeight="1">
      <c r="C360"/>
      <c r="D360"/>
    </row>
    <row r="361" spans="3:4" ht="19.5" customHeight="1">
      <c r="C361"/>
      <c r="D361"/>
    </row>
    <row r="362" spans="3:4" ht="19.5" customHeight="1">
      <c r="C362"/>
      <c r="D362"/>
    </row>
    <row r="363" spans="3:4" ht="19.5" customHeight="1">
      <c r="C363"/>
      <c r="D363"/>
    </row>
    <row r="364" spans="3:4" ht="19.5" customHeight="1">
      <c r="C364"/>
      <c r="D364"/>
    </row>
    <row r="365" spans="3:4" ht="19.5" customHeight="1">
      <c r="C365"/>
      <c r="D365"/>
    </row>
    <row r="366" spans="3:4" ht="19.5" customHeight="1">
      <c r="C366"/>
      <c r="D366"/>
    </row>
    <row r="367" spans="3:4" ht="19.5" customHeight="1">
      <c r="C367"/>
      <c r="D367"/>
    </row>
    <row r="368" spans="3:4" ht="19.5" customHeight="1">
      <c r="C368"/>
      <c r="D368"/>
    </row>
    <row r="369" spans="3:4" ht="19.5" customHeight="1">
      <c r="C369"/>
      <c r="D369"/>
    </row>
    <row r="370" spans="3:4" ht="19.5" customHeight="1">
      <c r="C370"/>
      <c r="D370"/>
    </row>
    <row r="371" spans="3:4" ht="19.5" customHeight="1">
      <c r="C371"/>
      <c r="D371"/>
    </row>
    <row r="372" spans="3:4" ht="19.5" customHeight="1">
      <c r="C372"/>
      <c r="D372"/>
    </row>
    <row r="373" spans="3:4" ht="19.5" customHeight="1">
      <c r="C373"/>
      <c r="D373"/>
    </row>
    <row r="374" spans="3:4" ht="19.5" customHeight="1">
      <c r="C374"/>
      <c r="D374"/>
    </row>
    <row r="375" spans="3:4" ht="19.5" customHeight="1">
      <c r="C375"/>
      <c r="D375"/>
    </row>
    <row r="376" spans="3:4" ht="19.5" customHeight="1">
      <c r="C376"/>
      <c r="D376"/>
    </row>
    <row r="377" spans="3:4" ht="19.5" customHeight="1">
      <c r="C377"/>
      <c r="D377"/>
    </row>
    <row r="378" spans="3:4" ht="19.5" customHeight="1">
      <c r="C378"/>
      <c r="D378"/>
    </row>
    <row r="379" spans="3:4" ht="19.5" customHeight="1">
      <c r="C379"/>
      <c r="D379"/>
    </row>
    <row r="380" spans="3:4" ht="19.5" customHeight="1">
      <c r="C380"/>
      <c r="D380"/>
    </row>
    <row r="381" spans="3:4" ht="19.5" customHeight="1">
      <c r="C381"/>
      <c r="D381"/>
    </row>
    <row r="382" spans="3:4" ht="19.5" customHeight="1">
      <c r="C382"/>
      <c r="D382"/>
    </row>
    <row r="383" spans="3:4" ht="19.5" customHeight="1">
      <c r="C383"/>
      <c r="D383"/>
    </row>
    <row r="384" spans="3:4" ht="19.5" customHeight="1">
      <c r="C384"/>
      <c r="D384"/>
    </row>
    <row r="385" spans="3:4" ht="19.5" customHeight="1">
      <c r="C385"/>
      <c r="D385"/>
    </row>
    <row r="386" spans="3:4" ht="19.5" customHeight="1">
      <c r="C386"/>
      <c r="D386"/>
    </row>
    <row r="387" spans="3:4" ht="19.5" customHeight="1">
      <c r="C387"/>
      <c r="D387"/>
    </row>
    <row r="388" spans="3:4" ht="19.5" customHeight="1">
      <c r="C388"/>
      <c r="D388"/>
    </row>
    <row r="389" spans="3:4" ht="19.5" customHeight="1">
      <c r="C389"/>
      <c r="D389"/>
    </row>
    <row r="390" spans="3:4" ht="19.5" customHeight="1">
      <c r="C390"/>
      <c r="D390"/>
    </row>
    <row r="391" spans="3:4" ht="19.5" customHeight="1">
      <c r="C391"/>
      <c r="D391"/>
    </row>
    <row r="392" spans="3:4" ht="19.5" customHeight="1">
      <c r="C392"/>
      <c r="D392"/>
    </row>
    <row r="393" spans="3:4" ht="19.5" customHeight="1">
      <c r="C393"/>
      <c r="D393"/>
    </row>
    <row r="394" spans="3:4" ht="19.5" customHeight="1">
      <c r="C394"/>
      <c r="D394"/>
    </row>
    <row r="395" spans="3:4" ht="19.5" customHeight="1">
      <c r="C395"/>
      <c r="D395"/>
    </row>
    <row r="396" spans="3:4" ht="19.5" customHeight="1">
      <c r="C396"/>
      <c r="D396"/>
    </row>
    <row r="397" spans="3:4" ht="19.5" customHeight="1">
      <c r="C397"/>
      <c r="D397"/>
    </row>
    <row r="398" spans="3:4" ht="19.5" customHeight="1">
      <c r="C398"/>
      <c r="D398"/>
    </row>
    <row r="399" spans="3:4" ht="19.5" customHeight="1">
      <c r="C399"/>
      <c r="D399"/>
    </row>
    <row r="400" spans="3:4" ht="19.5" customHeight="1">
      <c r="C400"/>
      <c r="D400"/>
    </row>
    <row r="401" spans="3:4" ht="19.5" customHeight="1">
      <c r="C401"/>
      <c r="D401"/>
    </row>
    <row r="402" spans="3:4" ht="19.5" customHeight="1">
      <c r="C402"/>
      <c r="D402"/>
    </row>
    <row r="403" spans="3:4" ht="19.5" customHeight="1">
      <c r="C403"/>
      <c r="D403"/>
    </row>
    <row r="404" spans="3:4" ht="19.5" customHeight="1">
      <c r="C404"/>
      <c r="D404"/>
    </row>
    <row r="405" spans="3:4" ht="19.5" customHeight="1">
      <c r="C405"/>
      <c r="D405"/>
    </row>
    <row r="406" spans="3:4" ht="19.5" customHeight="1">
      <c r="C406"/>
      <c r="D406"/>
    </row>
    <row r="407" spans="3:4" ht="19.5" customHeight="1">
      <c r="C407"/>
      <c r="D407"/>
    </row>
    <row r="408" spans="3:4" ht="19.5" customHeight="1">
      <c r="C408"/>
      <c r="D408"/>
    </row>
    <row r="409" spans="3:4" ht="19.5" customHeight="1">
      <c r="C409"/>
      <c r="D409"/>
    </row>
    <row r="410" spans="3:4" ht="19.5" customHeight="1">
      <c r="C410"/>
      <c r="D410"/>
    </row>
    <row r="411" spans="3:4" ht="19.5" customHeight="1">
      <c r="C411"/>
      <c r="D411"/>
    </row>
    <row r="412" spans="3:4" ht="19.5" customHeight="1">
      <c r="C412"/>
      <c r="D412"/>
    </row>
    <row r="413" spans="3:4" ht="19.5" customHeight="1">
      <c r="C413"/>
      <c r="D413"/>
    </row>
    <row r="414" spans="3:4" ht="19.5" customHeight="1">
      <c r="C414"/>
      <c r="D414"/>
    </row>
    <row r="415" spans="3:4" ht="19.5" customHeight="1">
      <c r="C415"/>
      <c r="D415"/>
    </row>
    <row r="416" spans="3:4" ht="19.5" customHeight="1">
      <c r="C416"/>
      <c r="D416"/>
    </row>
    <row r="417" spans="3:4" ht="19.5" customHeight="1">
      <c r="C417"/>
      <c r="D417"/>
    </row>
    <row r="418" spans="3:4" ht="19.5" customHeight="1">
      <c r="C418"/>
      <c r="D418"/>
    </row>
    <row r="419" spans="3:4" ht="12.75">
      <c r="C419"/>
      <c r="D419"/>
    </row>
    <row r="420" spans="3:4" ht="12.75">
      <c r="C420"/>
      <c r="D420"/>
    </row>
    <row r="421" spans="3:4" ht="12.75">
      <c r="C421"/>
      <c r="D421"/>
    </row>
    <row r="422" spans="3:4" ht="12.75">
      <c r="C422"/>
      <c r="D422"/>
    </row>
    <row r="423" spans="3:4" ht="12.75">
      <c r="C423"/>
      <c r="D423"/>
    </row>
    <row r="424" spans="3:4" ht="12.75">
      <c r="C424"/>
      <c r="D424"/>
    </row>
    <row r="425" spans="3:4" ht="12.75">
      <c r="C425"/>
      <c r="D425"/>
    </row>
    <row r="426" spans="3:4" ht="12.75">
      <c r="C426"/>
      <c r="D426"/>
    </row>
    <row r="427" spans="3:4" ht="12.75">
      <c r="C427"/>
      <c r="D427"/>
    </row>
    <row r="428" spans="3:4" ht="12.75">
      <c r="C428"/>
      <c r="D428"/>
    </row>
    <row r="429" spans="3:4" ht="12.75">
      <c r="C429"/>
      <c r="D429"/>
    </row>
    <row r="430" spans="3:4" ht="12.75">
      <c r="C430"/>
      <c r="D430"/>
    </row>
    <row r="431" spans="3:4" ht="12.75">
      <c r="C431"/>
      <c r="D431"/>
    </row>
    <row r="432" spans="3:4" ht="12.75">
      <c r="C432"/>
      <c r="D432"/>
    </row>
    <row r="433" spans="3:4" ht="12.75">
      <c r="C433"/>
      <c r="D433"/>
    </row>
    <row r="434" spans="3:4" ht="12.75">
      <c r="C434"/>
      <c r="D434"/>
    </row>
    <row r="435" spans="3:4" ht="12.75">
      <c r="C435"/>
      <c r="D435"/>
    </row>
    <row r="436" spans="3:4" ht="12.75">
      <c r="C436"/>
      <c r="D436"/>
    </row>
    <row r="437" spans="3:4" ht="12.75">
      <c r="C437"/>
      <c r="D437"/>
    </row>
    <row r="438" spans="3:4" ht="12.75">
      <c r="C438"/>
      <c r="D438"/>
    </row>
    <row r="439" spans="3:4" ht="12.75">
      <c r="C439"/>
      <c r="D439"/>
    </row>
    <row r="440" spans="3:4" ht="12.75">
      <c r="C440"/>
      <c r="D440"/>
    </row>
    <row r="441" spans="3:4" ht="12.75">
      <c r="C441"/>
      <c r="D441"/>
    </row>
    <row r="442" spans="3:4" ht="12.75">
      <c r="C442"/>
      <c r="D442"/>
    </row>
    <row r="443" spans="3:4" ht="12.75">
      <c r="C443"/>
      <c r="D443"/>
    </row>
    <row r="444" spans="3:4" ht="12.75">
      <c r="C444"/>
      <c r="D444"/>
    </row>
    <row r="445" spans="3:4" ht="12.75">
      <c r="C445"/>
      <c r="D445"/>
    </row>
    <row r="446" spans="1:6" s="19" customFormat="1" ht="12.75">
      <c r="A446"/>
      <c r="B446" s="46"/>
      <c r="C446"/>
      <c r="D446"/>
      <c r="E446"/>
      <c r="F446"/>
    </row>
    <row r="447" spans="1:6" s="19" customFormat="1" ht="12.75">
      <c r="A447"/>
      <c r="B447" s="46"/>
      <c r="C447"/>
      <c r="D447"/>
      <c r="E447"/>
      <c r="F447"/>
    </row>
    <row r="448" spans="1:6" s="19" customFormat="1" ht="12.75">
      <c r="A448"/>
      <c r="B448" s="46"/>
      <c r="C448"/>
      <c r="D448"/>
      <c r="E448"/>
      <c r="F448"/>
    </row>
    <row r="449" spans="1:6" s="19" customFormat="1" ht="12.75">
      <c r="A449"/>
      <c r="B449" s="46"/>
      <c r="C449"/>
      <c r="D449"/>
      <c r="E449"/>
      <c r="F449"/>
    </row>
    <row r="450" spans="1:6" s="19" customFormat="1" ht="12.75">
      <c r="A450"/>
      <c r="B450" s="46"/>
      <c r="C450"/>
      <c r="D450"/>
      <c r="E450"/>
      <c r="F450"/>
    </row>
    <row r="451" spans="1:6" s="19" customFormat="1" ht="12.75">
      <c r="A451"/>
      <c r="B451" s="46"/>
      <c r="C451"/>
      <c r="D451"/>
      <c r="E451"/>
      <c r="F451"/>
    </row>
    <row r="452" spans="1:6" s="19" customFormat="1" ht="12.75">
      <c r="A452"/>
      <c r="B452" s="46"/>
      <c r="C452"/>
      <c r="D452"/>
      <c r="E452"/>
      <c r="F452"/>
    </row>
    <row r="453" spans="1:6" s="19" customFormat="1" ht="12.75">
      <c r="A453"/>
      <c r="B453" s="46"/>
      <c r="C453"/>
      <c r="D453"/>
      <c r="E453"/>
      <c r="F453"/>
    </row>
    <row r="454" spans="1:6" s="19" customFormat="1" ht="12.75">
      <c r="A454"/>
      <c r="B454" s="46"/>
      <c r="C454"/>
      <c r="D454"/>
      <c r="E454"/>
      <c r="F454"/>
    </row>
    <row r="455" spans="1:6" s="17" customFormat="1" ht="12.75" hidden="1">
      <c r="A455"/>
      <c r="B455" s="46"/>
      <c r="C455"/>
      <c r="D455"/>
      <c r="E455"/>
      <c r="F455"/>
    </row>
    <row r="456" spans="3:4" ht="12.75" hidden="1">
      <c r="C456"/>
      <c r="D456"/>
    </row>
    <row r="457" spans="3:4" ht="12.75" hidden="1">
      <c r="C457"/>
      <c r="D457"/>
    </row>
    <row r="458" spans="3:4" ht="12.75" hidden="1">
      <c r="C458"/>
      <c r="D458"/>
    </row>
    <row r="459" spans="3:4" ht="12.75" hidden="1">
      <c r="C459"/>
      <c r="D459"/>
    </row>
    <row r="460" spans="3:4" ht="12.75" hidden="1">
      <c r="C460"/>
      <c r="D460"/>
    </row>
    <row r="461" spans="3:4" ht="12.75" hidden="1">
      <c r="C461"/>
      <c r="D461"/>
    </row>
    <row r="462" spans="3:4" ht="12.75" hidden="1">
      <c r="C462"/>
      <c r="D462"/>
    </row>
    <row r="463" spans="3:4" ht="12.75" hidden="1">
      <c r="C463"/>
      <c r="D463"/>
    </row>
    <row r="464" spans="3:4" ht="12.75" hidden="1">
      <c r="C464"/>
      <c r="D464"/>
    </row>
    <row r="465" spans="3:4" ht="12.75">
      <c r="C465"/>
      <c r="D465"/>
    </row>
    <row r="466" spans="3:4" ht="12.75">
      <c r="C466"/>
      <c r="D466"/>
    </row>
    <row r="467" spans="3:4" ht="12.75">
      <c r="C467"/>
      <c r="D467"/>
    </row>
    <row r="468" spans="3:4" ht="12.75">
      <c r="C468"/>
      <c r="D468"/>
    </row>
    <row r="469" spans="3:4" ht="12.75">
      <c r="C469"/>
      <c r="D469"/>
    </row>
    <row r="470" spans="3:4" ht="12.75">
      <c r="C470"/>
      <c r="D470"/>
    </row>
    <row r="471" spans="3:4" ht="12.75">
      <c r="C471"/>
      <c r="D471"/>
    </row>
    <row r="472" spans="3:4" ht="12.75">
      <c r="C472"/>
      <c r="D472"/>
    </row>
    <row r="473" spans="3:4" ht="12.75">
      <c r="C473"/>
      <c r="D473"/>
    </row>
    <row r="474" spans="3:4" ht="12.75">
      <c r="C474"/>
      <c r="D474"/>
    </row>
    <row r="475" spans="3:4" ht="12.75">
      <c r="C475"/>
      <c r="D475"/>
    </row>
    <row r="476" spans="3:4" ht="12.75">
      <c r="C476"/>
      <c r="D476"/>
    </row>
    <row r="477" spans="3:4" ht="12.75">
      <c r="C477"/>
      <c r="D477"/>
    </row>
    <row r="478" spans="3:4" ht="12.75">
      <c r="C478"/>
      <c r="D478"/>
    </row>
    <row r="479" spans="3:4" ht="12.75">
      <c r="C479"/>
      <c r="D479"/>
    </row>
    <row r="480" spans="3:4" ht="12.75">
      <c r="C480"/>
      <c r="D480"/>
    </row>
    <row r="481" spans="3:4" ht="12.75">
      <c r="C481"/>
      <c r="D481"/>
    </row>
    <row r="482" spans="3:4" ht="12.75">
      <c r="C482"/>
      <c r="D482"/>
    </row>
    <row r="483" spans="3:4" ht="12.75">
      <c r="C483"/>
      <c r="D483"/>
    </row>
    <row r="484" spans="3:4" ht="12.75">
      <c r="C484"/>
      <c r="D484"/>
    </row>
  </sheetData>
  <sheetProtection password="E5D8" sheet="1" objects="1" scenarios="1"/>
  <mergeCells count="2">
    <mergeCell ref="A1:C1"/>
    <mergeCell ref="A2:B2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1" manualBreakCount="1">
    <brk id="243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1413"/>
  <sheetViews>
    <sheetView view="pageBreakPreview" zoomScale="85" zoomScaleSheetLayoutView="85" workbookViewId="0" topLeftCell="A1">
      <selection activeCell="B52" sqref="B52"/>
    </sheetView>
  </sheetViews>
  <sheetFormatPr defaultColWidth="9.00390625" defaultRowHeight="12.75"/>
  <cols>
    <col min="3" max="3" width="68.00390625" style="0" customWidth="1"/>
    <col min="4" max="4" width="38.25390625" style="0" customWidth="1"/>
    <col min="5" max="5" width="9.125" style="1" customWidth="1"/>
    <col min="6" max="6" width="14.75390625" style="0" customWidth="1"/>
    <col min="7" max="7" width="17.125" style="21" hidden="1" customWidth="1"/>
    <col min="8" max="8" width="15.375" style="0" hidden="1" customWidth="1"/>
    <col min="9" max="9" width="14.75390625" style="0" customWidth="1"/>
    <col min="10" max="10" width="15.25390625" style="0" customWidth="1"/>
    <col min="11" max="11" width="48.00390625" style="0" customWidth="1"/>
    <col min="12" max="12" width="24.25390625" style="0" customWidth="1"/>
    <col min="13" max="13" width="16.625" style="0" customWidth="1"/>
  </cols>
  <sheetData>
    <row r="1" spans="1:5" ht="20.25">
      <c r="A1" s="2"/>
      <c r="E1" s="7"/>
    </row>
    <row r="2" spans="1:5" ht="26.25">
      <c r="A2" s="2" t="s">
        <v>0</v>
      </c>
      <c r="D2" s="3"/>
      <c r="E2" s="4"/>
    </row>
    <row r="3" spans="1:9" ht="21" thickBot="1">
      <c r="A3" s="2"/>
      <c r="D3" s="1"/>
      <c r="F3" s="55"/>
      <c r="G3" s="16"/>
      <c r="H3" s="37"/>
      <c r="I3" s="55"/>
    </row>
    <row r="4" spans="1:11" ht="13.5" thickBot="1">
      <c r="A4" s="13" t="s">
        <v>2</v>
      </c>
      <c r="B4" s="13" t="s">
        <v>1</v>
      </c>
      <c r="C4" s="14" t="s">
        <v>3</v>
      </c>
      <c r="D4" s="15" t="s">
        <v>4</v>
      </c>
      <c r="E4" s="48" t="s">
        <v>5</v>
      </c>
      <c r="F4" s="48" t="s">
        <v>48</v>
      </c>
      <c r="G4" s="48"/>
      <c r="H4" s="48"/>
      <c r="I4" s="48" t="s">
        <v>33</v>
      </c>
      <c r="J4" s="48" t="s">
        <v>50</v>
      </c>
      <c r="K4" s="48" t="s">
        <v>49</v>
      </c>
    </row>
    <row r="5" spans="1:12" ht="12.75">
      <c r="A5" s="47" t="s">
        <v>6</v>
      </c>
      <c r="B5" s="47" t="s">
        <v>54</v>
      </c>
      <c r="C5" s="8" t="s">
        <v>17</v>
      </c>
      <c r="D5" s="8" t="s">
        <v>31</v>
      </c>
      <c r="E5" s="41" t="s">
        <v>10</v>
      </c>
      <c r="F5" s="80"/>
      <c r="G5" s="54"/>
      <c r="I5" s="54"/>
      <c r="J5" s="63"/>
      <c r="L5" s="64"/>
    </row>
    <row r="6" spans="1:12" ht="12.75">
      <c r="A6" s="47" t="s">
        <v>6</v>
      </c>
      <c r="B6" s="47" t="s">
        <v>54</v>
      </c>
      <c r="C6" s="8" t="s">
        <v>17</v>
      </c>
      <c r="D6" s="8" t="s">
        <v>31</v>
      </c>
      <c r="E6" s="41" t="s">
        <v>10</v>
      </c>
      <c r="F6" s="80"/>
      <c r="G6" s="54"/>
      <c r="I6" s="54"/>
      <c r="J6" s="63"/>
      <c r="L6" s="64"/>
    </row>
    <row r="7" spans="1:12" ht="12.75">
      <c r="A7" s="47" t="s">
        <v>6</v>
      </c>
      <c r="B7" s="47" t="s">
        <v>54</v>
      </c>
      <c r="C7" s="8" t="s">
        <v>17</v>
      </c>
      <c r="D7" s="8" t="s">
        <v>31</v>
      </c>
      <c r="E7" s="41" t="s">
        <v>10</v>
      </c>
      <c r="F7" s="80"/>
      <c r="G7" s="63"/>
      <c r="I7" s="54"/>
      <c r="J7" s="63"/>
      <c r="K7" s="78"/>
      <c r="L7" s="64"/>
    </row>
    <row r="8" spans="1:12" ht="12.75">
      <c r="A8" s="287" t="s">
        <v>174</v>
      </c>
      <c r="B8" s="39" t="s">
        <v>56</v>
      </c>
      <c r="C8" s="8" t="s">
        <v>18</v>
      </c>
      <c r="D8" s="8" t="s">
        <v>175</v>
      </c>
      <c r="E8" s="41" t="s">
        <v>10</v>
      </c>
      <c r="F8" s="331"/>
      <c r="G8" s="63"/>
      <c r="I8" s="54"/>
      <c r="J8" s="63"/>
      <c r="K8" s="78"/>
      <c r="L8" s="64"/>
    </row>
    <row r="9" spans="1:12" ht="12.75">
      <c r="A9" s="287" t="s">
        <v>151</v>
      </c>
      <c r="B9" s="39" t="s">
        <v>54</v>
      </c>
      <c r="C9" s="8" t="s">
        <v>19</v>
      </c>
      <c r="D9" s="8" t="s">
        <v>20</v>
      </c>
      <c r="E9" s="40" t="s">
        <v>152</v>
      </c>
      <c r="F9" s="81"/>
      <c r="G9" s="63"/>
      <c r="I9" s="54"/>
      <c r="J9" s="63"/>
      <c r="K9" s="78"/>
      <c r="L9" s="64"/>
    </row>
    <row r="10" spans="1:12" ht="12.75">
      <c r="A10" s="287" t="s">
        <v>151</v>
      </c>
      <c r="B10" s="39" t="s">
        <v>54</v>
      </c>
      <c r="C10" s="8" t="s">
        <v>19</v>
      </c>
      <c r="D10" s="8" t="s">
        <v>20</v>
      </c>
      <c r="E10" s="40" t="s">
        <v>152</v>
      </c>
      <c r="F10" s="81"/>
      <c r="G10" s="63"/>
      <c r="I10" s="54"/>
      <c r="J10" s="63"/>
      <c r="K10" s="78"/>
      <c r="L10" s="64"/>
    </row>
    <row r="11" spans="1:12" ht="12.75">
      <c r="A11" s="287" t="s">
        <v>151</v>
      </c>
      <c r="B11" s="39" t="s">
        <v>54</v>
      </c>
      <c r="C11" s="8" t="s">
        <v>19</v>
      </c>
      <c r="D11" s="8" t="s">
        <v>20</v>
      </c>
      <c r="E11" s="40" t="s">
        <v>152</v>
      </c>
      <c r="F11" s="81"/>
      <c r="G11" s="63"/>
      <c r="I11" s="54"/>
      <c r="J11" s="63"/>
      <c r="K11" s="78"/>
      <c r="L11" s="64"/>
    </row>
    <row r="12" spans="1:12" ht="12.75">
      <c r="A12" s="60" t="s">
        <v>7</v>
      </c>
      <c r="B12" s="39" t="s">
        <v>54</v>
      </c>
      <c r="C12" s="8" t="s">
        <v>21</v>
      </c>
      <c r="D12" s="8" t="s">
        <v>22</v>
      </c>
      <c r="E12" s="41" t="s">
        <v>10</v>
      </c>
      <c r="F12" s="81"/>
      <c r="G12" s="63"/>
      <c r="I12" s="54"/>
      <c r="J12" s="63"/>
      <c r="K12" s="78"/>
      <c r="L12" s="64"/>
    </row>
    <row r="13" spans="1:12" ht="12.75">
      <c r="A13" s="39" t="s">
        <v>13</v>
      </c>
      <c r="B13" s="39" t="s">
        <v>54</v>
      </c>
      <c r="C13" s="8" t="s">
        <v>23</v>
      </c>
      <c r="D13" s="8" t="s">
        <v>24</v>
      </c>
      <c r="E13" s="41" t="s">
        <v>10</v>
      </c>
      <c r="F13" s="81"/>
      <c r="G13" s="63"/>
      <c r="I13" s="54"/>
      <c r="J13" s="63"/>
      <c r="K13" s="78"/>
      <c r="L13" s="64"/>
    </row>
    <row r="14" spans="1:12" ht="12.75">
      <c r="A14" s="39" t="s">
        <v>13</v>
      </c>
      <c r="B14" s="39" t="s">
        <v>56</v>
      </c>
      <c r="C14" s="8" t="s">
        <v>23</v>
      </c>
      <c r="D14" s="8" t="s">
        <v>24</v>
      </c>
      <c r="E14" s="41" t="s">
        <v>10</v>
      </c>
      <c r="F14" s="81"/>
      <c r="G14" s="63"/>
      <c r="I14" s="54"/>
      <c r="J14" s="63"/>
      <c r="K14" s="78"/>
      <c r="L14" s="64"/>
    </row>
    <row r="15" spans="1:12" ht="12.75">
      <c r="A15" s="286" t="s">
        <v>176</v>
      </c>
      <c r="B15" s="39" t="s">
        <v>54</v>
      </c>
      <c r="C15" s="8" t="s">
        <v>184</v>
      </c>
      <c r="D15" s="8" t="s">
        <v>177</v>
      </c>
      <c r="E15" s="41" t="s">
        <v>10</v>
      </c>
      <c r="F15" s="81"/>
      <c r="G15" s="63"/>
      <c r="I15" s="54"/>
      <c r="J15" s="63"/>
      <c r="K15" s="78"/>
      <c r="L15" s="64"/>
    </row>
    <row r="16" spans="1:12" ht="12.75">
      <c r="A16" s="286" t="s">
        <v>176</v>
      </c>
      <c r="B16" s="39" t="s">
        <v>54</v>
      </c>
      <c r="C16" s="8" t="s">
        <v>184</v>
      </c>
      <c r="D16" s="8" t="s">
        <v>177</v>
      </c>
      <c r="E16" s="41" t="s">
        <v>10</v>
      </c>
      <c r="F16" s="81"/>
      <c r="G16" s="63"/>
      <c r="I16" s="54"/>
      <c r="J16" s="63"/>
      <c r="K16" s="78"/>
      <c r="L16" s="64"/>
    </row>
    <row r="17" spans="1:12" ht="12.75">
      <c r="A17" s="286" t="s">
        <v>176</v>
      </c>
      <c r="B17" s="39" t="s">
        <v>54</v>
      </c>
      <c r="C17" s="8" t="s">
        <v>184</v>
      </c>
      <c r="D17" s="8" t="s">
        <v>177</v>
      </c>
      <c r="E17" s="41" t="s">
        <v>10</v>
      </c>
      <c r="F17" s="81"/>
      <c r="G17" s="63"/>
      <c r="I17" s="54"/>
      <c r="J17" s="63"/>
      <c r="K17" s="78"/>
      <c r="L17" s="64"/>
    </row>
    <row r="18" spans="1:12" ht="12.75">
      <c r="A18" s="286" t="s">
        <v>176</v>
      </c>
      <c r="B18" s="39" t="s">
        <v>54</v>
      </c>
      <c r="C18" s="8" t="s">
        <v>184</v>
      </c>
      <c r="D18" s="8" t="s">
        <v>177</v>
      </c>
      <c r="E18" s="41" t="s">
        <v>10</v>
      </c>
      <c r="F18" s="81"/>
      <c r="G18" s="63"/>
      <c r="I18" s="54"/>
      <c r="J18" s="63"/>
      <c r="K18" s="78"/>
      <c r="L18" s="64"/>
    </row>
    <row r="19" spans="1:12" ht="12.75">
      <c r="A19" s="286" t="s">
        <v>176</v>
      </c>
      <c r="B19" s="39" t="s">
        <v>54</v>
      </c>
      <c r="C19" s="8" t="s">
        <v>184</v>
      </c>
      <c r="D19" s="8" t="s">
        <v>177</v>
      </c>
      <c r="E19" s="41" t="s">
        <v>10</v>
      </c>
      <c r="F19" s="81"/>
      <c r="G19" s="63"/>
      <c r="I19" s="54"/>
      <c r="J19" s="63"/>
      <c r="K19" s="78"/>
      <c r="L19" s="64"/>
    </row>
    <row r="20" spans="1:12" ht="12.75">
      <c r="A20" s="286" t="s">
        <v>176</v>
      </c>
      <c r="B20" s="39" t="s">
        <v>54</v>
      </c>
      <c r="C20" s="8" t="s">
        <v>184</v>
      </c>
      <c r="D20" s="8" t="s">
        <v>177</v>
      </c>
      <c r="E20" s="41" t="s">
        <v>10</v>
      </c>
      <c r="F20" s="81"/>
      <c r="G20" s="63"/>
      <c r="I20" s="54"/>
      <c r="J20" s="63"/>
      <c r="K20" s="78"/>
      <c r="L20" s="64"/>
    </row>
    <row r="21" spans="1:12" ht="12.75">
      <c r="A21" s="39" t="s">
        <v>55</v>
      </c>
      <c r="B21" s="39" t="s">
        <v>56</v>
      </c>
      <c r="C21" s="8" t="s">
        <v>25</v>
      </c>
      <c r="D21" s="8" t="s">
        <v>59</v>
      </c>
      <c r="E21" s="43" t="s">
        <v>10</v>
      </c>
      <c r="F21" s="81"/>
      <c r="G21" s="63"/>
      <c r="I21" s="54"/>
      <c r="J21" s="63"/>
      <c r="K21" s="78"/>
      <c r="L21" s="64"/>
    </row>
    <row r="22" spans="1:12" ht="12.75">
      <c r="A22" s="39" t="s">
        <v>53</v>
      </c>
      <c r="B22" s="39" t="s">
        <v>54</v>
      </c>
      <c r="C22" s="8" t="s">
        <v>25</v>
      </c>
      <c r="D22" s="8" t="s">
        <v>62</v>
      </c>
      <c r="E22" s="43" t="s">
        <v>10</v>
      </c>
      <c r="F22" s="81"/>
      <c r="G22" s="63"/>
      <c r="I22" s="54"/>
      <c r="J22" s="63"/>
      <c r="K22" s="79"/>
      <c r="L22" s="64"/>
    </row>
    <row r="23" spans="1:12" ht="12.75">
      <c r="A23" s="39" t="s">
        <v>53</v>
      </c>
      <c r="B23" s="39" t="s">
        <v>54</v>
      </c>
      <c r="C23" s="8" t="s">
        <v>25</v>
      </c>
      <c r="D23" s="8" t="s">
        <v>62</v>
      </c>
      <c r="E23" s="43" t="s">
        <v>10</v>
      </c>
      <c r="F23" s="81"/>
      <c r="G23" s="63"/>
      <c r="I23" s="54"/>
      <c r="J23" s="63"/>
      <c r="K23" s="78"/>
      <c r="L23" s="64"/>
    </row>
    <row r="24" spans="1:12" ht="12.75">
      <c r="A24" s="39" t="s">
        <v>53</v>
      </c>
      <c r="B24" s="39" t="s">
        <v>54</v>
      </c>
      <c r="C24" s="8" t="s">
        <v>25</v>
      </c>
      <c r="D24" s="8" t="s">
        <v>62</v>
      </c>
      <c r="E24" s="43" t="s">
        <v>10</v>
      </c>
      <c r="F24" s="81"/>
      <c r="G24" s="63"/>
      <c r="I24" s="54"/>
      <c r="J24" s="63"/>
      <c r="K24" s="78"/>
      <c r="L24" s="64"/>
    </row>
    <row r="25" spans="1:12" ht="12.75">
      <c r="A25" s="60" t="s">
        <v>15</v>
      </c>
      <c r="B25" s="286" t="s">
        <v>178</v>
      </c>
      <c r="C25" s="8" t="s">
        <v>25</v>
      </c>
      <c r="D25" s="8" t="s">
        <v>26</v>
      </c>
      <c r="E25" s="41" t="s">
        <v>10</v>
      </c>
      <c r="F25" s="81"/>
      <c r="G25" s="63"/>
      <c r="I25" s="54"/>
      <c r="J25" s="63"/>
      <c r="K25" s="78"/>
      <c r="L25" s="64"/>
    </row>
    <row r="26" spans="1:12" ht="12.75">
      <c r="A26" s="39" t="s">
        <v>8</v>
      </c>
      <c r="B26" s="39" t="s">
        <v>54</v>
      </c>
      <c r="C26" s="8" t="s">
        <v>27</v>
      </c>
      <c r="D26" s="8" t="s">
        <v>29</v>
      </c>
      <c r="E26" s="43" t="s">
        <v>10</v>
      </c>
      <c r="F26" s="81"/>
      <c r="G26" s="63"/>
      <c r="I26" s="54"/>
      <c r="J26" s="63"/>
      <c r="K26" s="78"/>
      <c r="L26" s="64"/>
    </row>
    <row r="27" spans="1:12" ht="12.75">
      <c r="A27" s="39" t="s">
        <v>8</v>
      </c>
      <c r="B27" s="39" t="s">
        <v>54</v>
      </c>
      <c r="C27" s="8" t="s">
        <v>27</v>
      </c>
      <c r="D27" s="8" t="s">
        <v>29</v>
      </c>
      <c r="E27" s="43" t="s">
        <v>10</v>
      </c>
      <c r="F27" s="81"/>
      <c r="G27" s="63"/>
      <c r="I27" s="54"/>
      <c r="J27" s="63"/>
      <c r="K27" s="78"/>
      <c r="L27" s="64"/>
    </row>
    <row r="28" spans="1:12" ht="12.75">
      <c r="A28" s="39" t="s">
        <v>8</v>
      </c>
      <c r="B28" s="39" t="s">
        <v>54</v>
      </c>
      <c r="C28" s="8" t="s">
        <v>27</v>
      </c>
      <c r="D28" s="8" t="s">
        <v>29</v>
      </c>
      <c r="E28" s="43" t="s">
        <v>10</v>
      </c>
      <c r="F28" s="81"/>
      <c r="G28" s="63"/>
      <c r="I28" s="54"/>
      <c r="J28" s="63"/>
      <c r="K28" s="78"/>
      <c r="L28" s="64"/>
    </row>
    <row r="29" spans="1:12" ht="12.75">
      <c r="A29" s="39" t="s">
        <v>9</v>
      </c>
      <c r="B29" s="39" t="s">
        <v>57</v>
      </c>
      <c r="C29" s="8" t="s">
        <v>28</v>
      </c>
      <c r="D29" s="8" t="s">
        <v>30</v>
      </c>
      <c r="E29" s="43" t="s">
        <v>10</v>
      </c>
      <c r="F29" s="81"/>
      <c r="G29" s="63"/>
      <c r="I29" s="54"/>
      <c r="J29" s="63"/>
      <c r="K29" s="78"/>
      <c r="L29" s="64"/>
    </row>
    <row r="30" spans="1:12" ht="12.75">
      <c r="A30" s="39" t="s">
        <v>9</v>
      </c>
      <c r="B30" s="39" t="s">
        <v>56</v>
      </c>
      <c r="C30" s="8" t="s">
        <v>28</v>
      </c>
      <c r="D30" s="8" t="s">
        <v>30</v>
      </c>
      <c r="E30" s="43" t="s">
        <v>10</v>
      </c>
      <c r="F30" s="81"/>
      <c r="G30" s="63"/>
      <c r="I30" s="54"/>
      <c r="J30" s="63"/>
      <c r="K30" s="78"/>
      <c r="L30" s="64"/>
    </row>
    <row r="31" spans="1:12" ht="12.75">
      <c r="A31" s="39" t="s">
        <v>9</v>
      </c>
      <c r="B31" s="39" t="s">
        <v>58</v>
      </c>
      <c r="C31" s="8" t="s">
        <v>28</v>
      </c>
      <c r="D31" s="8" t="s">
        <v>30</v>
      </c>
      <c r="E31" s="43" t="s">
        <v>10</v>
      </c>
      <c r="F31" s="81"/>
      <c r="G31" s="63"/>
      <c r="I31" s="54"/>
      <c r="J31" s="63"/>
      <c r="K31" s="78"/>
      <c r="L31" s="64"/>
    </row>
    <row r="32" spans="1:12" ht="12.75">
      <c r="A32" s="39" t="s">
        <v>9</v>
      </c>
      <c r="B32" s="39" t="s">
        <v>54</v>
      </c>
      <c r="C32" s="8" t="s">
        <v>28</v>
      </c>
      <c r="D32" s="8" t="s">
        <v>30</v>
      </c>
      <c r="E32" s="43" t="s">
        <v>10</v>
      </c>
      <c r="F32" s="81"/>
      <c r="G32" s="63"/>
      <c r="I32" s="54"/>
      <c r="J32" s="63"/>
      <c r="K32" s="78"/>
      <c r="L32" s="64"/>
    </row>
    <row r="33" spans="1:12" ht="12.75">
      <c r="A33" s="286" t="s">
        <v>149</v>
      </c>
      <c r="B33" s="39" t="s">
        <v>54</v>
      </c>
      <c r="C33" s="8" t="s">
        <v>171</v>
      </c>
      <c r="D33" s="8" t="s">
        <v>179</v>
      </c>
      <c r="E33" s="41" t="s">
        <v>10</v>
      </c>
      <c r="F33" s="81"/>
      <c r="G33" s="63"/>
      <c r="I33" s="54"/>
      <c r="J33" s="63"/>
      <c r="K33" s="78"/>
      <c r="L33" s="64"/>
    </row>
    <row r="34" spans="1:12" ht="12.75">
      <c r="A34" s="286" t="s">
        <v>149</v>
      </c>
      <c r="B34" s="39" t="s">
        <v>54</v>
      </c>
      <c r="C34" s="8" t="s">
        <v>171</v>
      </c>
      <c r="D34" s="8" t="s">
        <v>179</v>
      </c>
      <c r="E34" s="41" t="s">
        <v>10</v>
      </c>
      <c r="F34" s="81"/>
      <c r="G34" s="63"/>
      <c r="I34" s="54"/>
      <c r="J34" s="63"/>
      <c r="K34" s="70"/>
      <c r="L34" s="64"/>
    </row>
    <row r="35" spans="1:12" ht="12.75">
      <c r="A35" s="286" t="s">
        <v>149</v>
      </c>
      <c r="B35" s="39" t="s">
        <v>54</v>
      </c>
      <c r="C35" s="8" t="s">
        <v>171</v>
      </c>
      <c r="D35" s="8" t="s">
        <v>179</v>
      </c>
      <c r="E35" s="41" t="s">
        <v>10</v>
      </c>
      <c r="F35" s="81"/>
      <c r="G35" s="63"/>
      <c r="I35" s="54"/>
      <c r="J35" s="63"/>
      <c r="K35" s="70"/>
      <c r="L35" s="64"/>
    </row>
    <row r="36" spans="1:12" ht="12.75">
      <c r="A36" s="39" t="s">
        <v>14</v>
      </c>
      <c r="B36" s="39" t="s">
        <v>56</v>
      </c>
      <c r="C36" s="8" t="s">
        <v>172</v>
      </c>
      <c r="D36" s="8" t="s">
        <v>180</v>
      </c>
      <c r="E36" s="41" t="s">
        <v>10</v>
      </c>
      <c r="F36" s="81"/>
      <c r="G36" s="63"/>
      <c r="I36" s="54"/>
      <c r="J36" s="63"/>
      <c r="K36" s="70"/>
      <c r="L36" s="64"/>
    </row>
    <row r="37" spans="1:12" ht="12.75">
      <c r="A37" s="39" t="s">
        <v>14</v>
      </c>
      <c r="B37" s="39" t="s">
        <v>56</v>
      </c>
      <c r="C37" s="8" t="s">
        <v>172</v>
      </c>
      <c r="D37" s="8" t="s">
        <v>180</v>
      </c>
      <c r="E37" s="41" t="s">
        <v>10</v>
      </c>
      <c r="F37" s="81"/>
      <c r="G37" s="63"/>
      <c r="I37" s="54"/>
      <c r="J37" s="63"/>
      <c r="K37" s="70"/>
      <c r="L37" s="64"/>
    </row>
    <row r="38" spans="1:12" ht="12.75">
      <c r="A38" s="39" t="s">
        <v>14</v>
      </c>
      <c r="B38" s="39" t="s">
        <v>56</v>
      </c>
      <c r="C38" s="8" t="s">
        <v>172</v>
      </c>
      <c r="D38" s="8" t="s">
        <v>180</v>
      </c>
      <c r="E38" s="41" t="s">
        <v>10</v>
      </c>
      <c r="F38" s="81"/>
      <c r="G38" s="63"/>
      <c r="I38" s="54"/>
      <c r="J38" s="63"/>
      <c r="K38" s="70"/>
      <c r="L38" s="64"/>
    </row>
    <row r="39" spans="1:12" ht="12.75">
      <c r="A39" s="39" t="s">
        <v>14</v>
      </c>
      <c r="B39" s="39" t="s">
        <v>56</v>
      </c>
      <c r="C39" s="8" t="s">
        <v>172</v>
      </c>
      <c r="D39" s="8" t="s">
        <v>180</v>
      </c>
      <c r="E39" s="41" t="s">
        <v>10</v>
      </c>
      <c r="F39" s="81"/>
      <c r="G39" s="63"/>
      <c r="I39" s="54"/>
      <c r="J39" s="63"/>
      <c r="K39" s="70"/>
      <c r="L39" s="64"/>
    </row>
    <row r="40" spans="1:12" ht="12.75">
      <c r="A40" s="39" t="s">
        <v>14</v>
      </c>
      <c r="B40" s="39" t="s">
        <v>56</v>
      </c>
      <c r="C40" s="8" t="s">
        <v>172</v>
      </c>
      <c r="D40" s="8" t="s">
        <v>180</v>
      </c>
      <c r="E40" s="41" t="s">
        <v>10</v>
      </c>
      <c r="F40" s="81"/>
      <c r="G40" s="63"/>
      <c r="I40" s="54"/>
      <c r="J40" s="63"/>
      <c r="K40" s="70"/>
      <c r="L40" s="64"/>
    </row>
    <row r="41" spans="1:12" ht="12.75">
      <c r="A41" s="60" t="s">
        <v>14</v>
      </c>
      <c r="B41" s="39" t="s">
        <v>56</v>
      </c>
      <c r="C41" s="8" t="s">
        <v>172</v>
      </c>
      <c r="D41" s="8" t="s">
        <v>180</v>
      </c>
      <c r="E41" s="41" t="s">
        <v>10</v>
      </c>
      <c r="F41" s="81"/>
      <c r="G41" s="63"/>
      <c r="I41" s="54"/>
      <c r="J41" s="63"/>
      <c r="K41" s="70"/>
      <c r="L41" s="64"/>
    </row>
    <row r="42" spans="1:12" ht="12.75">
      <c r="A42" s="60" t="s">
        <v>14</v>
      </c>
      <c r="B42" s="39" t="s">
        <v>54</v>
      </c>
      <c r="C42" s="8" t="s">
        <v>172</v>
      </c>
      <c r="D42" s="8" t="s">
        <v>180</v>
      </c>
      <c r="E42" s="41" t="s">
        <v>10</v>
      </c>
      <c r="F42" s="81"/>
      <c r="G42" s="63"/>
      <c r="I42" s="54"/>
      <c r="J42" s="63"/>
      <c r="K42" s="70"/>
      <c r="L42" s="64"/>
    </row>
    <row r="43" spans="1:12" ht="12.75">
      <c r="A43" s="60" t="s">
        <v>14</v>
      </c>
      <c r="B43" s="39" t="s">
        <v>54</v>
      </c>
      <c r="C43" s="8" t="s">
        <v>172</v>
      </c>
      <c r="D43" s="8" t="s">
        <v>180</v>
      </c>
      <c r="E43" s="41" t="s">
        <v>10</v>
      </c>
      <c r="F43" s="81"/>
      <c r="G43" s="63"/>
      <c r="I43" s="54"/>
      <c r="J43" s="63"/>
      <c r="K43" s="70"/>
      <c r="L43" s="64"/>
    </row>
    <row r="44" spans="1:12" ht="12.75">
      <c r="A44" s="60" t="s">
        <v>14</v>
      </c>
      <c r="B44" s="286" t="s">
        <v>181</v>
      </c>
      <c r="C44" s="8" t="s">
        <v>172</v>
      </c>
      <c r="D44" s="8" t="s">
        <v>180</v>
      </c>
      <c r="E44" s="41" t="s">
        <v>10</v>
      </c>
      <c r="F44" s="81"/>
      <c r="G44" s="63"/>
      <c r="I44" s="54"/>
      <c r="J44" s="63"/>
      <c r="K44" s="70"/>
      <c r="L44" s="64"/>
    </row>
    <row r="45" spans="1:12" ht="12.75">
      <c r="A45" s="60" t="s">
        <v>14</v>
      </c>
      <c r="B45" s="286" t="s">
        <v>181</v>
      </c>
      <c r="C45" s="8" t="s">
        <v>172</v>
      </c>
      <c r="D45" s="8" t="s">
        <v>180</v>
      </c>
      <c r="E45" s="41" t="s">
        <v>10</v>
      </c>
      <c r="F45" s="81"/>
      <c r="G45" s="63"/>
      <c r="I45" s="54"/>
      <c r="J45" s="63"/>
      <c r="K45" s="70"/>
      <c r="L45" s="64"/>
    </row>
    <row r="46" spans="1:12" ht="12.75">
      <c r="A46" s="39" t="s">
        <v>16</v>
      </c>
      <c r="B46" s="39" t="s">
        <v>57</v>
      </c>
      <c r="C46" s="8" t="s">
        <v>173</v>
      </c>
      <c r="D46" s="8" t="s">
        <v>63</v>
      </c>
      <c r="E46" s="43" t="s">
        <v>10</v>
      </c>
      <c r="F46" s="81"/>
      <c r="G46" s="63"/>
      <c r="I46" s="54"/>
      <c r="J46" s="63"/>
      <c r="K46" s="70"/>
      <c r="L46" s="64"/>
    </row>
    <row r="47" spans="1:12" ht="12.75">
      <c r="A47" s="39" t="s">
        <v>16</v>
      </c>
      <c r="B47" s="39" t="s">
        <v>57</v>
      </c>
      <c r="C47" s="8" t="s">
        <v>173</v>
      </c>
      <c r="D47" s="8" t="s">
        <v>63</v>
      </c>
      <c r="E47" s="43" t="s">
        <v>10</v>
      </c>
      <c r="F47" s="81"/>
      <c r="G47" s="63"/>
      <c r="I47" s="54"/>
      <c r="J47" s="63"/>
      <c r="K47" s="70"/>
      <c r="L47" s="64"/>
    </row>
    <row r="48" spans="1:12" ht="12.75">
      <c r="A48" s="39" t="s">
        <v>16</v>
      </c>
      <c r="B48" s="39" t="s">
        <v>58</v>
      </c>
      <c r="C48" s="8" t="s">
        <v>173</v>
      </c>
      <c r="D48" s="8" t="s">
        <v>63</v>
      </c>
      <c r="E48" s="43" t="s">
        <v>10</v>
      </c>
      <c r="F48" s="81"/>
      <c r="G48" s="63"/>
      <c r="I48" s="54"/>
      <c r="J48" s="63"/>
      <c r="K48" s="70"/>
      <c r="L48" s="64"/>
    </row>
    <row r="49" spans="1:12" ht="12.75">
      <c r="A49" s="39" t="s">
        <v>16</v>
      </c>
      <c r="B49" s="39" t="s">
        <v>58</v>
      </c>
      <c r="C49" s="8" t="s">
        <v>173</v>
      </c>
      <c r="D49" s="8" t="s">
        <v>63</v>
      </c>
      <c r="E49" s="43" t="s">
        <v>10</v>
      </c>
      <c r="F49" s="81"/>
      <c r="G49" s="63"/>
      <c r="I49" s="54"/>
      <c r="J49" s="63"/>
      <c r="K49" s="70"/>
      <c r="L49" s="64"/>
    </row>
    <row r="50" spans="1:12" ht="12.75">
      <c r="A50" s="39" t="s">
        <v>16</v>
      </c>
      <c r="B50" s="39" t="s">
        <v>58</v>
      </c>
      <c r="C50" s="8" t="s">
        <v>173</v>
      </c>
      <c r="D50" s="8" t="s">
        <v>63</v>
      </c>
      <c r="E50" s="43" t="s">
        <v>10</v>
      </c>
      <c r="F50" s="81"/>
      <c r="G50" s="63"/>
      <c r="I50" s="54"/>
      <c r="J50" s="63"/>
      <c r="K50" s="70"/>
      <c r="L50" s="64"/>
    </row>
    <row r="51" spans="1:12" ht="12.75">
      <c r="A51" s="39" t="s">
        <v>16</v>
      </c>
      <c r="B51" s="39" t="s">
        <v>58</v>
      </c>
      <c r="C51" s="8" t="s">
        <v>173</v>
      </c>
      <c r="D51" s="8" t="s">
        <v>63</v>
      </c>
      <c r="E51" s="41" t="s">
        <v>10</v>
      </c>
      <c r="F51" s="81"/>
      <c r="G51" s="63"/>
      <c r="I51" s="54"/>
      <c r="J51" s="63"/>
      <c r="K51" s="70"/>
      <c r="L51" s="64"/>
    </row>
    <row r="52" spans="1:12" ht="12.75">
      <c r="A52" s="39" t="s">
        <v>16</v>
      </c>
      <c r="B52" s="39" t="s">
        <v>58</v>
      </c>
      <c r="C52" s="8" t="s">
        <v>173</v>
      </c>
      <c r="D52" s="8" t="s">
        <v>63</v>
      </c>
      <c r="E52" s="41" t="s">
        <v>10</v>
      </c>
      <c r="F52" s="81"/>
      <c r="G52" s="63"/>
      <c r="I52" s="54"/>
      <c r="J52" s="63"/>
      <c r="K52" s="70"/>
      <c r="L52" s="64"/>
    </row>
    <row r="53" spans="1:12" ht="12.75">
      <c r="A53" s="286" t="s">
        <v>154</v>
      </c>
      <c r="B53" s="39"/>
      <c r="C53" s="311" t="s">
        <v>155</v>
      </c>
      <c r="D53" s="41" t="s">
        <v>156</v>
      </c>
      <c r="E53" s="40" t="s">
        <v>152</v>
      </c>
      <c r="F53" s="81"/>
      <c r="G53" s="63"/>
      <c r="I53" s="54"/>
      <c r="J53" s="63"/>
      <c r="K53" s="70"/>
      <c r="L53" s="64"/>
    </row>
    <row r="54" spans="1:12" ht="12.75">
      <c r="A54" s="286" t="s">
        <v>157</v>
      </c>
      <c r="B54" s="39"/>
      <c r="C54" s="311" t="s">
        <v>166</v>
      </c>
      <c r="D54" s="41" t="s">
        <v>156</v>
      </c>
      <c r="E54" s="312" t="s">
        <v>152</v>
      </c>
      <c r="F54" s="81"/>
      <c r="G54" s="63"/>
      <c r="I54" s="54"/>
      <c r="J54" s="63"/>
      <c r="K54" s="70"/>
      <c r="L54" s="64"/>
    </row>
    <row r="55" spans="1:12" ht="12.75">
      <c r="A55" s="286" t="s">
        <v>158</v>
      </c>
      <c r="B55" s="39"/>
      <c r="C55" s="311" t="s">
        <v>159</v>
      </c>
      <c r="D55" s="41" t="s">
        <v>156</v>
      </c>
      <c r="E55" s="312" t="s">
        <v>152</v>
      </c>
      <c r="F55" s="81"/>
      <c r="G55" s="63"/>
      <c r="I55" s="54"/>
      <c r="J55" s="63"/>
      <c r="K55" s="70"/>
      <c r="L55" s="64"/>
    </row>
    <row r="56" spans="1:12" ht="12.75">
      <c r="A56" s="286" t="s">
        <v>160</v>
      </c>
      <c r="B56" s="39"/>
      <c r="C56" s="311" t="s">
        <v>161</v>
      </c>
      <c r="D56" s="41" t="s">
        <v>156</v>
      </c>
      <c r="E56" s="312" t="s">
        <v>152</v>
      </c>
      <c r="F56" s="81"/>
      <c r="G56" s="63"/>
      <c r="I56" s="54"/>
      <c r="J56" s="63"/>
      <c r="K56" s="70"/>
      <c r="L56" s="64"/>
    </row>
    <row r="57" spans="1:12" ht="12.75">
      <c r="A57" s="39"/>
      <c r="B57" s="39"/>
      <c r="C57" s="41"/>
      <c r="D57" s="41"/>
      <c r="E57" s="44"/>
      <c r="F57" s="81"/>
      <c r="G57" s="63"/>
      <c r="I57" s="54"/>
      <c r="J57" s="63"/>
      <c r="K57" s="70"/>
      <c r="L57" s="64"/>
    </row>
    <row r="58" spans="1:12" ht="12.75">
      <c r="A58" s="39"/>
      <c r="B58" s="39"/>
      <c r="C58" s="41"/>
      <c r="D58" s="41"/>
      <c r="E58" s="44"/>
      <c r="F58" s="81"/>
      <c r="G58" s="63"/>
      <c r="I58" s="54"/>
      <c r="J58" s="63"/>
      <c r="K58" s="70"/>
      <c r="L58" s="64"/>
    </row>
    <row r="59" spans="1:12" ht="12.75">
      <c r="A59" s="39"/>
      <c r="B59" s="39"/>
      <c r="C59" s="41"/>
      <c r="D59" s="41"/>
      <c r="E59" s="44"/>
      <c r="F59" s="81"/>
      <c r="G59" s="63"/>
      <c r="I59" s="54"/>
      <c r="J59" s="63"/>
      <c r="K59" s="70"/>
      <c r="L59" s="64"/>
    </row>
    <row r="60" spans="1:12" ht="12.75">
      <c r="A60" s="39"/>
      <c r="B60" s="39"/>
      <c r="C60" s="41"/>
      <c r="D60" s="41"/>
      <c r="E60" s="44"/>
      <c r="F60" s="81"/>
      <c r="G60" s="63"/>
      <c r="I60" s="54"/>
      <c r="J60" s="63"/>
      <c r="K60" s="70"/>
      <c r="L60" s="64"/>
    </row>
    <row r="61" spans="1:12" ht="12.75">
      <c r="A61" s="39"/>
      <c r="B61" s="39"/>
      <c r="C61" s="41"/>
      <c r="D61" s="41"/>
      <c r="E61" s="44"/>
      <c r="F61" s="81"/>
      <c r="G61" s="63"/>
      <c r="I61" s="54"/>
      <c r="J61" s="63"/>
      <c r="K61" s="70"/>
      <c r="L61" s="64"/>
    </row>
    <row r="62" spans="1:12" ht="12.75">
      <c r="A62" s="39"/>
      <c r="B62" s="39"/>
      <c r="C62" s="41"/>
      <c r="D62" s="41"/>
      <c r="E62" s="44"/>
      <c r="F62" s="81"/>
      <c r="G62" s="63"/>
      <c r="I62" s="54"/>
      <c r="J62" s="63"/>
      <c r="K62" s="70"/>
      <c r="L62" s="64"/>
    </row>
    <row r="63" spans="1:12" ht="12.75">
      <c r="A63" s="39"/>
      <c r="B63" s="39"/>
      <c r="C63" s="41"/>
      <c r="D63" s="41"/>
      <c r="E63" s="44"/>
      <c r="F63" s="81"/>
      <c r="G63" s="63"/>
      <c r="I63" s="54"/>
      <c r="J63" s="63"/>
      <c r="K63" s="70"/>
      <c r="L63" s="64"/>
    </row>
    <row r="64" spans="1:12" ht="12.75">
      <c r="A64" s="39"/>
      <c r="B64" s="39"/>
      <c r="C64" s="41"/>
      <c r="D64" s="41"/>
      <c r="E64" s="44"/>
      <c r="F64" s="81"/>
      <c r="G64" s="63"/>
      <c r="I64" s="54"/>
      <c r="J64" s="63"/>
      <c r="K64" s="70"/>
      <c r="L64" s="64"/>
    </row>
    <row r="65" spans="1:12" ht="12.75">
      <c r="A65" s="39"/>
      <c r="B65" s="39"/>
      <c r="C65" s="41"/>
      <c r="D65" s="41"/>
      <c r="E65" s="44"/>
      <c r="F65" s="81"/>
      <c r="G65" s="63"/>
      <c r="I65" s="54"/>
      <c r="J65" s="63"/>
      <c r="K65" s="70"/>
      <c r="L65" s="64"/>
    </row>
    <row r="66" spans="1:12" ht="12.75">
      <c r="A66" s="39"/>
      <c r="B66" s="39"/>
      <c r="C66" s="41"/>
      <c r="D66" s="41"/>
      <c r="E66" s="44"/>
      <c r="F66" s="81"/>
      <c r="G66" s="63"/>
      <c r="I66" s="54"/>
      <c r="J66" s="63"/>
      <c r="K66" s="70"/>
      <c r="L66" s="64"/>
    </row>
    <row r="67" spans="1:12" ht="12.75">
      <c r="A67" s="39"/>
      <c r="B67" s="39"/>
      <c r="C67" s="41"/>
      <c r="D67" s="41"/>
      <c r="E67" s="44"/>
      <c r="F67" s="81"/>
      <c r="G67" s="63"/>
      <c r="I67" s="54"/>
      <c r="J67" s="63"/>
      <c r="K67" s="70"/>
      <c r="L67" s="64"/>
    </row>
    <row r="68" spans="1:12" ht="12.75">
      <c r="A68" s="39"/>
      <c r="B68" s="39"/>
      <c r="C68" s="41"/>
      <c r="D68" s="41"/>
      <c r="E68" s="44"/>
      <c r="F68" s="82"/>
      <c r="G68" s="54"/>
      <c r="I68" s="54"/>
      <c r="J68" s="63"/>
      <c r="L68" s="64"/>
    </row>
    <row r="69" spans="1:12" ht="12.75">
      <c r="A69" s="39"/>
      <c r="B69" s="39"/>
      <c r="C69" s="41"/>
      <c r="D69" s="41"/>
      <c r="E69" s="44"/>
      <c r="F69" s="82"/>
      <c r="G69" s="54"/>
      <c r="I69" s="54"/>
      <c r="J69" s="63"/>
      <c r="L69" s="64"/>
    </row>
    <row r="70" spans="1:12" ht="12.75">
      <c r="A70" s="39"/>
      <c r="B70" s="39"/>
      <c r="C70" s="41"/>
      <c r="D70" s="41"/>
      <c r="E70" s="44"/>
      <c r="F70" s="82"/>
      <c r="G70" s="54"/>
      <c r="I70" s="54"/>
      <c r="J70" s="63"/>
      <c r="L70" s="64"/>
    </row>
    <row r="71" spans="1:12" ht="12.75">
      <c r="A71" s="39"/>
      <c r="B71" s="39"/>
      <c r="C71" s="41"/>
      <c r="D71" s="41"/>
      <c r="E71" s="44"/>
      <c r="F71" s="82"/>
      <c r="G71" s="54"/>
      <c r="I71" s="54"/>
      <c r="J71" s="63"/>
      <c r="L71" s="64"/>
    </row>
    <row r="72" spans="1:12" ht="12.75">
      <c r="A72" s="39"/>
      <c r="B72" s="39"/>
      <c r="C72" s="41"/>
      <c r="D72" s="41"/>
      <c r="E72" s="42"/>
      <c r="F72" s="81"/>
      <c r="G72" s="63"/>
      <c r="I72" s="56"/>
      <c r="J72" s="63"/>
      <c r="L72" s="64"/>
    </row>
    <row r="73" spans="1:12" ht="12.75">
      <c r="A73" s="39"/>
      <c r="B73" s="39"/>
      <c r="C73" s="41"/>
      <c r="D73" s="41"/>
      <c r="E73" s="42"/>
      <c r="F73" s="82"/>
      <c r="G73" s="54"/>
      <c r="I73" s="54"/>
      <c r="J73" s="63"/>
      <c r="K73" s="78"/>
      <c r="L73" s="64"/>
    </row>
    <row r="74" spans="1:12" ht="12.75">
      <c r="A74" s="39"/>
      <c r="B74" s="39"/>
      <c r="C74" s="41"/>
      <c r="D74" s="41"/>
      <c r="E74" s="44"/>
      <c r="F74" s="82"/>
      <c r="G74" s="54"/>
      <c r="I74" s="54"/>
      <c r="J74" s="63"/>
      <c r="K74" s="78"/>
      <c r="L74" s="64"/>
    </row>
    <row r="75" spans="1:12" ht="12.75">
      <c r="A75" s="39"/>
      <c r="B75" s="39"/>
      <c r="C75" s="41"/>
      <c r="D75" s="41"/>
      <c r="E75" s="44"/>
      <c r="F75" s="80"/>
      <c r="G75" s="54"/>
      <c r="I75" s="54"/>
      <c r="J75" s="63"/>
      <c r="K75" s="78"/>
      <c r="L75" s="64"/>
    </row>
    <row r="76" spans="1:12" ht="12.75">
      <c r="A76" s="39"/>
      <c r="B76" s="39"/>
      <c r="C76" s="41"/>
      <c r="D76" s="41"/>
      <c r="E76" s="44"/>
      <c r="F76" s="80"/>
      <c r="G76" s="54"/>
      <c r="I76" s="54"/>
      <c r="J76" s="63"/>
      <c r="K76" s="78"/>
      <c r="L76" s="64"/>
    </row>
    <row r="77" spans="1:12" ht="12.75">
      <c r="A77" s="39"/>
      <c r="B77" s="39"/>
      <c r="C77" s="41"/>
      <c r="D77" s="41"/>
      <c r="E77" s="44"/>
      <c r="F77" s="80"/>
      <c r="G77" s="54"/>
      <c r="I77" s="54"/>
      <c r="J77" s="63"/>
      <c r="K77" s="78"/>
      <c r="L77" s="64"/>
    </row>
    <row r="78" spans="1:12" ht="12.75">
      <c r="A78" s="39"/>
      <c r="B78" s="39"/>
      <c r="C78" s="41"/>
      <c r="D78" s="41"/>
      <c r="E78" s="44"/>
      <c r="F78" s="80"/>
      <c r="G78" s="54"/>
      <c r="I78" s="54"/>
      <c r="J78" s="63"/>
      <c r="K78" s="78"/>
      <c r="L78" s="64"/>
    </row>
    <row r="79" spans="1:12" ht="12.75">
      <c r="A79" s="39"/>
      <c r="B79" s="39"/>
      <c r="C79" s="41"/>
      <c r="D79" s="41"/>
      <c r="E79" s="44"/>
      <c r="F79" s="80"/>
      <c r="G79" s="54"/>
      <c r="I79" s="54"/>
      <c r="J79" s="63"/>
      <c r="K79" s="78"/>
      <c r="L79" s="64"/>
    </row>
    <row r="80" spans="1:12" ht="12.75">
      <c r="A80" s="39"/>
      <c r="B80" s="39"/>
      <c r="C80" s="41"/>
      <c r="D80" s="41"/>
      <c r="E80" s="44"/>
      <c r="F80" s="80"/>
      <c r="G80" s="54"/>
      <c r="I80" s="54"/>
      <c r="J80" s="63"/>
      <c r="K80" s="78"/>
      <c r="L80" s="64"/>
    </row>
    <row r="81" spans="1:12" ht="12.75">
      <c r="A81" s="39"/>
      <c r="B81" s="39"/>
      <c r="C81" s="41"/>
      <c r="D81" s="41"/>
      <c r="E81" s="44"/>
      <c r="F81" s="80"/>
      <c r="G81" s="54"/>
      <c r="I81" s="54"/>
      <c r="J81" s="63"/>
      <c r="K81" s="78"/>
      <c r="L81" s="64"/>
    </row>
    <row r="82" spans="1:12" ht="12.75">
      <c r="A82" s="39"/>
      <c r="B82" s="39"/>
      <c r="C82" s="41"/>
      <c r="D82" s="41"/>
      <c r="E82" s="42"/>
      <c r="F82" s="83"/>
      <c r="G82" s="54"/>
      <c r="I82" s="54"/>
      <c r="J82" s="63"/>
      <c r="K82" s="78"/>
      <c r="L82" s="64"/>
    </row>
    <row r="83" spans="1:12" ht="12.75">
      <c r="A83" s="39"/>
      <c r="B83" s="39"/>
      <c r="C83" s="41"/>
      <c r="D83" s="41"/>
      <c r="E83" s="44"/>
      <c r="F83" s="83"/>
      <c r="G83" s="54"/>
      <c r="I83" s="54"/>
      <c r="J83" s="63"/>
      <c r="K83" s="78"/>
      <c r="L83" s="64"/>
    </row>
    <row r="84" spans="1:12" ht="12.75">
      <c r="A84" s="39"/>
      <c r="B84" s="39"/>
      <c r="C84" s="41"/>
      <c r="D84" s="41"/>
      <c r="E84" s="45"/>
      <c r="F84" s="83"/>
      <c r="G84" s="54"/>
      <c r="I84" s="54"/>
      <c r="J84" s="63"/>
      <c r="K84" s="78"/>
      <c r="L84" s="64"/>
    </row>
    <row r="85" spans="1:12" ht="12.75">
      <c r="A85" s="39"/>
      <c r="B85" s="39"/>
      <c r="C85" s="41"/>
      <c r="D85" s="41"/>
      <c r="E85" s="44"/>
      <c r="F85" s="83"/>
      <c r="G85" s="54"/>
      <c r="I85" s="54"/>
      <c r="J85" s="63"/>
      <c r="K85" s="78"/>
      <c r="L85" s="64"/>
    </row>
    <row r="86" spans="1:12" ht="12.75">
      <c r="A86" s="39"/>
      <c r="B86" s="39"/>
      <c r="C86" s="41"/>
      <c r="D86" s="41"/>
      <c r="E86" s="44"/>
      <c r="F86" s="83"/>
      <c r="G86" s="54"/>
      <c r="I86" s="54"/>
      <c r="J86" s="63"/>
      <c r="K86" s="78"/>
      <c r="L86" s="64"/>
    </row>
    <row r="87" spans="1:12" ht="12.75">
      <c r="A87" s="39"/>
      <c r="B87" s="39"/>
      <c r="C87" s="41"/>
      <c r="D87" s="41"/>
      <c r="E87" s="44"/>
      <c r="F87" s="83"/>
      <c r="G87" s="54"/>
      <c r="I87" s="54"/>
      <c r="J87" s="63"/>
      <c r="K87" s="78"/>
      <c r="L87" s="64"/>
    </row>
    <row r="88" spans="1:12" ht="12.75">
      <c r="A88" s="39"/>
      <c r="B88" s="39"/>
      <c r="C88" s="41"/>
      <c r="D88" s="41"/>
      <c r="E88" s="44"/>
      <c r="F88" s="83"/>
      <c r="G88" s="54"/>
      <c r="I88" s="54"/>
      <c r="J88" s="63"/>
      <c r="K88" s="78"/>
      <c r="L88" s="64"/>
    </row>
    <row r="89" spans="1:12" ht="12.75">
      <c r="A89" s="39"/>
      <c r="B89" s="39"/>
      <c r="C89" s="41"/>
      <c r="D89" s="41"/>
      <c r="E89" s="44"/>
      <c r="F89" s="83"/>
      <c r="G89" s="54"/>
      <c r="I89" s="54"/>
      <c r="J89" s="63"/>
      <c r="K89" s="78"/>
      <c r="L89" s="64"/>
    </row>
    <row r="90" spans="1:12" ht="12.75">
      <c r="A90" s="39"/>
      <c r="B90" s="39"/>
      <c r="C90" s="41"/>
      <c r="D90" s="41"/>
      <c r="E90" s="44"/>
      <c r="F90" s="83"/>
      <c r="G90" s="54"/>
      <c r="I90" s="54"/>
      <c r="J90" s="63"/>
      <c r="K90" s="78"/>
      <c r="L90" s="64"/>
    </row>
    <row r="91" spans="1:12" ht="12.75">
      <c r="A91" s="39"/>
      <c r="B91" s="39"/>
      <c r="C91" s="41"/>
      <c r="D91" s="41"/>
      <c r="E91" s="42"/>
      <c r="F91" s="83"/>
      <c r="G91" s="54"/>
      <c r="I91" s="54"/>
      <c r="J91" s="63"/>
      <c r="K91" s="78"/>
      <c r="L91" s="64"/>
    </row>
    <row r="92" spans="1:12" ht="12.75">
      <c r="A92" s="39"/>
      <c r="B92" s="39"/>
      <c r="C92" s="41"/>
      <c r="D92" s="41"/>
      <c r="E92" s="42"/>
      <c r="F92" s="83"/>
      <c r="G92" s="54"/>
      <c r="I92" s="54"/>
      <c r="J92" s="63"/>
      <c r="K92" s="78"/>
      <c r="L92" s="64"/>
    </row>
    <row r="93" spans="1:12" ht="12.75">
      <c r="A93" s="39"/>
      <c r="B93" s="39"/>
      <c r="C93" s="41"/>
      <c r="D93" s="41"/>
      <c r="E93" s="44"/>
      <c r="F93" s="83"/>
      <c r="G93" s="54"/>
      <c r="I93" s="54"/>
      <c r="J93" s="63"/>
      <c r="K93" s="78"/>
      <c r="L93" s="64"/>
    </row>
    <row r="94" spans="1:12" ht="12.75">
      <c r="A94" s="39"/>
      <c r="B94" s="39"/>
      <c r="C94" s="41"/>
      <c r="D94" s="41"/>
      <c r="E94" s="44"/>
      <c r="F94" s="83"/>
      <c r="G94" s="54"/>
      <c r="I94" s="54"/>
      <c r="J94" s="63"/>
      <c r="K94" s="78"/>
      <c r="L94" s="64"/>
    </row>
    <row r="95" spans="1:12" ht="12.75">
      <c r="A95" s="39"/>
      <c r="B95" s="39"/>
      <c r="C95" s="41"/>
      <c r="D95" s="41"/>
      <c r="E95" s="44"/>
      <c r="F95" s="83"/>
      <c r="G95" s="54"/>
      <c r="I95" s="54"/>
      <c r="J95" s="63"/>
      <c r="K95" s="78"/>
      <c r="L95" s="64"/>
    </row>
    <row r="96" spans="1:12" ht="12.75">
      <c r="A96" s="39"/>
      <c r="B96" s="39"/>
      <c r="C96" s="41"/>
      <c r="D96" s="41"/>
      <c r="E96" s="44"/>
      <c r="F96" s="83"/>
      <c r="G96" s="54"/>
      <c r="I96" s="54"/>
      <c r="J96" s="63"/>
      <c r="K96" s="78"/>
      <c r="L96" s="64"/>
    </row>
    <row r="97" spans="1:12" ht="12.75">
      <c r="A97" s="39"/>
      <c r="B97" s="39"/>
      <c r="C97" s="41"/>
      <c r="D97" s="41"/>
      <c r="E97" s="44"/>
      <c r="F97" s="83"/>
      <c r="G97" s="54"/>
      <c r="I97" s="54"/>
      <c r="J97" s="63"/>
      <c r="K97" s="78"/>
      <c r="L97" s="64"/>
    </row>
    <row r="98" spans="1:12" ht="12.75">
      <c r="A98" s="39"/>
      <c r="B98" s="39"/>
      <c r="C98" s="41"/>
      <c r="D98" s="41"/>
      <c r="E98" s="44"/>
      <c r="F98" s="80"/>
      <c r="G98" s="54"/>
      <c r="I98" s="54"/>
      <c r="J98" s="63"/>
      <c r="K98" s="79"/>
      <c r="L98" s="64"/>
    </row>
    <row r="99" spans="1:12" ht="12.75">
      <c r="A99" s="39"/>
      <c r="B99" s="39"/>
      <c r="C99" s="41"/>
      <c r="D99" s="41"/>
      <c r="E99" s="44"/>
      <c r="F99" s="80"/>
      <c r="G99" s="54"/>
      <c r="I99" s="54"/>
      <c r="J99" s="63"/>
      <c r="K99" s="79"/>
      <c r="L99" s="64"/>
    </row>
    <row r="100" spans="1:12" ht="12.75">
      <c r="A100" s="39"/>
      <c r="B100" s="39"/>
      <c r="C100" s="41"/>
      <c r="D100" s="41"/>
      <c r="E100" s="44"/>
      <c r="F100" s="80"/>
      <c r="G100" s="54"/>
      <c r="I100" s="54"/>
      <c r="J100" s="63"/>
      <c r="K100" s="79"/>
      <c r="L100" s="64"/>
    </row>
    <row r="101" spans="1:12" ht="12.75">
      <c r="A101" s="39"/>
      <c r="B101" s="39"/>
      <c r="C101" s="41"/>
      <c r="D101" s="41"/>
      <c r="E101" s="42"/>
      <c r="F101" s="83"/>
      <c r="G101" s="54"/>
      <c r="I101" s="54"/>
      <c r="J101" s="63"/>
      <c r="K101" s="78"/>
      <c r="L101" s="64"/>
    </row>
    <row r="102" spans="1:12" ht="12.75">
      <c r="A102" s="39"/>
      <c r="B102" s="39"/>
      <c r="C102" s="41"/>
      <c r="D102" s="41"/>
      <c r="E102" s="42"/>
      <c r="F102" s="83"/>
      <c r="G102" s="54"/>
      <c r="I102" s="54"/>
      <c r="J102" s="63"/>
      <c r="K102" s="78"/>
      <c r="L102" s="64"/>
    </row>
    <row r="103" spans="1:12" ht="12.75">
      <c r="A103" s="39"/>
      <c r="B103" s="39"/>
      <c r="C103" s="41"/>
      <c r="D103" s="41"/>
      <c r="E103" s="42"/>
      <c r="F103" s="83"/>
      <c r="G103" s="54"/>
      <c r="I103" s="54"/>
      <c r="J103" s="63"/>
      <c r="K103" s="78"/>
      <c r="L103" s="64"/>
    </row>
    <row r="104" spans="1:12" ht="12.75">
      <c r="A104" s="39"/>
      <c r="B104" s="39"/>
      <c r="C104" s="41"/>
      <c r="D104" s="41"/>
      <c r="E104" s="42"/>
      <c r="F104" s="83"/>
      <c r="G104" s="54"/>
      <c r="I104" s="54"/>
      <c r="J104" s="63"/>
      <c r="K104" s="78"/>
      <c r="L104" s="64"/>
    </row>
    <row r="105" spans="1:12" ht="12.75">
      <c r="A105" s="39"/>
      <c r="B105" s="39"/>
      <c r="C105" s="41"/>
      <c r="D105" s="41"/>
      <c r="E105" s="42"/>
      <c r="F105" s="83"/>
      <c r="G105" s="54"/>
      <c r="I105" s="54"/>
      <c r="J105" s="63"/>
      <c r="K105" s="78"/>
      <c r="L105" s="64"/>
    </row>
    <row r="106" spans="1:12" ht="12.75">
      <c r="A106" s="39"/>
      <c r="B106" s="39"/>
      <c r="C106" s="41"/>
      <c r="D106" s="41"/>
      <c r="E106" s="42"/>
      <c r="F106" s="83"/>
      <c r="G106" s="54"/>
      <c r="I106" s="54"/>
      <c r="J106" s="63"/>
      <c r="K106" s="78"/>
      <c r="L106" s="64"/>
    </row>
    <row r="107" spans="1:12" ht="12.75">
      <c r="A107" s="39"/>
      <c r="B107" s="39"/>
      <c r="C107" s="41"/>
      <c r="D107" s="41"/>
      <c r="E107" s="42"/>
      <c r="F107" s="83"/>
      <c r="G107" s="54"/>
      <c r="I107" s="54"/>
      <c r="J107" s="63"/>
      <c r="K107" s="78"/>
      <c r="L107" s="64"/>
    </row>
    <row r="108" spans="1:12" ht="12.75">
      <c r="A108" s="39"/>
      <c r="B108" s="39"/>
      <c r="C108" s="41"/>
      <c r="D108" s="41"/>
      <c r="E108" s="42"/>
      <c r="F108" s="83"/>
      <c r="G108" s="54"/>
      <c r="I108" s="54"/>
      <c r="J108" s="63"/>
      <c r="K108" s="78"/>
      <c r="L108" s="64"/>
    </row>
    <row r="109" spans="1:12" ht="12.75">
      <c r="A109" s="39"/>
      <c r="B109" s="39"/>
      <c r="C109" s="41"/>
      <c r="D109" s="41"/>
      <c r="E109" s="44"/>
      <c r="F109" s="83"/>
      <c r="G109" s="54"/>
      <c r="I109" s="54"/>
      <c r="J109" s="63"/>
      <c r="K109" s="78"/>
      <c r="L109" s="64"/>
    </row>
    <row r="110" spans="1:12" ht="12.75">
      <c r="A110" s="39"/>
      <c r="B110" s="39"/>
      <c r="C110" s="41"/>
      <c r="D110" s="41"/>
      <c r="E110" s="44"/>
      <c r="F110" s="83"/>
      <c r="G110" s="54"/>
      <c r="I110" s="54"/>
      <c r="J110" s="63"/>
      <c r="K110" s="78"/>
      <c r="L110" s="64"/>
    </row>
    <row r="111" spans="1:12" ht="12.75">
      <c r="A111" s="39"/>
      <c r="B111" s="39"/>
      <c r="C111" s="41"/>
      <c r="D111" s="41"/>
      <c r="E111" s="44"/>
      <c r="F111" s="83"/>
      <c r="G111" s="54"/>
      <c r="I111" s="54"/>
      <c r="J111" s="63"/>
      <c r="K111" s="78"/>
      <c r="L111" s="64"/>
    </row>
    <row r="112" spans="1:12" ht="12.75">
      <c r="A112" s="39"/>
      <c r="B112" s="39"/>
      <c r="C112" s="41"/>
      <c r="D112" s="41"/>
      <c r="E112" s="44"/>
      <c r="F112" s="83"/>
      <c r="G112" s="54"/>
      <c r="I112" s="54"/>
      <c r="J112" s="63"/>
      <c r="K112" s="78"/>
      <c r="L112" s="64"/>
    </row>
    <row r="113" spans="1:12" ht="12.75">
      <c r="A113" s="39"/>
      <c r="B113" s="39"/>
      <c r="C113" s="41"/>
      <c r="D113" s="41"/>
      <c r="E113" s="44"/>
      <c r="F113" s="83"/>
      <c r="G113" s="54"/>
      <c r="I113" s="54"/>
      <c r="J113" s="63"/>
      <c r="K113" s="78"/>
      <c r="L113" s="64"/>
    </row>
    <row r="114" spans="1:12" ht="12.75">
      <c r="A114" s="39"/>
      <c r="B114" s="39"/>
      <c r="C114" s="41"/>
      <c r="D114" s="41"/>
      <c r="E114" s="44"/>
      <c r="F114" s="83"/>
      <c r="G114" s="54"/>
      <c r="I114" s="54"/>
      <c r="J114" s="63"/>
      <c r="K114" s="78"/>
      <c r="L114" s="64"/>
    </row>
    <row r="115" spans="1:12" ht="12.75">
      <c r="A115" s="39"/>
      <c r="B115" s="39"/>
      <c r="C115" s="41"/>
      <c r="D115" s="41"/>
      <c r="E115" s="44"/>
      <c r="F115" s="83"/>
      <c r="G115" s="54"/>
      <c r="I115" s="54"/>
      <c r="J115" s="63"/>
      <c r="K115" s="78"/>
      <c r="L115" s="64"/>
    </row>
    <row r="116" spans="1:12" ht="12.75">
      <c r="A116" s="39"/>
      <c r="B116" s="39"/>
      <c r="C116" s="41"/>
      <c r="D116" s="41"/>
      <c r="E116" s="44"/>
      <c r="F116" s="83"/>
      <c r="G116" s="54"/>
      <c r="I116" s="54"/>
      <c r="J116" s="63"/>
      <c r="K116" s="78"/>
      <c r="L116" s="64"/>
    </row>
    <row r="117" spans="1:13" s="9" customFormat="1" ht="12.75">
      <c r="A117" s="39"/>
      <c r="B117" s="39"/>
      <c r="C117" s="41"/>
      <c r="D117" s="41"/>
      <c r="E117" s="42"/>
      <c r="F117" s="83"/>
      <c r="G117" s="54"/>
      <c r="I117" s="62"/>
      <c r="J117" s="63"/>
      <c r="K117" s="78"/>
      <c r="L117" s="64"/>
      <c r="M117"/>
    </row>
    <row r="118" spans="1:12" ht="12.75">
      <c r="A118" s="39"/>
      <c r="B118" s="39"/>
      <c r="C118" s="41"/>
      <c r="D118" s="41"/>
      <c r="E118" s="44"/>
      <c r="F118" s="80"/>
      <c r="G118" s="54"/>
      <c r="I118" s="54"/>
      <c r="J118" s="63"/>
      <c r="L118" s="64"/>
    </row>
    <row r="119" spans="1:12" ht="12.75">
      <c r="A119" s="39"/>
      <c r="B119" s="39"/>
      <c r="C119" s="41"/>
      <c r="D119" s="41"/>
      <c r="E119" s="44"/>
      <c r="F119" s="80"/>
      <c r="G119" s="54"/>
      <c r="H119" s="41"/>
      <c r="I119" s="54"/>
      <c r="J119" s="63"/>
      <c r="L119" s="64"/>
    </row>
    <row r="120" spans="1:12" ht="12.75">
      <c r="A120" s="39"/>
      <c r="B120" s="39"/>
      <c r="C120" s="41"/>
      <c r="D120" s="41"/>
      <c r="E120" s="44"/>
      <c r="F120" s="80"/>
      <c r="G120" s="54"/>
      <c r="H120" s="41"/>
      <c r="I120" s="54"/>
      <c r="J120" s="63"/>
      <c r="L120" s="64"/>
    </row>
    <row r="121" spans="1:12" ht="12.75">
      <c r="A121" s="39"/>
      <c r="B121" s="39"/>
      <c r="C121" s="41"/>
      <c r="D121" s="41"/>
      <c r="E121" s="44"/>
      <c r="F121" s="80"/>
      <c r="G121" s="54"/>
      <c r="H121" s="41"/>
      <c r="I121" s="54"/>
      <c r="J121" s="63"/>
      <c r="L121" s="64"/>
    </row>
    <row r="122" spans="1:12" ht="12.75">
      <c r="A122" s="39"/>
      <c r="B122" s="39"/>
      <c r="C122" s="41"/>
      <c r="D122" s="41"/>
      <c r="E122" s="42"/>
      <c r="F122" s="80"/>
      <c r="G122" s="54"/>
      <c r="H122" s="41"/>
      <c r="I122" s="54"/>
      <c r="J122" s="63"/>
      <c r="L122" s="64"/>
    </row>
    <row r="123" spans="1:12" ht="12.75">
      <c r="A123" s="39"/>
      <c r="B123" s="39"/>
      <c r="C123" s="41"/>
      <c r="D123" s="41"/>
      <c r="E123" s="42"/>
      <c r="F123" s="80"/>
      <c r="G123" s="54"/>
      <c r="I123" s="54"/>
      <c r="J123" s="63"/>
      <c r="L123" s="64"/>
    </row>
    <row r="124" spans="1:12" ht="12.75">
      <c r="A124" s="39"/>
      <c r="B124" s="39"/>
      <c r="C124" s="41"/>
      <c r="D124" s="41"/>
      <c r="E124" s="42"/>
      <c r="F124" s="80"/>
      <c r="G124" s="54"/>
      <c r="I124" s="54"/>
      <c r="J124" s="63"/>
      <c r="L124" s="64"/>
    </row>
    <row r="125" spans="1:12" ht="12.75">
      <c r="A125" s="39"/>
      <c r="B125" s="39"/>
      <c r="C125" s="41"/>
      <c r="D125" s="41"/>
      <c r="E125" s="44"/>
      <c r="F125" s="80"/>
      <c r="G125" s="54"/>
      <c r="I125" s="54"/>
      <c r="J125" s="63"/>
      <c r="L125" s="64"/>
    </row>
    <row r="126" spans="1:12" ht="12.75">
      <c r="A126" s="39"/>
      <c r="B126" s="39"/>
      <c r="C126" s="41"/>
      <c r="D126" s="41"/>
      <c r="E126" s="44"/>
      <c r="F126" s="80"/>
      <c r="G126" s="54"/>
      <c r="I126" s="54"/>
      <c r="J126" s="63"/>
      <c r="L126" s="64"/>
    </row>
    <row r="127" spans="1:12" ht="12.75">
      <c r="A127" s="39"/>
      <c r="B127" s="39"/>
      <c r="C127" s="41"/>
      <c r="D127" s="41"/>
      <c r="E127" s="44"/>
      <c r="F127" s="80"/>
      <c r="G127" s="54"/>
      <c r="I127" s="54"/>
      <c r="J127" s="63"/>
      <c r="L127" s="64"/>
    </row>
    <row r="128" spans="1:12" ht="12.75">
      <c r="A128" s="39"/>
      <c r="B128" s="39"/>
      <c r="C128" s="41"/>
      <c r="D128" s="41"/>
      <c r="E128" s="44"/>
      <c r="F128" s="80"/>
      <c r="G128" s="54"/>
      <c r="I128" s="54"/>
      <c r="J128" s="63"/>
      <c r="L128" s="64"/>
    </row>
    <row r="129" spans="1:12" ht="12.75">
      <c r="A129" s="39"/>
      <c r="B129" s="39"/>
      <c r="C129" s="41"/>
      <c r="D129" s="41"/>
      <c r="E129" s="44"/>
      <c r="F129" s="80"/>
      <c r="G129" s="54"/>
      <c r="I129" s="54"/>
      <c r="J129" s="63"/>
      <c r="L129" s="64"/>
    </row>
    <row r="130" spans="1:12" ht="12.75">
      <c r="A130" s="39"/>
      <c r="B130" s="39"/>
      <c r="C130" s="41"/>
      <c r="D130" s="41"/>
      <c r="E130" s="44"/>
      <c r="F130" s="80"/>
      <c r="G130" s="54"/>
      <c r="I130" s="54"/>
      <c r="J130" s="63"/>
      <c r="L130" s="64"/>
    </row>
    <row r="131" spans="1:12" ht="12.75">
      <c r="A131" s="39"/>
      <c r="B131" s="39"/>
      <c r="C131" s="41"/>
      <c r="D131" s="41"/>
      <c r="E131" s="44"/>
      <c r="F131" s="80"/>
      <c r="G131" s="54"/>
      <c r="I131" s="54"/>
      <c r="J131" s="63"/>
      <c r="L131" s="64"/>
    </row>
    <row r="132" spans="1:12" ht="12.75">
      <c r="A132" s="39"/>
      <c r="B132" s="39"/>
      <c r="C132" s="41"/>
      <c r="D132" s="41"/>
      <c r="E132" s="44"/>
      <c r="F132" s="80"/>
      <c r="G132" s="54"/>
      <c r="I132" s="54"/>
      <c r="J132" s="63"/>
      <c r="L132" s="64"/>
    </row>
    <row r="133" spans="1:12" ht="12.75">
      <c r="A133" s="39"/>
      <c r="B133" s="39"/>
      <c r="C133" s="41"/>
      <c r="D133" s="41"/>
      <c r="E133" s="44"/>
      <c r="F133" s="80"/>
      <c r="G133" s="54"/>
      <c r="I133" s="54"/>
      <c r="J133" s="63"/>
      <c r="L133" s="64"/>
    </row>
    <row r="134" spans="1:12" ht="12.75">
      <c r="A134" s="39"/>
      <c r="B134" s="39"/>
      <c r="C134" s="41"/>
      <c r="D134" s="41"/>
      <c r="E134" s="44"/>
      <c r="F134" s="80"/>
      <c r="G134" s="54"/>
      <c r="I134" s="54"/>
      <c r="J134" s="63"/>
      <c r="L134" s="64"/>
    </row>
    <row r="135" spans="1:12" ht="12.75">
      <c r="A135" s="39"/>
      <c r="B135" s="39"/>
      <c r="C135" s="41"/>
      <c r="D135" s="41"/>
      <c r="E135" s="44"/>
      <c r="F135" s="80"/>
      <c r="G135" s="54"/>
      <c r="I135" s="54"/>
      <c r="J135" s="63"/>
      <c r="L135" s="64"/>
    </row>
    <row r="136" spans="1:12" ht="12.75">
      <c r="A136" s="39"/>
      <c r="B136" s="39"/>
      <c r="C136" s="41"/>
      <c r="D136" s="41"/>
      <c r="E136" s="44"/>
      <c r="F136" s="80"/>
      <c r="G136" s="54"/>
      <c r="I136" s="54"/>
      <c r="J136" s="63"/>
      <c r="L136" s="64"/>
    </row>
    <row r="137" spans="1:12" ht="12.75">
      <c r="A137" s="39"/>
      <c r="B137" s="39"/>
      <c r="C137" s="41"/>
      <c r="D137" s="41"/>
      <c r="E137" s="44"/>
      <c r="F137" s="80"/>
      <c r="G137" s="54"/>
      <c r="I137" s="54"/>
      <c r="J137" s="63"/>
      <c r="L137" s="64"/>
    </row>
    <row r="138" spans="1:12" ht="12.75">
      <c r="A138" s="39"/>
      <c r="B138" s="39"/>
      <c r="C138" s="41"/>
      <c r="D138" s="41"/>
      <c r="E138" s="44"/>
      <c r="F138" s="80"/>
      <c r="G138" s="54"/>
      <c r="I138" s="54"/>
      <c r="J138" s="63"/>
      <c r="L138" s="64"/>
    </row>
    <row r="139" spans="1:12" ht="12.75">
      <c r="A139" s="39"/>
      <c r="B139" s="39"/>
      <c r="C139" s="41"/>
      <c r="D139" s="41"/>
      <c r="E139" s="44"/>
      <c r="F139" s="80"/>
      <c r="G139" s="54"/>
      <c r="I139" s="54"/>
      <c r="J139" s="63"/>
      <c r="L139" s="64"/>
    </row>
    <row r="140" spans="1:12" ht="12.75">
      <c r="A140" s="39"/>
      <c r="B140" s="39"/>
      <c r="C140" s="41"/>
      <c r="D140" s="41"/>
      <c r="E140" s="44"/>
      <c r="F140" s="80"/>
      <c r="G140" s="54"/>
      <c r="I140" s="54"/>
      <c r="J140" s="63"/>
      <c r="L140" s="64"/>
    </row>
    <row r="141" spans="1:12" ht="12.75">
      <c r="A141" s="39"/>
      <c r="B141" s="39"/>
      <c r="C141" s="41"/>
      <c r="D141" s="41"/>
      <c r="E141" s="44"/>
      <c r="F141" s="80"/>
      <c r="G141" s="54"/>
      <c r="I141" s="54"/>
      <c r="J141" s="63"/>
      <c r="L141" s="64"/>
    </row>
    <row r="142" spans="1:12" ht="12.75">
      <c r="A142" s="39"/>
      <c r="B142" s="39"/>
      <c r="C142" s="41"/>
      <c r="D142" s="41"/>
      <c r="E142" s="44"/>
      <c r="F142" s="80"/>
      <c r="G142" s="54"/>
      <c r="I142" s="54"/>
      <c r="J142" s="63"/>
      <c r="L142" s="64"/>
    </row>
    <row r="143" spans="1:12" ht="12.75">
      <c r="A143" s="39"/>
      <c r="B143" s="39"/>
      <c r="C143" s="41"/>
      <c r="D143" s="41"/>
      <c r="E143" s="44"/>
      <c r="F143" s="80"/>
      <c r="G143" s="54"/>
      <c r="I143" s="54"/>
      <c r="J143" s="63"/>
      <c r="L143" s="64"/>
    </row>
    <row r="144" spans="1:12" ht="12.75">
      <c r="A144" s="39"/>
      <c r="B144" s="39"/>
      <c r="C144" s="41"/>
      <c r="D144" s="41"/>
      <c r="E144" s="44"/>
      <c r="F144" s="80"/>
      <c r="G144" s="54"/>
      <c r="I144" s="54"/>
      <c r="J144" s="63"/>
      <c r="L144" s="64"/>
    </row>
    <row r="145" spans="1:12" ht="12.75">
      <c r="A145" s="39"/>
      <c r="B145" s="39"/>
      <c r="C145" s="41"/>
      <c r="D145" s="41"/>
      <c r="E145" s="44"/>
      <c r="F145" s="80"/>
      <c r="G145" s="54"/>
      <c r="I145" s="54"/>
      <c r="J145" s="63"/>
      <c r="L145" s="64"/>
    </row>
    <row r="146" spans="1:12" ht="12.75">
      <c r="A146" s="39"/>
      <c r="B146" s="39"/>
      <c r="C146" s="41"/>
      <c r="D146" s="41"/>
      <c r="E146" s="44"/>
      <c r="F146" s="80"/>
      <c r="G146" s="54"/>
      <c r="I146" s="54"/>
      <c r="J146" s="63"/>
      <c r="L146" s="64"/>
    </row>
    <row r="147" spans="1:12" ht="12.75">
      <c r="A147" s="39"/>
      <c r="B147" s="39"/>
      <c r="C147" s="41"/>
      <c r="D147" s="41"/>
      <c r="E147" s="44"/>
      <c r="F147" s="80"/>
      <c r="G147" s="54"/>
      <c r="I147" s="54"/>
      <c r="J147" s="63"/>
      <c r="L147" s="64"/>
    </row>
    <row r="148" spans="1:12" ht="12.75">
      <c r="A148" s="39"/>
      <c r="B148" s="39"/>
      <c r="C148" s="41"/>
      <c r="D148" s="41"/>
      <c r="E148" s="44"/>
      <c r="F148" s="80"/>
      <c r="G148" s="54"/>
      <c r="I148" s="54"/>
      <c r="J148" s="63"/>
      <c r="L148" s="64"/>
    </row>
    <row r="149" spans="1:12" ht="12.75">
      <c r="A149" s="39"/>
      <c r="B149" s="39"/>
      <c r="C149" s="41"/>
      <c r="D149" s="41"/>
      <c r="E149" s="44"/>
      <c r="F149" s="80"/>
      <c r="G149" s="54"/>
      <c r="I149" s="54"/>
      <c r="J149" s="63"/>
      <c r="L149" s="64"/>
    </row>
    <row r="150" spans="1:12" ht="12.75">
      <c r="A150" s="39"/>
      <c r="B150" s="39"/>
      <c r="C150" s="41"/>
      <c r="D150" s="41"/>
      <c r="E150" s="44"/>
      <c r="F150" s="80"/>
      <c r="G150" s="54"/>
      <c r="I150" s="54"/>
      <c r="J150" s="63"/>
      <c r="L150" s="64"/>
    </row>
    <row r="151" spans="1:12" ht="12.75">
      <c r="A151" s="39"/>
      <c r="B151" s="39"/>
      <c r="C151" s="41"/>
      <c r="D151" s="41"/>
      <c r="E151" s="44"/>
      <c r="F151" s="80"/>
      <c r="G151" s="54"/>
      <c r="I151" s="54"/>
      <c r="J151" s="63"/>
      <c r="L151" s="64"/>
    </row>
    <row r="152" spans="1:12" ht="12.75">
      <c r="A152" s="39"/>
      <c r="B152" s="39"/>
      <c r="C152" s="41"/>
      <c r="D152" s="41"/>
      <c r="E152" s="44"/>
      <c r="F152" s="80"/>
      <c r="G152" s="54"/>
      <c r="I152" s="54"/>
      <c r="J152" s="63"/>
      <c r="L152" s="64"/>
    </row>
    <row r="153" spans="1:12" ht="12.75">
      <c r="A153" s="39"/>
      <c r="B153" s="39"/>
      <c r="C153" s="41"/>
      <c r="D153" s="41"/>
      <c r="E153" s="42"/>
      <c r="F153" s="80"/>
      <c r="G153" s="54"/>
      <c r="I153" s="54"/>
      <c r="J153" s="63"/>
      <c r="L153" s="64"/>
    </row>
    <row r="154" spans="1:12" ht="12.75">
      <c r="A154" s="39"/>
      <c r="B154" s="39"/>
      <c r="C154" s="41"/>
      <c r="D154" s="41"/>
      <c r="E154" s="42"/>
      <c r="F154" s="80"/>
      <c r="G154" s="54"/>
      <c r="I154" s="54"/>
      <c r="J154" s="63"/>
      <c r="L154" s="64"/>
    </row>
    <row r="155" spans="1:12" ht="12.75">
      <c r="A155" s="39"/>
      <c r="B155" s="39"/>
      <c r="C155" s="41"/>
      <c r="D155" s="41"/>
      <c r="E155" s="42"/>
      <c r="F155" s="80"/>
      <c r="G155" s="54"/>
      <c r="I155" s="54"/>
      <c r="J155" s="63"/>
      <c r="L155" s="64"/>
    </row>
    <row r="156" spans="1:12" ht="12.75">
      <c r="A156" s="39"/>
      <c r="B156" s="39"/>
      <c r="C156" s="41"/>
      <c r="D156" s="41"/>
      <c r="E156" s="42"/>
      <c r="F156" s="80"/>
      <c r="G156" s="54"/>
      <c r="I156" s="54"/>
      <c r="J156" s="63"/>
      <c r="L156" s="64"/>
    </row>
    <row r="157" spans="1:12" ht="12.75">
      <c r="A157" s="39"/>
      <c r="B157" s="39"/>
      <c r="C157" s="41"/>
      <c r="D157" s="41"/>
      <c r="E157" s="42"/>
      <c r="F157" s="80"/>
      <c r="G157" s="54"/>
      <c r="I157" s="54"/>
      <c r="J157" s="63"/>
      <c r="L157" s="64"/>
    </row>
    <row r="158" spans="1:13" s="9" customFormat="1" ht="12.75">
      <c r="A158" s="39"/>
      <c r="B158" s="39"/>
      <c r="C158" s="41"/>
      <c r="D158" s="41"/>
      <c r="E158" s="44"/>
      <c r="F158" s="80"/>
      <c r="G158" s="62"/>
      <c r="I158" s="62"/>
      <c r="J158" s="63"/>
      <c r="K158"/>
      <c r="L158" s="64"/>
      <c r="M158"/>
    </row>
    <row r="159" spans="1:13" s="9" customFormat="1" ht="12.75">
      <c r="A159" s="39"/>
      <c r="B159" s="39"/>
      <c r="C159" s="41"/>
      <c r="D159" s="41"/>
      <c r="E159" s="44"/>
      <c r="F159" s="80"/>
      <c r="G159" s="62"/>
      <c r="I159" s="62"/>
      <c r="J159" s="63"/>
      <c r="K159"/>
      <c r="L159" s="64"/>
      <c r="M159"/>
    </row>
    <row r="160" spans="1:13" s="9" customFormat="1" ht="12.75">
      <c r="A160" s="39"/>
      <c r="B160" s="39"/>
      <c r="C160" s="41"/>
      <c r="D160" s="41"/>
      <c r="E160" s="44"/>
      <c r="F160" s="80"/>
      <c r="G160" s="62"/>
      <c r="I160" s="62"/>
      <c r="J160" s="63"/>
      <c r="K160"/>
      <c r="L160" s="64"/>
      <c r="M160"/>
    </row>
    <row r="161" spans="1:13" s="9" customFormat="1" ht="12.75">
      <c r="A161" s="39"/>
      <c r="B161" s="39"/>
      <c r="C161" s="41"/>
      <c r="D161" s="41"/>
      <c r="E161" s="44"/>
      <c r="F161" s="80"/>
      <c r="G161" s="62"/>
      <c r="I161" s="62"/>
      <c r="J161" s="63"/>
      <c r="K161"/>
      <c r="L161" s="64"/>
      <c r="M161"/>
    </row>
    <row r="162" spans="1:13" s="9" customFormat="1" ht="12.75">
      <c r="A162" s="39"/>
      <c r="B162" s="39"/>
      <c r="C162" s="41"/>
      <c r="D162" s="41"/>
      <c r="E162" s="44"/>
      <c r="F162" s="80"/>
      <c r="G162" s="62"/>
      <c r="I162" s="62"/>
      <c r="J162" s="63"/>
      <c r="K162"/>
      <c r="L162" s="64"/>
      <c r="M162"/>
    </row>
    <row r="163" spans="1:13" s="9" customFormat="1" ht="12.75">
      <c r="A163" s="39"/>
      <c r="B163" s="39"/>
      <c r="C163" s="41"/>
      <c r="D163" s="41"/>
      <c r="E163" s="44"/>
      <c r="F163" s="80"/>
      <c r="G163" s="62"/>
      <c r="I163" s="62"/>
      <c r="J163" s="63"/>
      <c r="K163"/>
      <c r="L163" s="64"/>
      <c r="M163"/>
    </row>
    <row r="164" spans="1:13" s="9" customFormat="1" ht="12.75">
      <c r="A164" s="39"/>
      <c r="B164" s="39"/>
      <c r="C164" s="41"/>
      <c r="D164" s="41"/>
      <c r="E164" s="44"/>
      <c r="F164" s="80"/>
      <c r="G164" s="62"/>
      <c r="I164" s="62"/>
      <c r="J164" s="63"/>
      <c r="K164"/>
      <c r="L164" s="64"/>
      <c r="M164"/>
    </row>
    <row r="165" spans="1:13" s="9" customFormat="1" ht="12.75">
      <c r="A165" s="39"/>
      <c r="B165" s="39"/>
      <c r="C165" s="41"/>
      <c r="D165" s="41"/>
      <c r="E165" s="44"/>
      <c r="F165" s="80"/>
      <c r="G165" s="62"/>
      <c r="I165" s="62"/>
      <c r="J165" s="63"/>
      <c r="K165"/>
      <c r="L165" s="64"/>
      <c r="M165"/>
    </row>
    <row r="166" spans="1:13" s="9" customFormat="1" ht="12.75">
      <c r="A166" s="39"/>
      <c r="B166" s="39"/>
      <c r="C166" s="41"/>
      <c r="D166" s="41"/>
      <c r="E166" s="44"/>
      <c r="F166" s="80"/>
      <c r="G166" s="62"/>
      <c r="I166" s="62"/>
      <c r="J166" s="63"/>
      <c r="K166"/>
      <c r="L166" s="64"/>
      <c r="M166"/>
    </row>
    <row r="167" spans="1:13" s="9" customFormat="1" ht="12.75">
      <c r="A167" s="39"/>
      <c r="B167" s="39"/>
      <c r="C167" s="41"/>
      <c r="D167" s="41"/>
      <c r="E167" s="44"/>
      <c r="F167" s="80"/>
      <c r="G167" s="62"/>
      <c r="I167" s="62"/>
      <c r="J167" s="63"/>
      <c r="K167"/>
      <c r="L167" s="64"/>
      <c r="M167"/>
    </row>
    <row r="168" spans="1:13" s="9" customFormat="1" ht="12.75">
      <c r="A168" s="39"/>
      <c r="B168" s="39"/>
      <c r="C168" s="41"/>
      <c r="D168" s="41"/>
      <c r="E168" s="44"/>
      <c r="F168" s="80"/>
      <c r="G168" s="62"/>
      <c r="I168" s="62"/>
      <c r="J168" s="63"/>
      <c r="K168"/>
      <c r="L168" s="64"/>
      <c r="M168"/>
    </row>
    <row r="169" spans="1:13" s="9" customFormat="1" ht="12.75">
      <c r="A169" s="39"/>
      <c r="B169" s="39"/>
      <c r="C169" s="41"/>
      <c r="D169" s="41"/>
      <c r="E169" s="44"/>
      <c r="F169" s="80"/>
      <c r="G169" s="62"/>
      <c r="I169" s="62"/>
      <c r="J169" s="63"/>
      <c r="K169"/>
      <c r="L169" s="64"/>
      <c r="M169"/>
    </row>
    <row r="170" spans="1:12" ht="12.75">
      <c r="A170" s="39"/>
      <c r="B170" s="39"/>
      <c r="C170" s="41"/>
      <c r="D170" s="41"/>
      <c r="E170" s="42"/>
      <c r="F170" s="80"/>
      <c r="G170" s="54"/>
      <c r="I170" s="54"/>
      <c r="J170" s="63"/>
      <c r="L170" s="64"/>
    </row>
    <row r="171" spans="1:12" ht="12.75">
      <c r="A171" s="39"/>
      <c r="B171" s="39"/>
      <c r="C171" s="41"/>
      <c r="D171" s="41"/>
      <c r="E171" s="44"/>
      <c r="F171" s="80"/>
      <c r="G171" s="54"/>
      <c r="I171" s="54"/>
      <c r="J171" s="63"/>
      <c r="L171" s="64"/>
    </row>
    <row r="172" spans="1:12" ht="12.75">
      <c r="A172" s="39"/>
      <c r="B172" s="39"/>
      <c r="C172" s="41"/>
      <c r="D172" s="41"/>
      <c r="E172" s="44"/>
      <c r="F172" s="80"/>
      <c r="G172" s="54"/>
      <c r="I172" s="54"/>
      <c r="J172" s="63"/>
      <c r="L172" s="64"/>
    </row>
    <row r="173" spans="1:12" ht="12.75">
      <c r="A173" s="39"/>
      <c r="B173" s="39"/>
      <c r="C173" s="41"/>
      <c r="D173" s="41"/>
      <c r="E173" s="44"/>
      <c r="F173" s="80"/>
      <c r="G173" s="54"/>
      <c r="I173" s="54"/>
      <c r="J173" s="63"/>
      <c r="L173" s="64"/>
    </row>
    <row r="174" spans="1:12" ht="12.75">
      <c r="A174" s="39"/>
      <c r="B174" s="39"/>
      <c r="C174" s="41"/>
      <c r="D174" s="41"/>
      <c r="E174" s="44"/>
      <c r="F174" s="80"/>
      <c r="G174" s="54"/>
      <c r="I174" s="54"/>
      <c r="J174" s="63"/>
      <c r="L174" s="64"/>
    </row>
    <row r="175" spans="1:12" ht="12.75">
      <c r="A175" s="39"/>
      <c r="B175" s="39"/>
      <c r="C175" s="41"/>
      <c r="D175" s="41"/>
      <c r="E175" s="44"/>
      <c r="F175" s="80"/>
      <c r="G175" s="54"/>
      <c r="I175" s="54"/>
      <c r="J175" s="63"/>
      <c r="L175" s="64"/>
    </row>
    <row r="176" spans="1:12" ht="12.75">
      <c r="A176" s="39"/>
      <c r="B176" s="39"/>
      <c r="C176" s="41"/>
      <c r="D176" s="41"/>
      <c r="E176" s="44"/>
      <c r="F176" s="80"/>
      <c r="G176" s="54"/>
      <c r="I176" s="54"/>
      <c r="J176" s="63"/>
      <c r="L176" s="64"/>
    </row>
    <row r="177" spans="1:12" ht="12.75">
      <c r="A177" s="39"/>
      <c r="B177" s="39"/>
      <c r="C177" s="41"/>
      <c r="D177" s="41"/>
      <c r="E177" s="44"/>
      <c r="F177" s="80"/>
      <c r="G177" s="54"/>
      <c r="I177" s="54"/>
      <c r="J177" s="63"/>
      <c r="L177" s="64"/>
    </row>
    <row r="178" spans="1:12" ht="12.75">
      <c r="A178" s="39"/>
      <c r="B178" s="39"/>
      <c r="C178" s="41"/>
      <c r="D178" s="41"/>
      <c r="E178" s="44"/>
      <c r="F178" s="80"/>
      <c r="G178" s="54"/>
      <c r="I178" s="54"/>
      <c r="J178" s="63"/>
      <c r="L178" s="64"/>
    </row>
    <row r="179" spans="1:12" ht="12.75">
      <c r="A179" s="39"/>
      <c r="B179" s="39"/>
      <c r="C179" s="41"/>
      <c r="D179" s="41"/>
      <c r="E179" s="44"/>
      <c r="F179" s="80"/>
      <c r="G179" s="54"/>
      <c r="I179" s="54"/>
      <c r="J179" s="63"/>
      <c r="L179" s="64"/>
    </row>
    <row r="180" spans="1:12" ht="12.75">
      <c r="A180" s="39"/>
      <c r="B180" s="39"/>
      <c r="C180" s="50"/>
      <c r="D180" s="41"/>
      <c r="E180" s="42"/>
      <c r="F180" s="80"/>
      <c r="G180" s="54"/>
      <c r="I180" s="54"/>
      <c r="J180" s="63"/>
      <c r="L180" s="64"/>
    </row>
    <row r="181" spans="1:12" ht="12.75">
      <c r="A181" s="39"/>
      <c r="B181" s="39"/>
      <c r="C181" s="50"/>
      <c r="D181" s="41"/>
      <c r="E181" s="42"/>
      <c r="F181" s="80"/>
      <c r="G181" s="54"/>
      <c r="I181" s="54"/>
      <c r="J181" s="63"/>
      <c r="L181" s="64"/>
    </row>
    <row r="182" spans="1:12" ht="12.75">
      <c r="A182" s="39"/>
      <c r="B182" s="39"/>
      <c r="C182" s="50"/>
      <c r="D182" s="41"/>
      <c r="E182" s="44"/>
      <c r="F182" s="80"/>
      <c r="G182" s="54"/>
      <c r="I182" s="54"/>
      <c r="J182" s="63"/>
      <c r="L182" s="64"/>
    </row>
    <row r="183" spans="1:12" ht="12.75">
      <c r="A183" s="39"/>
      <c r="B183" s="39"/>
      <c r="C183" s="50"/>
      <c r="D183" s="41"/>
      <c r="E183" s="44"/>
      <c r="F183" s="80"/>
      <c r="G183" s="54"/>
      <c r="I183" s="54"/>
      <c r="J183" s="63"/>
      <c r="L183" s="64"/>
    </row>
    <row r="184" spans="1:12" ht="12.75">
      <c r="A184" s="39"/>
      <c r="B184" s="39"/>
      <c r="C184" s="50"/>
      <c r="D184" s="41"/>
      <c r="E184" s="44"/>
      <c r="F184" s="80"/>
      <c r="G184" s="54"/>
      <c r="I184" s="54"/>
      <c r="J184" s="63"/>
      <c r="L184" s="64"/>
    </row>
    <row r="185" spans="1:12" ht="12.75">
      <c r="A185" s="39"/>
      <c r="B185" s="39"/>
      <c r="C185" s="50"/>
      <c r="D185" s="41"/>
      <c r="E185" s="44"/>
      <c r="F185" s="80"/>
      <c r="G185" s="54"/>
      <c r="I185" s="54"/>
      <c r="J185" s="63"/>
      <c r="L185" s="64"/>
    </row>
    <row r="186" spans="1:12" ht="12.75">
      <c r="A186" s="39"/>
      <c r="B186" s="39"/>
      <c r="C186" s="50"/>
      <c r="D186" s="41"/>
      <c r="E186" s="44"/>
      <c r="F186" s="80"/>
      <c r="G186" s="54"/>
      <c r="I186" s="54"/>
      <c r="J186" s="63"/>
      <c r="L186" s="64"/>
    </row>
    <row r="187" spans="1:12" ht="12.75">
      <c r="A187" s="39"/>
      <c r="B187" s="39"/>
      <c r="C187" s="50"/>
      <c r="D187" s="41"/>
      <c r="E187" s="44"/>
      <c r="F187" s="80"/>
      <c r="G187" s="54"/>
      <c r="I187" s="54"/>
      <c r="J187" s="63"/>
      <c r="L187" s="64"/>
    </row>
    <row r="188" spans="1:12" ht="12.75">
      <c r="A188" s="39"/>
      <c r="B188" s="39"/>
      <c r="C188" s="50"/>
      <c r="D188" s="41"/>
      <c r="E188" s="44"/>
      <c r="F188" s="80"/>
      <c r="G188" s="54"/>
      <c r="I188" s="54"/>
      <c r="J188" s="63"/>
      <c r="L188" s="64"/>
    </row>
    <row r="189" spans="1:12" ht="12.75">
      <c r="A189" s="39"/>
      <c r="B189" s="39"/>
      <c r="C189" s="50"/>
      <c r="D189" s="41"/>
      <c r="E189" s="44"/>
      <c r="F189" s="80"/>
      <c r="G189" s="54"/>
      <c r="I189" s="54"/>
      <c r="J189" s="63"/>
      <c r="L189" s="64"/>
    </row>
    <row r="190" spans="1:12" ht="12.75">
      <c r="A190" s="39"/>
      <c r="B190" s="39"/>
      <c r="C190" s="50"/>
      <c r="D190" s="41"/>
      <c r="E190" s="44"/>
      <c r="F190" s="80"/>
      <c r="G190" s="54"/>
      <c r="I190" s="54"/>
      <c r="J190" s="63"/>
      <c r="L190" s="64"/>
    </row>
    <row r="191" spans="1:12" ht="12.75">
      <c r="A191" s="39"/>
      <c r="B191" s="39"/>
      <c r="C191" s="41"/>
      <c r="D191" s="41"/>
      <c r="E191" s="42"/>
      <c r="F191" s="80"/>
      <c r="G191" s="54"/>
      <c r="I191" s="54"/>
      <c r="J191" s="63"/>
      <c r="L191" s="64"/>
    </row>
    <row r="192" spans="1:12" ht="12.75">
      <c r="A192" s="39"/>
      <c r="B192" s="39"/>
      <c r="C192" s="49"/>
      <c r="D192" s="41"/>
      <c r="E192" s="42"/>
      <c r="F192" s="80"/>
      <c r="G192" s="54"/>
      <c r="I192" s="54"/>
      <c r="J192" s="63"/>
      <c r="L192" s="64"/>
    </row>
    <row r="193" spans="1:12" ht="12.75">
      <c r="A193" s="39"/>
      <c r="B193" s="39"/>
      <c r="C193" s="86"/>
      <c r="D193" s="41"/>
      <c r="E193" s="42"/>
      <c r="F193" s="80"/>
      <c r="G193" s="54"/>
      <c r="I193" s="54"/>
      <c r="J193" s="63"/>
      <c r="L193" s="64"/>
    </row>
    <row r="194" spans="1:12" ht="12.75">
      <c r="A194" s="39"/>
      <c r="B194" s="39"/>
      <c r="C194" s="41"/>
      <c r="D194" s="41"/>
      <c r="E194" s="42"/>
      <c r="F194" s="80"/>
      <c r="G194" s="54"/>
      <c r="I194" s="54"/>
      <c r="J194" s="63"/>
      <c r="L194" s="64"/>
    </row>
    <row r="195" spans="1:12" ht="12.75">
      <c r="A195" s="39"/>
      <c r="B195" s="39"/>
      <c r="C195" s="41"/>
      <c r="D195" s="41"/>
      <c r="E195" s="42"/>
      <c r="F195" s="80"/>
      <c r="G195" s="54"/>
      <c r="I195" s="54"/>
      <c r="J195" s="63"/>
      <c r="L195" s="64"/>
    </row>
    <row r="196" spans="1:12" ht="12.75">
      <c r="A196" s="39"/>
      <c r="B196" s="39"/>
      <c r="C196" s="50"/>
      <c r="D196" s="51"/>
      <c r="E196" s="52"/>
      <c r="F196" s="84"/>
      <c r="G196" s="54"/>
      <c r="I196" s="54"/>
      <c r="J196" s="63"/>
      <c r="L196" s="64"/>
    </row>
    <row r="197" spans="1:12" ht="12.75">
      <c r="A197" s="39"/>
      <c r="B197" s="39"/>
      <c r="C197" s="50"/>
      <c r="D197" s="51"/>
      <c r="E197" s="44"/>
      <c r="F197" s="84"/>
      <c r="G197" s="54"/>
      <c r="I197" s="54"/>
      <c r="J197" s="63"/>
      <c r="L197" s="64"/>
    </row>
    <row r="198" spans="1:12" ht="12.75">
      <c r="A198" s="39"/>
      <c r="B198" s="39"/>
      <c r="C198" s="50"/>
      <c r="D198" s="51"/>
      <c r="E198" s="44"/>
      <c r="F198" s="84"/>
      <c r="G198" s="54"/>
      <c r="I198" s="54"/>
      <c r="J198" s="63"/>
      <c r="L198" s="64"/>
    </row>
    <row r="199" spans="1:12" ht="12.75">
      <c r="A199" s="39"/>
      <c r="B199" s="39"/>
      <c r="C199" s="50"/>
      <c r="D199" s="51"/>
      <c r="E199" s="44"/>
      <c r="F199" s="84"/>
      <c r="G199" s="54"/>
      <c r="I199" s="54"/>
      <c r="J199" s="63"/>
      <c r="L199" s="64"/>
    </row>
    <row r="200" spans="1:12" ht="12.75">
      <c r="A200" s="39"/>
      <c r="B200" s="39"/>
      <c r="C200" s="50"/>
      <c r="D200" s="51"/>
      <c r="E200" s="44"/>
      <c r="F200" s="84"/>
      <c r="G200" s="54"/>
      <c r="I200" s="54"/>
      <c r="J200" s="63"/>
      <c r="L200" s="64"/>
    </row>
    <row r="201" spans="1:12" ht="12.75">
      <c r="A201" s="39"/>
      <c r="B201" s="39"/>
      <c r="C201" s="50"/>
      <c r="D201" s="51"/>
      <c r="E201" s="44"/>
      <c r="F201" s="84"/>
      <c r="G201" s="54"/>
      <c r="I201" s="54"/>
      <c r="J201" s="63"/>
      <c r="L201" s="64"/>
    </row>
    <row r="202" spans="1:12" ht="12.75">
      <c r="A202" s="39"/>
      <c r="B202" s="39"/>
      <c r="C202" s="50"/>
      <c r="D202" s="51"/>
      <c r="E202" s="44"/>
      <c r="F202" s="84"/>
      <c r="G202" s="54"/>
      <c r="I202" s="54"/>
      <c r="J202" s="63"/>
      <c r="L202" s="64"/>
    </row>
    <row r="203" spans="1:12" ht="12.75">
      <c r="A203" s="39"/>
      <c r="B203" s="39"/>
      <c r="C203" s="50"/>
      <c r="D203" s="51"/>
      <c r="E203" s="44"/>
      <c r="F203" s="84"/>
      <c r="G203" s="54"/>
      <c r="I203" s="54"/>
      <c r="J203" s="63"/>
      <c r="L203" s="64"/>
    </row>
    <row r="204" spans="1:12" ht="12.75">
      <c r="A204" s="39"/>
      <c r="B204" s="39"/>
      <c r="C204" s="50"/>
      <c r="D204" s="51"/>
      <c r="E204" s="44"/>
      <c r="F204" s="84"/>
      <c r="G204" s="54"/>
      <c r="I204" s="54"/>
      <c r="J204" s="63"/>
      <c r="L204" s="64"/>
    </row>
    <row r="205" spans="1:12" ht="12.75">
      <c r="A205" s="39"/>
      <c r="B205" s="39"/>
      <c r="C205" s="50"/>
      <c r="D205" s="51"/>
      <c r="E205" s="44"/>
      <c r="F205" s="84"/>
      <c r="G205" s="54"/>
      <c r="I205" s="54"/>
      <c r="J205" s="63"/>
      <c r="L205" s="64"/>
    </row>
    <row r="206" spans="1:12" ht="12.75" customHeight="1">
      <c r="A206" s="39"/>
      <c r="B206" s="39"/>
      <c r="C206" s="50"/>
      <c r="D206" s="53"/>
      <c r="E206" s="44"/>
      <c r="F206" s="84"/>
      <c r="G206" s="54"/>
      <c r="I206" s="54"/>
      <c r="J206" s="63"/>
      <c r="L206" s="64"/>
    </row>
    <row r="207" spans="1:12" ht="12.75" customHeight="1">
      <c r="A207" s="39"/>
      <c r="B207" s="39"/>
      <c r="C207" s="50"/>
      <c r="D207" s="53"/>
      <c r="E207" s="44"/>
      <c r="F207" s="84"/>
      <c r="G207" s="54"/>
      <c r="H207" s="61"/>
      <c r="I207" s="54"/>
      <c r="J207" s="63"/>
      <c r="L207" s="64"/>
    </row>
    <row r="208" spans="1:12" ht="12.75" customHeight="1">
      <c r="A208" s="39"/>
      <c r="B208" s="39"/>
      <c r="C208" s="50"/>
      <c r="D208" s="53"/>
      <c r="E208" s="44"/>
      <c r="F208" s="84"/>
      <c r="G208" s="54"/>
      <c r="I208" s="54"/>
      <c r="J208" s="63"/>
      <c r="L208" s="64"/>
    </row>
    <row r="209" spans="1:12" ht="12.75" customHeight="1">
      <c r="A209" s="39"/>
      <c r="B209" s="39"/>
      <c r="C209" s="50"/>
      <c r="D209" s="53"/>
      <c r="E209" s="44"/>
      <c r="F209" s="84"/>
      <c r="G209" s="54"/>
      <c r="I209" s="54"/>
      <c r="J209" s="63"/>
      <c r="L209" s="64"/>
    </row>
    <row r="210" spans="1:12" ht="12.75" customHeight="1">
      <c r="A210" s="39"/>
      <c r="B210" s="39"/>
      <c r="C210" s="50"/>
      <c r="D210" s="53"/>
      <c r="E210" s="44"/>
      <c r="F210" s="84"/>
      <c r="G210" s="54"/>
      <c r="I210" s="54"/>
      <c r="J210" s="63"/>
      <c r="L210" s="64"/>
    </row>
    <row r="211" spans="1:12" ht="12.75" customHeight="1">
      <c r="A211" s="39"/>
      <c r="B211" s="39"/>
      <c r="C211" s="50"/>
      <c r="D211" s="53"/>
      <c r="E211" s="44"/>
      <c r="F211" s="84"/>
      <c r="G211" s="54"/>
      <c r="I211" s="54"/>
      <c r="J211" s="63"/>
      <c r="L211" s="64"/>
    </row>
    <row r="212" spans="1:12" ht="12.75" customHeight="1">
      <c r="A212" s="39"/>
      <c r="B212" s="39"/>
      <c r="C212" s="50"/>
      <c r="D212" s="53"/>
      <c r="E212" s="44"/>
      <c r="F212" s="84"/>
      <c r="G212" s="54"/>
      <c r="I212" s="54"/>
      <c r="J212" s="63"/>
      <c r="L212" s="64"/>
    </row>
    <row r="213" spans="1:12" ht="12.75" customHeight="1">
      <c r="A213" s="39"/>
      <c r="B213" s="39"/>
      <c r="C213" s="50"/>
      <c r="D213" s="53"/>
      <c r="E213" s="44"/>
      <c r="F213" s="84"/>
      <c r="G213" s="54"/>
      <c r="I213" s="54"/>
      <c r="J213" s="63"/>
      <c r="L213" s="64"/>
    </row>
    <row r="214" spans="1:12" ht="12.75" customHeight="1">
      <c r="A214" s="39"/>
      <c r="B214" s="39"/>
      <c r="C214" s="50"/>
      <c r="D214" s="53"/>
      <c r="E214" s="44"/>
      <c r="F214" s="84"/>
      <c r="G214" s="54"/>
      <c r="I214" s="54"/>
      <c r="J214" s="63"/>
      <c r="L214" s="64"/>
    </row>
    <row r="215" spans="1:12" ht="12.75" customHeight="1">
      <c r="A215" s="39"/>
      <c r="B215" s="39"/>
      <c r="C215" s="50"/>
      <c r="D215" s="53"/>
      <c r="E215" s="44"/>
      <c r="F215" s="84"/>
      <c r="G215" s="54"/>
      <c r="I215" s="54"/>
      <c r="J215" s="63"/>
      <c r="L215" s="64"/>
    </row>
    <row r="216" spans="1:12" ht="12.75" customHeight="1">
      <c r="A216" s="39"/>
      <c r="B216" s="39"/>
      <c r="C216" s="50"/>
      <c r="D216" s="53"/>
      <c r="E216" s="44"/>
      <c r="F216" s="84"/>
      <c r="G216" s="54"/>
      <c r="I216" s="54"/>
      <c r="J216" s="63"/>
      <c r="L216" s="64"/>
    </row>
    <row r="217" spans="1:12" ht="12.75" customHeight="1">
      <c r="A217" s="39"/>
      <c r="B217" s="39"/>
      <c r="C217" s="50"/>
      <c r="D217" s="53"/>
      <c r="E217" s="44"/>
      <c r="F217" s="84"/>
      <c r="G217" s="54"/>
      <c r="I217" s="54"/>
      <c r="J217" s="63"/>
      <c r="L217" s="64"/>
    </row>
    <row r="218" spans="1:12" ht="12.75" customHeight="1">
      <c r="A218" s="39"/>
      <c r="B218" s="39"/>
      <c r="C218" s="50"/>
      <c r="D218" s="53"/>
      <c r="E218" s="44"/>
      <c r="F218" s="84"/>
      <c r="G218" s="54"/>
      <c r="I218" s="54"/>
      <c r="J218" s="63"/>
      <c r="L218" s="64"/>
    </row>
    <row r="219" spans="1:12" ht="12.75" customHeight="1">
      <c r="A219" s="39"/>
      <c r="B219" s="39"/>
      <c r="C219" s="50"/>
      <c r="D219" s="53"/>
      <c r="E219" s="44"/>
      <c r="F219" s="84"/>
      <c r="G219" s="54"/>
      <c r="I219" s="54"/>
      <c r="J219" s="63"/>
      <c r="L219" s="64"/>
    </row>
    <row r="220" spans="1:12" ht="12.75" customHeight="1">
      <c r="A220" s="39"/>
      <c r="B220" s="39"/>
      <c r="C220" s="50"/>
      <c r="D220" s="53"/>
      <c r="E220" s="44"/>
      <c r="F220" s="84"/>
      <c r="G220" s="54"/>
      <c r="I220" s="54"/>
      <c r="J220" s="63"/>
      <c r="L220" s="64"/>
    </row>
    <row r="221" spans="1:12" ht="12.75" customHeight="1">
      <c r="A221" s="39"/>
      <c r="B221" s="39"/>
      <c r="C221" s="50"/>
      <c r="D221" s="53"/>
      <c r="E221" s="44"/>
      <c r="F221" s="84"/>
      <c r="G221" s="54"/>
      <c r="I221" s="54"/>
      <c r="J221" s="63"/>
      <c r="L221" s="64"/>
    </row>
    <row r="222" spans="1:12" ht="12.75" customHeight="1">
      <c r="A222" s="39"/>
      <c r="B222" s="39"/>
      <c r="C222" s="40"/>
      <c r="D222" s="53"/>
      <c r="E222" s="42"/>
      <c r="F222" s="84"/>
      <c r="G222" s="54"/>
      <c r="I222" s="54"/>
      <c r="J222" s="63"/>
      <c r="L222" s="64"/>
    </row>
    <row r="223" spans="1:12" ht="12.75" customHeight="1">
      <c r="A223" s="39"/>
      <c r="B223" s="39"/>
      <c r="C223" s="40"/>
      <c r="D223" s="53"/>
      <c r="E223" s="42"/>
      <c r="F223" s="84"/>
      <c r="G223" s="54"/>
      <c r="I223" s="54"/>
      <c r="J223" s="63"/>
      <c r="L223" s="64"/>
    </row>
    <row r="224" spans="1:12" ht="12.75" customHeight="1">
      <c r="A224" s="39"/>
      <c r="B224" s="39"/>
      <c r="C224" s="40"/>
      <c r="D224" s="53"/>
      <c r="E224" s="42"/>
      <c r="F224" s="84"/>
      <c r="G224" s="54"/>
      <c r="I224" s="54"/>
      <c r="J224" s="63"/>
      <c r="L224" s="64"/>
    </row>
    <row r="225" spans="1:12" ht="12.75" customHeight="1">
      <c r="A225" s="39"/>
      <c r="B225" s="39"/>
      <c r="C225" s="40"/>
      <c r="D225" s="53"/>
      <c r="E225" s="42"/>
      <c r="F225" s="84"/>
      <c r="G225" s="54"/>
      <c r="I225" s="54"/>
      <c r="J225" s="63"/>
      <c r="L225" s="64"/>
    </row>
    <row r="226" spans="1:12" ht="12.75" customHeight="1">
      <c r="A226" s="39"/>
      <c r="B226" s="39"/>
      <c r="C226" s="40"/>
      <c r="D226" s="53"/>
      <c r="E226" s="42"/>
      <c r="F226" s="84"/>
      <c r="G226" s="54"/>
      <c r="I226" s="54"/>
      <c r="J226" s="63"/>
      <c r="L226" s="64"/>
    </row>
    <row r="227" spans="1:12" ht="12.75" customHeight="1">
      <c r="A227" s="39"/>
      <c r="B227" s="39"/>
      <c r="C227" s="40"/>
      <c r="D227" s="53"/>
      <c r="E227" s="42"/>
      <c r="F227" s="84"/>
      <c r="G227" s="54"/>
      <c r="I227" s="54"/>
      <c r="J227" s="63"/>
      <c r="L227" s="64"/>
    </row>
    <row r="228" spans="1:12" ht="12.75" customHeight="1">
      <c r="A228" s="39"/>
      <c r="B228" s="39"/>
      <c r="C228" s="40"/>
      <c r="D228" s="53"/>
      <c r="E228" s="42"/>
      <c r="F228" s="84"/>
      <c r="G228" s="54"/>
      <c r="I228" s="54"/>
      <c r="J228" s="63"/>
      <c r="L228" s="64"/>
    </row>
    <row r="229" spans="1:12" ht="12.75" customHeight="1">
      <c r="A229" s="39"/>
      <c r="B229" s="39"/>
      <c r="C229" s="40"/>
      <c r="D229" s="53"/>
      <c r="E229" s="42"/>
      <c r="F229" s="84"/>
      <c r="G229" s="54"/>
      <c r="I229" s="54"/>
      <c r="J229" s="63"/>
      <c r="L229" s="64"/>
    </row>
    <row r="230" spans="1:12" ht="12.75" customHeight="1">
      <c r="A230" s="39"/>
      <c r="B230" s="39"/>
      <c r="C230" s="40"/>
      <c r="D230" s="53"/>
      <c r="E230" s="42"/>
      <c r="F230" s="84"/>
      <c r="G230" s="54"/>
      <c r="I230" s="54"/>
      <c r="J230" s="63"/>
      <c r="L230" s="64"/>
    </row>
    <row r="231" spans="1:12" ht="12.75" customHeight="1">
      <c r="A231" s="39"/>
      <c r="B231" s="39"/>
      <c r="C231" s="40"/>
      <c r="D231" s="53"/>
      <c r="E231" s="42"/>
      <c r="F231" s="84"/>
      <c r="G231" s="54"/>
      <c r="I231" s="54"/>
      <c r="J231" s="63"/>
      <c r="L231" s="64"/>
    </row>
    <row r="232" spans="1:12" ht="12.75" customHeight="1">
      <c r="A232" s="39"/>
      <c r="B232" s="39"/>
      <c r="C232" s="40"/>
      <c r="D232" s="53"/>
      <c r="E232" s="42"/>
      <c r="F232" s="84"/>
      <c r="G232" s="54"/>
      <c r="I232" s="54"/>
      <c r="J232" s="63"/>
      <c r="L232" s="64"/>
    </row>
    <row r="233" spans="1:12" ht="12.75" customHeight="1">
      <c r="A233" s="39"/>
      <c r="B233" s="39"/>
      <c r="C233" s="40"/>
      <c r="D233" s="53"/>
      <c r="E233" s="42"/>
      <c r="F233" s="84"/>
      <c r="G233" s="54"/>
      <c r="I233" s="54"/>
      <c r="J233" s="63"/>
      <c r="L233" s="64"/>
    </row>
    <row r="234" spans="1:12" ht="12.75" customHeight="1">
      <c r="A234" s="39"/>
      <c r="B234" s="39"/>
      <c r="C234" s="40"/>
      <c r="D234" s="53"/>
      <c r="E234" s="42"/>
      <c r="F234" s="84"/>
      <c r="G234" s="54"/>
      <c r="I234" s="54"/>
      <c r="J234" s="63"/>
      <c r="L234" s="64"/>
    </row>
    <row r="235" spans="1:12" ht="12.75" customHeight="1">
      <c r="A235" s="39"/>
      <c r="B235" s="39"/>
      <c r="C235" s="40"/>
      <c r="D235" s="53"/>
      <c r="E235" s="42"/>
      <c r="F235" s="84"/>
      <c r="G235" s="54"/>
      <c r="I235" s="54"/>
      <c r="J235" s="63"/>
      <c r="L235" s="64"/>
    </row>
    <row r="236" spans="1:12" ht="12.75" customHeight="1">
      <c r="A236" s="39"/>
      <c r="B236" s="39"/>
      <c r="C236" s="40"/>
      <c r="D236" s="53"/>
      <c r="E236" s="42"/>
      <c r="F236" s="84"/>
      <c r="G236" s="54"/>
      <c r="I236" s="54"/>
      <c r="J236" s="63"/>
      <c r="L236" s="64"/>
    </row>
    <row r="237" spans="1:12" ht="12.75" customHeight="1">
      <c r="A237" s="39"/>
      <c r="B237" s="39"/>
      <c r="C237" s="40"/>
      <c r="D237" s="53"/>
      <c r="E237" s="42"/>
      <c r="F237" s="84"/>
      <c r="G237" s="54"/>
      <c r="I237" s="54"/>
      <c r="J237" s="63"/>
      <c r="L237" s="64"/>
    </row>
    <row r="238" spans="1:12" ht="12.75" customHeight="1">
      <c r="A238" s="39"/>
      <c r="B238" s="39"/>
      <c r="C238" s="40"/>
      <c r="D238" s="53"/>
      <c r="E238" s="42"/>
      <c r="F238" s="84"/>
      <c r="G238" s="54"/>
      <c r="I238" s="54"/>
      <c r="J238" s="63"/>
      <c r="L238" s="64"/>
    </row>
    <row r="239" spans="1:12" ht="12.75" customHeight="1">
      <c r="A239" s="39"/>
      <c r="B239" s="39"/>
      <c r="C239" s="40"/>
      <c r="D239" s="53"/>
      <c r="E239" s="42"/>
      <c r="F239" s="84"/>
      <c r="G239" s="54"/>
      <c r="I239" s="54"/>
      <c r="J239" s="63"/>
      <c r="L239" s="64"/>
    </row>
    <row r="240" spans="1:12" ht="12.75" customHeight="1">
      <c r="A240" s="39"/>
      <c r="B240" s="39"/>
      <c r="C240" s="40"/>
      <c r="D240" s="53"/>
      <c r="E240" s="42"/>
      <c r="F240" s="84"/>
      <c r="G240" s="54"/>
      <c r="I240" s="54"/>
      <c r="J240" s="63"/>
      <c r="L240" s="64"/>
    </row>
    <row r="241" spans="1:12" ht="12.75" customHeight="1">
      <c r="A241" s="39"/>
      <c r="B241" s="39"/>
      <c r="C241" s="40"/>
      <c r="D241" s="53"/>
      <c r="E241" s="42"/>
      <c r="F241" s="84"/>
      <c r="G241" s="54"/>
      <c r="I241" s="54"/>
      <c r="J241" s="63"/>
      <c r="L241" s="64"/>
    </row>
    <row r="242" spans="1:12" ht="12.75" customHeight="1">
      <c r="A242" s="39"/>
      <c r="B242" s="39"/>
      <c r="C242" s="40"/>
      <c r="D242" s="53"/>
      <c r="E242" s="42"/>
      <c r="F242" s="84"/>
      <c r="G242" s="54"/>
      <c r="I242" s="54"/>
      <c r="J242" s="63"/>
      <c r="L242" s="64"/>
    </row>
    <row r="243" spans="1:12" ht="12.75" customHeight="1">
      <c r="A243" s="39"/>
      <c r="B243" s="39"/>
      <c r="C243" s="40"/>
      <c r="D243" s="53"/>
      <c r="E243" s="42"/>
      <c r="F243" s="84"/>
      <c r="G243" s="54"/>
      <c r="I243" s="54"/>
      <c r="J243" s="63"/>
      <c r="L243" s="64"/>
    </row>
    <row r="244" spans="1:12" ht="12.75">
      <c r="A244" s="39"/>
      <c r="B244" s="39"/>
      <c r="C244" s="41"/>
      <c r="D244" s="40"/>
      <c r="E244" s="42"/>
      <c r="F244" s="84"/>
      <c r="G244" s="54"/>
      <c r="I244" s="54"/>
      <c r="J244" s="63"/>
      <c r="L244" s="64"/>
    </row>
    <row r="245" spans="1:12" ht="12.75">
      <c r="A245" s="39"/>
      <c r="B245" s="39"/>
      <c r="C245" s="41"/>
      <c r="D245" s="41"/>
      <c r="E245" s="44"/>
      <c r="F245" s="80"/>
      <c r="G245" s="54"/>
      <c r="I245" s="54"/>
      <c r="J245" s="63"/>
      <c r="L245" s="64"/>
    </row>
    <row r="246" spans="1:12" ht="12.75">
      <c r="A246" s="39"/>
      <c r="B246" s="39"/>
      <c r="C246" s="41"/>
      <c r="D246" s="41"/>
      <c r="E246" s="44"/>
      <c r="F246" s="80"/>
      <c r="G246" s="54"/>
      <c r="I246" s="54"/>
      <c r="J246" s="63"/>
      <c r="L246" s="64"/>
    </row>
    <row r="247" spans="1:12" ht="12.75">
      <c r="A247" s="39"/>
      <c r="B247" s="39"/>
      <c r="C247" s="41"/>
      <c r="D247" s="41"/>
      <c r="E247" s="44"/>
      <c r="F247" s="80"/>
      <c r="G247" s="54"/>
      <c r="I247" s="54"/>
      <c r="J247" s="63"/>
      <c r="L247" s="64"/>
    </row>
    <row r="248" spans="1:12" ht="12.75">
      <c r="A248" s="39"/>
      <c r="B248" s="39"/>
      <c r="C248" s="41"/>
      <c r="D248" s="41"/>
      <c r="E248" s="44"/>
      <c r="F248" s="80"/>
      <c r="G248" s="54"/>
      <c r="I248" s="54"/>
      <c r="J248" s="63"/>
      <c r="L248" s="64"/>
    </row>
    <row r="249" spans="1:12" ht="12.75">
      <c r="A249" s="39"/>
      <c r="B249" s="39"/>
      <c r="C249" s="41"/>
      <c r="D249" s="41"/>
      <c r="E249" s="44"/>
      <c r="F249" s="80"/>
      <c r="G249" s="54"/>
      <c r="I249" s="54"/>
      <c r="J249" s="63"/>
      <c r="L249" s="64"/>
    </row>
    <row r="250" spans="1:12" ht="12.75">
      <c r="A250" s="39"/>
      <c r="B250" s="39"/>
      <c r="C250" s="41"/>
      <c r="D250" s="41"/>
      <c r="E250" s="44"/>
      <c r="F250" s="80"/>
      <c r="G250" s="54"/>
      <c r="I250" s="54"/>
      <c r="J250" s="63"/>
      <c r="L250" s="64"/>
    </row>
    <row r="251" spans="1:12" ht="12.75">
      <c r="A251" s="39"/>
      <c r="B251" s="39"/>
      <c r="C251" s="41"/>
      <c r="D251" s="41"/>
      <c r="E251" s="44"/>
      <c r="F251" s="80"/>
      <c r="G251" s="54"/>
      <c r="I251" s="54"/>
      <c r="J251" s="63"/>
      <c r="L251" s="64"/>
    </row>
    <row r="252" spans="1:12" ht="12.75">
      <c r="A252" s="39"/>
      <c r="B252" s="39"/>
      <c r="C252" s="41"/>
      <c r="D252" s="41"/>
      <c r="E252" s="44"/>
      <c r="F252" s="80"/>
      <c r="G252" s="54"/>
      <c r="I252" s="54"/>
      <c r="J252" s="63"/>
      <c r="L252" s="64"/>
    </row>
    <row r="253" spans="1:12" ht="12.75">
      <c r="A253" s="39"/>
      <c r="B253" s="39"/>
      <c r="C253" s="41"/>
      <c r="D253" s="41"/>
      <c r="E253" s="44"/>
      <c r="F253" s="80"/>
      <c r="G253" s="54"/>
      <c r="I253" s="54"/>
      <c r="J253" s="63"/>
      <c r="L253" s="64"/>
    </row>
    <row r="254" spans="1:12" ht="12.75">
      <c r="A254" s="39"/>
      <c r="B254" s="39"/>
      <c r="C254" s="41"/>
      <c r="D254" s="41"/>
      <c r="E254" s="44"/>
      <c r="F254" s="80"/>
      <c r="G254" s="54"/>
      <c r="I254" s="54"/>
      <c r="J254" s="63"/>
      <c r="L254" s="64"/>
    </row>
    <row r="255" spans="1:12" ht="12.75">
      <c r="A255" s="39"/>
      <c r="B255" s="39"/>
      <c r="C255" s="41"/>
      <c r="D255" s="41"/>
      <c r="E255" s="44"/>
      <c r="F255" s="80"/>
      <c r="G255" s="54"/>
      <c r="I255" s="54"/>
      <c r="J255" s="63"/>
      <c r="L255" s="64"/>
    </row>
    <row r="256" spans="1:12" ht="12.75">
      <c r="A256" s="39"/>
      <c r="B256" s="39"/>
      <c r="C256" s="41"/>
      <c r="D256" s="41"/>
      <c r="E256" s="44"/>
      <c r="F256" s="80"/>
      <c r="G256" s="54"/>
      <c r="I256" s="54"/>
      <c r="J256" s="63"/>
      <c r="L256" s="64"/>
    </row>
    <row r="257" spans="1:12" ht="12.75">
      <c r="A257" s="39"/>
      <c r="B257" s="39"/>
      <c r="C257" s="41"/>
      <c r="D257" s="41"/>
      <c r="E257" s="44"/>
      <c r="F257" s="80"/>
      <c r="G257" s="54"/>
      <c r="I257" s="54"/>
      <c r="J257" s="63"/>
      <c r="L257" s="64"/>
    </row>
    <row r="258" spans="1:12" ht="12.75">
      <c r="A258" s="39"/>
      <c r="B258" s="39"/>
      <c r="C258" s="41"/>
      <c r="D258" s="41"/>
      <c r="E258" s="44"/>
      <c r="F258" s="80"/>
      <c r="G258" s="54"/>
      <c r="I258" s="54"/>
      <c r="J258" s="63"/>
      <c r="L258" s="64"/>
    </row>
    <row r="259" spans="1:12" ht="12.75">
      <c r="A259" s="39"/>
      <c r="B259" s="39"/>
      <c r="C259" s="41"/>
      <c r="D259" s="41"/>
      <c r="E259" s="44"/>
      <c r="F259" s="80"/>
      <c r="G259" s="54"/>
      <c r="I259" s="54"/>
      <c r="J259" s="63"/>
      <c r="L259" s="64"/>
    </row>
    <row r="260" spans="1:12" ht="12.75">
      <c r="A260" s="39"/>
      <c r="B260" s="39"/>
      <c r="C260" s="41"/>
      <c r="D260" s="41"/>
      <c r="E260" s="44"/>
      <c r="F260" s="80"/>
      <c r="G260" s="54"/>
      <c r="I260" s="54"/>
      <c r="J260" s="63"/>
      <c r="L260" s="64"/>
    </row>
    <row r="261" spans="1:12" ht="12.75">
      <c r="A261" s="39"/>
      <c r="B261" s="39"/>
      <c r="C261" s="41"/>
      <c r="D261" s="41"/>
      <c r="E261" s="44"/>
      <c r="F261" s="80"/>
      <c r="G261" s="54"/>
      <c r="I261" s="54"/>
      <c r="J261" s="63"/>
      <c r="L261" s="64"/>
    </row>
    <row r="262" spans="1:12" ht="12.75">
      <c r="A262" s="39"/>
      <c r="B262" s="39"/>
      <c r="C262" s="41"/>
      <c r="D262" s="41"/>
      <c r="E262" s="44"/>
      <c r="F262" s="80"/>
      <c r="G262" s="54"/>
      <c r="I262" s="54"/>
      <c r="J262" s="63"/>
      <c r="L262" s="64"/>
    </row>
    <row r="263" spans="1:12" ht="12.75">
      <c r="A263" s="39"/>
      <c r="B263" s="39"/>
      <c r="C263" s="41"/>
      <c r="D263" s="41"/>
      <c r="E263" s="44"/>
      <c r="F263" s="80"/>
      <c r="G263" s="54"/>
      <c r="I263" s="54"/>
      <c r="J263" s="63"/>
      <c r="L263" s="64"/>
    </row>
    <row r="264" spans="1:12" ht="12.75">
      <c r="A264" s="39"/>
      <c r="B264" s="39"/>
      <c r="C264" s="41"/>
      <c r="D264" s="41"/>
      <c r="E264" s="44"/>
      <c r="F264" s="80"/>
      <c r="G264" s="54"/>
      <c r="I264" s="54"/>
      <c r="J264" s="63"/>
      <c r="L264" s="64"/>
    </row>
    <row r="265" spans="1:12" ht="12.75">
      <c r="A265" s="39"/>
      <c r="B265" s="39"/>
      <c r="C265" s="41"/>
      <c r="D265" s="41"/>
      <c r="E265" s="44"/>
      <c r="F265" s="80"/>
      <c r="G265" s="54"/>
      <c r="I265" s="54"/>
      <c r="J265" s="63"/>
      <c r="L265" s="64"/>
    </row>
    <row r="266" spans="1:12" ht="12.75">
      <c r="A266" s="39"/>
      <c r="B266" s="39"/>
      <c r="C266" s="41"/>
      <c r="D266" s="41"/>
      <c r="E266" s="44"/>
      <c r="F266" s="80"/>
      <c r="G266" s="54"/>
      <c r="I266" s="54"/>
      <c r="J266" s="63"/>
      <c r="L266" s="64"/>
    </row>
    <row r="267" spans="1:12" ht="12.75">
      <c r="A267" s="39"/>
      <c r="B267" s="39"/>
      <c r="C267" s="41"/>
      <c r="D267" s="41"/>
      <c r="E267" s="44"/>
      <c r="F267" s="80"/>
      <c r="G267" s="54"/>
      <c r="I267" s="54"/>
      <c r="J267" s="63"/>
      <c r="L267" s="64"/>
    </row>
    <row r="268" spans="1:12" ht="12.75">
      <c r="A268" s="39"/>
      <c r="B268" s="39"/>
      <c r="C268" s="41"/>
      <c r="D268" s="41"/>
      <c r="E268" s="44"/>
      <c r="F268" s="80"/>
      <c r="G268" s="54"/>
      <c r="I268" s="54"/>
      <c r="J268" s="63"/>
      <c r="L268" s="64"/>
    </row>
    <row r="269" spans="1:12" ht="12.75">
      <c r="A269" s="39"/>
      <c r="B269" s="39"/>
      <c r="C269" s="41"/>
      <c r="D269" s="41"/>
      <c r="E269" s="44"/>
      <c r="F269" s="80"/>
      <c r="G269" s="54"/>
      <c r="I269" s="54"/>
      <c r="J269" s="63"/>
      <c r="L269" s="64"/>
    </row>
    <row r="270" spans="1:12" ht="12.75">
      <c r="A270" s="39"/>
      <c r="B270" s="39"/>
      <c r="C270" s="41"/>
      <c r="D270" s="41"/>
      <c r="E270" s="44"/>
      <c r="F270" s="80"/>
      <c r="G270" s="54"/>
      <c r="I270" s="54"/>
      <c r="J270" s="63"/>
      <c r="L270" s="64"/>
    </row>
    <row r="271" spans="1:12" ht="12.75">
      <c r="A271" s="39"/>
      <c r="B271" s="39"/>
      <c r="C271" s="41"/>
      <c r="D271" s="41"/>
      <c r="E271" s="44"/>
      <c r="F271" s="80"/>
      <c r="G271" s="54"/>
      <c r="I271" s="54"/>
      <c r="J271" s="63"/>
      <c r="L271" s="64"/>
    </row>
    <row r="272" spans="1:12" ht="12.75">
      <c r="A272" s="39"/>
      <c r="B272" s="39"/>
      <c r="C272" s="41"/>
      <c r="D272" s="41"/>
      <c r="E272" s="44"/>
      <c r="F272" s="80"/>
      <c r="G272" s="54"/>
      <c r="I272" s="54"/>
      <c r="J272" s="63"/>
      <c r="L272" s="64"/>
    </row>
    <row r="273" spans="1:12" ht="12.75">
      <c r="A273" s="39"/>
      <c r="B273" s="39"/>
      <c r="C273" s="41"/>
      <c r="D273" s="41"/>
      <c r="E273" s="44"/>
      <c r="F273" s="80"/>
      <c r="G273" s="54"/>
      <c r="I273" s="54"/>
      <c r="J273" s="63"/>
      <c r="L273" s="64"/>
    </row>
    <row r="274" spans="1:12" ht="12.75">
      <c r="A274" s="39"/>
      <c r="B274" s="39"/>
      <c r="C274" s="41"/>
      <c r="D274" s="41"/>
      <c r="E274" s="44"/>
      <c r="F274" s="80"/>
      <c r="G274" s="54"/>
      <c r="I274" s="54"/>
      <c r="J274" s="63"/>
      <c r="L274" s="64"/>
    </row>
    <row r="275" spans="1:12" ht="12.75">
      <c r="A275" s="39"/>
      <c r="B275" s="39"/>
      <c r="C275" s="41"/>
      <c r="D275" s="41"/>
      <c r="E275" s="44"/>
      <c r="F275" s="80"/>
      <c r="G275" s="54"/>
      <c r="I275" s="54"/>
      <c r="J275" s="63"/>
      <c r="L275" s="64"/>
    </row>
    <row r="276" spans="1:12" ht="12.75">
      <c r="A276" s="39"/>
      <c r="B276" s="39"/>
      <c r="C276" s="41"/>
      <c r="D276" s="41"/>
      <c r="E276" s="44"/>
      <c r="F276" s="80"/>
      <c r="G276" s="54"/>
      <c r="I276" s="54"/>
      <c r="J276" s="63"/>
      <c r="L276" s="64"/>
    </row>
    <row r="277" spans="1:12" ht="12.75">
      <c r="A277" s="39"/>
      <c r="B277" s="39"/>
      <c r="C277" s="41"/>
      <c r="D277" s="41"/>
      <c r="E277" s="44"/>
      <c r="F277" s="80"/>
      <c r="G277" s="54"/>
      <c r="I277" s="54"/>
      <c r="J277" s="63"/>
      <c r="L277" s="64"/>
    </row>
    <row r="278" spans="1:12" ht="12.75">
      <c r="A278" s="39"/>
      <c r="B278" s="39"/>
      <c r="C278" s="41"/>
      <c r="D278" s="41"/>
      <c r="E278" s="44"/>
      <c r="F278" s="80"/>
      <c r="G278" s="54"/>
      <c r="I278" s="54"/>
      <c r="J278" s="63"/>
      <c r="L278" s="64"/>
    </row>
    <row r="279" spans="1:12" ht="12.75">
      <c r="A279" s="39"/>
      <c r="B279" s="39"/>
      <c r="C279" s="41"/>
      <c r="D279" s="41"/>
      <c r="E279" s="44"/>
      <c r="F279" s="80"/>
      <c r="G279" s="54"/>
      <c r="I279" s="54"/>
      <c r="J279" s="63"/>
      <c r="L279" s="64"/>
    </row>
    <row r="280" spans="1:12" ht="12.75">
      <c r="A280" s="39"/>
      <c r="B280" s="39"/>
      <c r="C280" s="41"/>
      <c r="D280" s="41"/>
      <c r="E280" s="44"/>
      <c r="F280" s="80"/>
      <c r="G280" s="54"/>
      <c r="I280" s="54"/>
      <c r="J280" s="63"/>
      <c r="L280" s="64"/>
    </row>
    <row r="281" spans="1:12" ht="12.75">
      <c r="A281" s="39"/>
      <c r="B281" s="39"/>
      <c r="C281" s="41"/>
      <c r="D281" s="41"/>
      <c r="E281" s="44"/>
      <c r="F281" s="80"/>
      <c r="G281" s="54"/>
      <c r="I281" s="54"/>
      <c r="J281" s="63"/>
      <c r="L281" s="64"/>
    </row>
    <row r="282" spans="1:12" ht="12.75">
      <c r="A282" s="39"/>
      <c r="B282" s="39"/>
      <c r="C282" s="41"/>
      <c r="D282" s="41"/>
      <c r="E282" s="44"/>
      <c r="F282" s="80"/>
      <c r="G282" s="54"/>
      <c r="I282" s="54"/>
      <c r="J282" s="63"/>
      <c r="L282" s="64"/>
    </row>
    <row r="283" spans="1:12" ht="12.75">
      <c r="A283" s="39"/>
      <c r="B283" s="39"/>
      <c r="C283" s="41"/>
      <c r="D283" s="41"/>
      <c r="E283" s="44"/>
      <c r="F283" s="80"/>
      <c r="G283" s="54"/>
      <c r="I283" s="54"/>
      <c r="J283" s="63"/>
      <c r="L283" s="64"/>
    </row>
    <row r="284" spans="1:12" ht="12.75">
      <c r="A284" s="39"/>
      <c r="B284" s="39"/>
      <c r="C284" s="41"/>
      <c r="D284" s="41"/>
      <c r="E284" s="44"/>
      <c r="F284" s="80"/>
      <c r="G284" s="54"/>
      <c r="I284" s="54"/>
      <c r="J284" s="63"/>
      <c r="L284" s="64"/>
    </row>
    <row r="285" spans="1:12" ht="12.75">
      <c r="A285" s="39"/>
      <c r="B285" s="39"/>
      <c r="C285" s="41"/>
      <c r="D285" s="41"/>
      <c r="E285" s="44"/>
      <c r="F285" s="80"/>
      <c r="G285" s="54"/>
      <c r="I285" s="54"/>
      <c r="J285" s="63"/>
      <c r="L285" s="64"/>
    </row>
    <row r="286" spans="1:12" ht="12.75">
      <c r="A286" s="39"/>
      <c r="B286" s="39"/>
      <c r="C286" s="41"/>
      <c r="D286" s="41"/>
      <c r="E286" s="44"/>
      <c r="F286" s="80"/>
      <c r="G286" s="54"/>
      <c r="I286" s="54"/>
      <c r="J286" s="63"/>
      <c r="L286" s="64"/>
    </row>
    <row r="287" spans="1:12" ht="12.75">
      <c r="A287" s="39"/>
      <c r="B287" s="39"/>
      <c r="C287" s="41"/>
      <c r="D287" s="41"/>
      <c r="E287" s="44"/>
      <c r="F287" s="80"/>
      <c r="G287" s="54"/>
      <c r="I287" s="54"/>
      <c r="J287" s="63"/>
      <c r="L287" s="64"/>
    </row>
    <row r="288" spans="1:12" ht="12.75">
      <c r="A288" s="39"/>
      <c r="B288" s="39"/>
      <c r="C288" s="41"/>
      <c r="D288" s="41"/>
      <c r="E288" s="44"/>
      <c r="F288" s="80"/>
      <c r="G288" s="54"/>
      <c r="I288" s="54"/>
      <c r="J288" s="63"/>
      <c r="L288" s="64"/>
    </row>
    <row r="289" spans="1:12" ht="12.75">
      <c r="A289" s="39"/>
      <c r="B289" s="39"/>
      <c r="C289" s="41"/>
      <c r="D289" s="41"/>
      <c r="E289" s="44"/>
      <c r="F289" s="80"/>
      <c r="G289" s="54"/>
      <c r="I289" s="54"/>
      <c r="J289" s="63"/>
      <c r="L289" s="64"/>
    </row>
    <row r="290" spans="1:12" ht="12.75">
      <c r="A290" s="39"/>
      <c r="B290" s="39"/>
      <c r="C290" s="41"/>
      <c r="D290" s="41"/>
      <c r="E290" s="44"/>
      <c r="F290" s="80"/>
      <c r="G290" s="54"/>
      <c r="I290" s="54"/>
      <c r="J290" s="63"/>
      <c r="L290" s="64"/>
    </row>
    <row r="291" spans="1:12" ht="12.75">
      <c r="A291" s="39"/>
      <c r="B291" s="39"/>
      <c r="C291" s="41"/>
      <c r="D291" s="41"/>
      <c r="E291" s="44"/>
      <c r="F291" s="80"/>
      <c r="G291" s="54"/>
      <c r="I291" s="54"/>
      <c r="J291" s="63"/>
      <c r="L291" s="64"/>
    </row>
    <row r="292" spans="1:12" ht="12.75">
      <c r="A292" s="39"/>
      <c r="B292" s="39"/>
      <c r="C292" s="41"/>
      <c r="D292" s="41"/>
      <c r="E292" s="44"/>
      <c r="F292" s="80"/>
      <c r="G292" s="54"/>
      <c r="I292" s="54"/>
      <c r="J292" s="63"/>
      <c r="L292" s="64"/>
    </row>
    <row r="293" spans="1:12" ht="12.75">
      <c r="A293" s="39"/>
      <c r="B293" s="39"/>
      <c r="C293" s="41"/>
      <c r="D293" s="41"/>
      <c r="E293" s="44"/>
      <c r="F293" s="80"/>
      <c r="G293" s="54"/>
      <c r="I293" s="54"/>
      <c r="J293" s="63"/>
      <c r="L293" s="64"/>
    </row>
    <row r="294" spans="1:12" ht="12.75">
      <c r="A294" s="39"/>
      <c r="B294" s="39"/>
      <c r="C294" s="41"/>
      <c r="D294" s="41"/>
      <c r="E294" s="44"/>
      <c r="F294" s="80"/>
      <c r="G294" s="54"/>
      <c r="I294" s="54"/>
      <c r="J294" s="63"/>
      <c r="L294" s="64"/>
    </row>
    <row r="295" spans="1:12" ht="12.75">
      <c r="A295" s="39"/>
      <c r="B295" s="39"/>
      <c r="C295" s="41"/>
      <c r="D295" s="41"/>
      <c r="E295" s="44"/>
      <c r="F295" s="80"/>
      <c r="G295" s="54"/>
      <c r="I295" s="54"/>
      <c r="J295" s="63"/>
      <c r="L295" s="64"/>
    </row>
    <row r="296" spans="1:12" ht="12.75">
      <c r="A296" s="39"/>
      <c r="B296" s="39"/>
      <c r="C296" s="41"/>
      <c r="D296" s="41"/>
      <c r="E296" s="44"/>
      <c r="F296" s="80"/>
      <c r="G296" s="54"/>
      <c r="I296" s="54"/>
      <c r="J296" s="63"/>
      <c r="L296" s="64"/>
    </row>
    <row r="297" spans="1:12" ht="12.75">
      <c r="A297" s="39"/>
      <c r="B297" s="39"/>
      <c r="C297" s="41"/>
      <c r="D297" s="41"/>
      <c r="E297" s="44"/>
      <c r="F297" s="80"/>
      <c r="G297" s="54"/>
      <c r="I297" s="54"/>
      <c r="J297" s="63"/>
      <c r="L297" s="64"/>
    </row>
    <row r="298" spans="1:12" ht="12.75">
      <c r="A298" s="39"/>
      <c r="B298" s="39"/>
      <c r="C298" s="41"/>
      <c r="D298" s="41"/>
      <c r="E298" s="44"/>
      <c r="F298" s="80"/>
      <c r="G298" s="54"/>
      <c r="I298" s="54"/>
      <c r="J298" s="63"/>
      <c r="L298" s="64"/>
    </row>
    <row r="299" spans="1:12" ht="12.75">
      <c r="A299" s="39"/>
      <c r="B299" s="39"/>
      <c r="C299" s="41"/>
      <c r="D299" s="41"/>
      <c r="E299" s="44"/>
      <c r="F299" s="80"/>
      <c r="G299" s="54"/>
      <c r="I299" s="54"/>
      <c r="J299" s="63"/>
      <c r="L299" s="64"/>
    </row>
    <row r="300" spans="1:12" ht="12.75">
      <c r="A300" s="39"/>
      <c r="B300" s="39"/>
      <c r="C300" s="41"/>
      <c r="D300" s="41"/>
      <c r="E300" s="42"/>
      <c r="F300" s="80"/>
      <c r="G300" s="54"/>
      <c r="I300" s="54"/>
      <c r="J300" s="63"/>
      <c r="L300" s="64"/>
    </row>
    <row r="301" spans="1:12" ht="12.75">
      <c r="A301" s="39"/>
      <c r="B301" s="39"/>
      <c r="C301" s="41"/>
      <c r="D301" s="41"/>
      <c r="E301" s="42"/>
      <c r="F301" s="80"/>
      <c r="G301" s="54"/>
      <c r="I301" s="54"/>
      <c r="J301" s="63"/>
      <c r="L301" s="64"/>
    </row>
    <row r="302" spans="1:12" ht="12.75">
      <c r="A302" s="39"/>
      <c r="B302" s="39"/>
      <c r="C302" s="41"/>
      <c r="D302" s="41"/>
      <c r="E302" s="42"/>
      <c r="F302" s="80"/>
      <c r="G302" s="54"/>
      <c r="I302" s="54"/>
      <c r="J302" s="63"/>
      <c r="L302" s="64"/>
    </row>
    <row r="303" spans="1:12" ht="12.75">
      <c r="A303" s="39"/>
      <c r="B303" s="39"/>
      <c r="C303" s="41"/>
      <c r="D303" s="41"/>
      <c r="E303" s="42"/>
      <c r="F303" s="80"/>
      <c r="G303" s="54"/>
      <c r="I303" s="54"/>
      <c r="J303" s="63"/>
      <c r="L303" s="64"/>
    </row>
    <row r="304" spans="1:12" ht="12.75">
      <c r="A304" s="39"/>
      <c r="B304" s="39"/>
      <c r="C304" s="40"/>
      <c r="D304" s="41"/>
      <c r="E304" s="42"/>
      <c r="F304" s="80"/>
      <c r="G304" s="54"/>
      <c r="I304" s="54"/>
      <c r="J304" s="63"/>
      <c r="L304" s="64"/>
    </row>
    <row r="305" spans="1:12" ht="12.75">
      <c r="A305" s="39"/>
      <c r="B305" s="39"/>
      <c r="C305" s="40"/>
      <c r="D305" s="41"/>
      <c r="E305" s="42"/>
      <c r="F305" s="80"/>
      <c r="G305" s="54"/>
      <c r="I305" s="54"/>
      <c r="J305" s="63"/>
      <c r="L305" s="64"/>
    </row>
    <row r="306" spans="1:12" ht="12.75">
      <c r="A306" s="39"/>
      <c r="B306" s="39"/>
      <c r="C306" s="41"/>
      <c r="D306" s="41"/>
      <c r="E306" s="42"/>
      <c r="F306" s="80"/>
      <c r="G306" s="54"/>
      <c r="I306" s="54"/>
      <c r="J306" s="63"/>
      <c r="L306" s="64"/>
    </row>
    <row r="307" spans="1:12" ht="12.75">
      <c r="A307" s="39"/>
      <c r="B307" s="39"/>
      <c r="C307" s="41"/>
      <c r="D307" s="41"/>
      <c r="E307" s="42"/>
      <c r="F307" s="80"/>
      <c r="G307" s="54"/>
      <c r="I307" s="54"/>
      <c r="J307" s="63"/>
      <c r="L307" s="64"/>
    </row>
    <row r="308" spans="1:12" ht="12.75">
      <c r="A308" s="39"/>
      <c r="B308" s="39"/>
      <c r="C308" s="41"/>
      <c r="D308" s="41"/>
      <c r="E308" s="42"/>
      <c r="F308" s="80"/>
      <c r="G308" s="54"/>
      <c r="I308" s="54"/>
      <c r="J308" s="63"/>
      <c r="L308" s="64"/>
    </row>
    <row r="309" spans="1:12" ht="12.75">
      <c r="A309" s="39"/>
      <c r="B309" s="39"/>
      <c r="C309" s="41"/>
      <c r="D309" s="41"/>
      <c r="E309" s="42"/>
      <c r="F309" s="80"/>
      <c r="G309" s="54"/>
      <c r="I309" s="54"/>
      <c r="J309" s="63"/>
      <c r="L309" s="64"/>
    </row>
    <row r="310" spans="1:12" ht="12.75">
      <c r="A310" s="39"/>
      <c r="B310" s="39"/>
      <c r="C310" s="41"/>
      <c r="D310" s="41"/>
      <c r="E310" s="42"/>
      <c r="F310" s="80"/>
      <c r="G310" s="54"/>
      <c r="I310" s="54"/>
      <c r="J310" s="63"/>
      <c r="L310" s="64"/>
    </row>
    <row r="311" spans="1:12" ht="12.75">
      <c r="A311" s="39"/>
      <c r="B311" s="39"/>
      <c r="C311" s="41"/>
      <c r="D311" s="41"/>
      <c r="E311" s="42"/>
      <c r="F311" s="80"/>
      <c r="G311" s="54"/>
      <c r="I311" s="54"/>
      <c r="J311" s="63"/>
      <c r="L311" s="64"/>
    </row>
    <row r="312" spans="1:12" ht="12.75">
      <c r="A312" s="39"/>
      <c r="B312" s="39"/>
      <c r="C312" s="41"/>
      <c r="D312" s="41"/>
      <c r="E312" s="42"/>
      <c r="F312" s="80"/>
      <c r="G312" s="54"/>
      <c r="I312" s="54"/>
      <c r="J312" s="63"/>
      <c r="L312" s="64"/>
    </row>
    <row r="313" spans="1:12" ht="12.75">
      <c r="A313" s="39"/>
      <c r="B313" s="39"/>
      <c r="C313" s="41"/>
      <c r="D313" s="41"/>
      <c r="E313" s="42"/>
      <c r="F313" s="80"/>
      <c r="G313" s="54"/>
      <c r="I313" s="54"/>
      <c r="J313" s="63"/>
      <c r="L313" s="64"/>
    </row>
    <row r="314" spans="1:12" ht="12.75">
      <c r="A314" s="39"/>
      <c r="B314" s="39"/>
      <c r="C314" s="41"/>
      <c r="D314" s="41"/>
      <c r="E314" s="42"/>
      <c r="F314" s="80"/>
      <c r="G314" s="54"/>
      <c r="I314" s="54"/>
      <c r="J314" s="63"/>
      <c r="L314" s="64"/>
    </row>
    <row r="315" spans="1:12" ht="12.75">
      <c r="A315" s="39"/>
      <c r="B315" s="39"/>
      <c r="C315" s="41"/>
      <c r="D315" s="41"/>
      <c r="E315" s="42"/>
      <c r="F315" s="80"/>
      <c r="G315" s="54"/>
      <c r="I315" s="54"/>
      <c r="J315" s="63"/>
      <c r="L315" s="64"/>
    </row>
    <row r="316" spans="1:12" ht="12.75">
      <c r="A316" s="39"/>
      <c r="B316" s="39"/>
      <c r="C316" s="41"/>
      <c r="D316" s="41"/>
      <c r="E316" s="42"/>
      <c r="F316" s="80"/>
      <c r="G316" s="54"/>
      <c r="I316" s="54"/>
      <c r="J316" s="63"/>
      <c r="L316" s="64"/>
    </row>
    <row r="317" spans="1:12" ht="12.75">
      <c r="A317" s="39"/>
      <c r="B317" s="39"/>
      <c r="C317" s="41"/>
      <c r="D317" s="41"/>
      <c r="E317" s="42"/>
      <c r="F317" s="80"/>
      <c r="G317" s="54"/>
      <c r="I317" s="54"/>
      <c r="J317" s="63"/>
      <c r="L317" s="64"/>
    </row>
    <row r="318" spans="1:12" ht="12.75">
      <c r="A318" s="39"/>
      <c r="B318" s="39"/>
      <c r="C318" s="41"/>
      <c r="D318" s="41"/>
      <c r="E318" s="42"/>
      <c r="F318" s="80"/>
      <c r="G318" s="54"/>
      <c r="I318" s="54"/>
      <c r="J318" s="63"/>
      <c r="L318" s="64"/>
    </row>
    <row r="319" spans="1:12" ht="12.75">
      <c r="A319" s="39"/>
      <c r="B319" s="39"/>
      <c r="C319" s="41"/>
      <c r="D319" s="41"/>
      <c r="E319" s="42"/>
      <c r="F319" s="80"/>
      <c r="G319" s="54"/>
      <c r="I319" s="54"/>
      <c r="J319" s="63"/>
      <c r="L319" s="64"/>
    </row>
    <row r="320" spans="1:12" ht="12.75">
      <c r="A320" s="39"/>
      <c r="B320" s="39"/>
      <c r="C320" s="41"/>
      <c r="D320" s="41"/>
      <c r="E320" s="42"/>
      <c r="F320" s="80"/>
      <c r="G320" s="54"/>
      <c r="I320" s="54"/>
      <c r="J320" s="63"/>
      <c r="L320" s="64"/>
    </row>
    <row r="321" spans="1:12" ht="12.75">
      <c r="A321" s="39"/>
      <c r="B321" s="39"/>
      <c r="C321" s="41"/>
      <c r="D321" s="41"/>
      <c r="E321" s="42"/>
      <c r="F321" s="80"/>
      <c r="G321" s="54"/>
      <c r="I321" s="54"/>
      <c r="J321" s="63"/>
      <c r="L321" s="64"/>
    </row>
    <row r="322" spans="1:12" ht="12.75">
      <c r="A322" s="39"/>
      <c r="B322" s="39"/>
      <c r="C322" s="41"/>
      <c r="D322" s="41"/>
      <c r="E322" s="42"/>
      <c r="F322" s="80"/>
      <c r="G322" s="54"/>
      <c r="I322" s="54"/>
      <c r="J322" s="63"/>
      <c r="L322" s="64"/>
    </row>
    <row r="323" spans="1:12" ht="12.75">
      <c r="A323" s="39"/>
      <c r="B323" s="39"/>
      <c r="C323" s="41"/>
      <c r="D323" s="41"/>
      <c r="E323" s="42"/>
      <c r="F323" s="80"/>
      <c r="G323" s="54"/>
      <c r="I323" s="54"/>
      <c r="J323" s="63"/>
      <c r="L323" s="64"/>
    </row>
    <row r="324" spans="1:12" ht="12.75">
      <c r="A324" s="39"/>
      <c r="B324" s="39"/>
      <c r="C324" s="41"/>
      <c r="D324" s="41"/>
      <c r="E324" s="42"/>
      <c r="F324" s="80"/>
      <c r="G324" s="54"/>
      <c r="I324" s="54"/>
      <c r="J324" s="63"/>
      <c r="L324" s="64"/>
    </row>
    <row r="325" spans="1:12" ht="12.75">
      <c r="A325" s="39"/>
      <c r="B325" s="39"/>
      <c r="C325" s="41"/>
      <c r="D325" s="41"/>
      <c r="E325" s="42"/>
      <c r="F325" s="80"/>
      <c r="G325" s="54"/>
      <c r="I325" s="54"/>
      <c r="J325" s="63"/>
      <c r="L325" s="64"/>
    </row>
    <row r="326" spans="1:12" ht="12.75">
      <c r="A326" s="39"/>
      <c r="B326" s="39"/>
      <c r="C326" s="41"/>
      <c r="D326" s="41"/>
      <c r="E326" s="42"/>
      <c r="F326" s="80"/>
      <c r="G326" s="54"/>
      <c r="I326" s="54"/>
      <c r="J326" s="63"/>
      <c r="L326" s="64"/>
    </row>
    <row r="327" spans="1:12" ht="12.75">
      <c r="A327" s="39"/>
      <c r="B327" s="39"/>
      <c r="C327" s="41"/>
      <c r="D327" s="41"/>
      <c r="E327" s="42"/>
      <c r="F327" s="80"/>
      <c r="G327" s="54"/>
      <c r="I327" s="54"/>
      <c r="J327" s="63"/>
      <c r="L327" s="64"/>
    </row>
    <row r="328" spans="1:12" ht="12.75">
      <c r="A328" s="39"/>
      <c r="B328" s="39"/>
      <c r="C328" s="41"/>
      <c r="D328" s="41"/>
      <c r="E328" s="42"/>
      <c r="F328" s="80"/>
      <c r="G328" s="54"/>
      <c r="I328" s="54"/>
      <c r="J328" s="63"/>
      <c r="L328" s="64"/>
    </row>
    <row r="329" spans="1:12" ht="12.75">
      <c r="A329" s="39"/>
      <c r="B329" s="39"/>
      <c r="C329" s="41"/>
      <c r="D329" s="41"/>
      <c r="E329" s="42"/>
      <c r="F329" s="80"/>
      <c r="G329" s="54"/>
      <c r="I329" s="54"/>
      <c r="J329" s="63"/>
      <c r="L329" s="64"/>
    </row>
    <row r="330" spans="1:12" ht="12.75">
      <c r="A330" s="39"/>
      <c r="B330" s="39"/>
      <c r="C330" s="41"/>
      <c r="D330" s="41"/>
      <c r="E330" s="42"/>
      <c r="F330" s="80"/>
      <c r="G330" s="54"/>
      <c r="I330" s="54"/>
      <c r="J330" s="63"/>
      <c r="L330" s="64"/>
    </row>
    <row r="331" spans="1:12" ht="12.75">
      <c r="A331" s="39"/>
      <c r="B331" s="39"/>
      <c r="C331" s="41"/>
      <c r="D331" s="41"/>
      <c r="E331" s="42"/>
      <c r="F331" s="80"/>
      <c r="G331" s="54"/>
      <c r="I331" s="54"/>
      <c r="J331" s="63"/>
      <c r="L331" s="64"/>
    </row>
    <row r="332" spans="1:12" ht="12.75">
      <c r="A332" s="39"/>
      <c r="B332" s="39"/>
      <c r="C332" s="41"/>
      <c r="D332" s="41"/>
      <c r="E332" s="42"/>
      <c r="F332" s="80"/>
      <c r="G332" s="54"/>
      <c r="I332" s="54"/>
      <c r="J332" s="63"/>
      <c r="L332" s="64"/>
    </row>
    <row r="333" spans="1:12" ht="12.75">
      <c r="A333" s="39"/>
      <c r="B333" s="39"/>
      <c r="C333" s="41"/>
      <c r="D333" s="41"/>
      <c r="E333" s="42"/>
      <c r="F333" s="80"/>
      <c r="G333" s="54"/>
      <c r="I333" s="54"/>
      <c r="J333" s="63"/>
      <c r="L333" s="64"/>
    </row>
    <row r="334" spans="1:12" ht="12.75">
      <c r="A334" s="39"/>
      <c r="B334" s="39"/>
      <c r="C334" s="41"/>
      <c r="D334" s="41"/>
      <c r="E334" s="42"/>
      <c r="F334" s="80"/>
      <c r="G334" s="54"/>
      <c r="I334" s="54"/>
      <c r="J334" s="63"/>
      <c r="L334" s="64"/>
    </row>
    <row r="335" spans="1:12" ht="12.75">
      <c r="A335" s="39"/>
      <c r="B335" s="39"/>
      <c r="C335" s="41"/>
      <c r="D335" s="41"/>
      <c r="E335" s="42"/>
      <c r="F335" s="80"/>
      <c r="G335" s="54"/>
      <c r="I335" s="54"/>
      <c r="J335" s="63"/>
      <c r="L335" s="64"/>
    </row>
    <row r="336" spans="1:12" ht="12.75">
      <c r="A336" s="39"/>
      <c r="B336" s="39"/>
      <c r="C336" s="41"/>
      <c r="D336" s="41"/>
      <c r="E336" s="42"/>
      <c r="F336" s="80"/>
      <c r="G336" s="54"/>
      <c r="I336" s="54"/>
      <c r="J336" s="63"/>
      <c r="L336" s="64"/>
    </row>
    <row r="337" spans="1:12" ht="12.75">
      <c r="A337" s="39"/>
      <c r="B337" s="39"/>
      <c r="C337" s="41"/>
      <c r="D337" s="41"/>
      <c r="E337" s="42"/>
      <c r="F337" s="80"/>
      <c r="G337" s="54"/>
      <c r="I337" s="54"/>
      <c r="J337" s="63"/>
      <c r="L337" s="64"/>
    </row>
    <row r="338" spans="1:12" ht="12.75">
      <c r="A338" s="39"/>
      <c r="B338" s="39"/>
      <c r="C338" s="41"/>
      <c r="D338" s="41"/>
      <c r="E338" s="42"/>
      <c r="F338" s="80"/>
      <c r="G338" s="54"/>
      <c r="I338" s="54"/>
      <c r="J338" s="63"/>
      <c r="L338" s="64"/>
    </row>
    <row r="339" spans="1:12" ht="12.75">
      <c r="A339" s="39"/>
      <c r="B339" s="39"/>
      <c r="C339" s="41"/>
      <c r="D339" s="41"/>
      <c r="E339" s="42"/>
      <c r="F339" s="80"/>
      <c r="G339" s="54"/>
      <c r="I339" s="54"/>
      <c r="J339" s="63"/>
      <c r="L339" s="64"/>
    </row>
    <row r="340" spans="1:12" ht="12.75">
      <c r="A340" s="39"/>
      <c r="B340" s="39"/>
      <c r="C340" s="41"/>
      <c r="D340" s="41"/>
      <c r="E340" s="42"/>
      <c r="F340" s="80"/>
      <c r="G340" s="54"/>
      <c r="I340" s="54"/>
      <c r="J340" s="63"/>
      <c r="L340" s="64"/>
    </row>
    <row r="341" spans="1:12" ht="12.75">
      <c r="A341" s="39"/>
      <c r="B341" s="39"/>
      <c r="C341" s="41"/>
      <c r="D341" s="41"/>
      <c r="E341" s="42"/>
      <c r="F341" s="80"/>
      <c r="G341" s="54"/>
      <c r="I341" s="54"/>
      <c r="J341" s="63"/>
      <c r="L341" s="64"/>
    </row>
    <row r="342" spans="1:12" ht="12.75">
      <c r="A342" s="39"/>
      <c r="B342" s="39"/>
      <c r="C342" s="41"/>
      <c r="D342" s="41"/>
      <c r="E342" s="42"/>
      <c r="F342" s="80"/>
      <c r="G342" s="54"/>
      <c r="I342" s="54"/>
      <c r="J342" s="63"/>
      <c r="L342" s="64"/>
    </row>
    <row r="343" spans="1:12" ht="12.75">
      <c r="A343" s="39"/>
      <c r="B343" s="39"/>
      <c r="C343" s="41"/>
      <c r="D343" s="41"/>
      <c r="E343" s="42"/>
      <c r="F343" s="80"/>
      <c r="G343" s="54"/>
      <c r="I343" s="54"/>
      <c r="J343" s="63"/>
      <c r="L343" s="64"/>
    </row>
    <row r="344" spans="1:12" ht="12.75">
      <c r="A344" s="39"/>
      <c r="B344" s="39"/>
      <c r="C344" s="41"/>
      <c r="D344" s="41"/>
      <c r="E344" s="42"/>
      <c r="F344" s="80"/>
      <c r="G344" s="54"/>
      <c r="I344" s="54"/>
      <c r="J344" s="63"/>
      <c r="L344" s="64"/>
    </row>
    <row r="345" spans="1:12" ht="12.75">
      <c r="A345" s="39"/>
      <c r="B345" s="39"/>
      <c r="C345" s="41"/>
      <c r="D345" s="41"/>
      <c r="E345" s="42"/>
      <c r="F345" s="80"/>
      <c r="G345" s="54"/>
      <c r="I345" s="54"/>
      <c r="J345" s="63"/>
      <c r="L345" s="64"/>
    </row>
    <row r="346" spans="1:12" ht="12.75">
      <c r="A346" s="39"/>
      <c r="B346" s="39"/>
      <c r="C346" s="41"/>
      <c r="D346" s="41"/>
      <c r="E346" s="42"/>
      <c r="F346" s="80"/>
      <c r="G346" s="54"/>
      <c r="I346" s="54"/>
      <c r="J346" s="63"/>
      <c r="L346" s="64"/>
    </row>
    <row r="347" spans="1:12" ht="12.75">
      <c r="A347" s="39"/>
      <c r="B347" s="39"/>
      <c r="C347" s="41"/>
      <c r="D347" s="41"/>
      <c r="E347" s="42"/>
      <c r="F347" s="80"/>
      <c r="G347" s="54"/>
      <c r="I347" s="54"/>
      <c r="J347" s="63"/>
      <c r="L347" s="64"/>
    </row>
    <row r="348" spans="1:12" ht="12.75">
      <c r="A348" s="39"/>
      <c r="B348" s="39"/>
      <c r="C348" s="41"/>
      <c r="D348" s="41"/>
      <c r="E348" s="42"/>
      <c r="F348" s="80"/>
      <c r="G348" s="54"/>
      <c r="I348" s="54"/>
      <c r="J348" s="63"/>
      <c r="L348" s="64"/>
    </row>
    <row r="349" spans="1:12" ht="12.75">
      <c r="A349" s="39"/>
      <c r="B349" s="39"/>
      <c r="C349" s="41"/>
      <c r="D349" s="41"/>
      <c r="E349" s="42"/>
      <c r="F349" s="80"/>
      <c r="G349" s="54"/>
      <c r="I349" s="54"/>
      <c r="J349" s="63"/>
      <c r="L349" s="64"/>
    </row>
    <row r="350" spans="1:12" ht="12.75">
      <c r="A350" s="39"/>
      <c r="B350" s="39"/>
      <c r="C350" s="41"/>
      <c r="D350" s="41"/>
      <c r="E350" s="42"/>
      <c r="F350" s="80"/>
      <c r="G350" s="54"/>
      <c r="I350" s="54"/>
      <c r="J350" s="63"/>
      <c r="L350" s="64"/>
    </row>
    <row r="351" spans="1:12" ht="12.75">
      <c r="A351" s="39"/>
      <c r="B351" s="39"/>
      <c r="C351" s="41"/>
      <c r="D351" s="41"/>
      <c r="E351" s="42"/>
      <c r="F351" s="80"/>
      <c r="G351" s="54"/>
      <c r="I351" s="54"/>
      <c r="J351" s="63"/>
      <c r="L351" s="64"/>
    </row>
    <row r="352" spans="1:12" ht="12.75">
      <c r="A352" s="39"/>
      <c r="B352" s="39"/>
      <c r="C352" s="41"/>
      <c r="D352" s="41"/>
      <c r="E352" s="42"/>
      <c r="F352" s="80"/>
      <c r="G352" s="54"/>
      <c r="I352" s="54"/>
      <c r="J352" s="63"/>
      <c r="L352" s="64"/>
    </row>
    <row r="353" spans="1:12" ht="12.75">
      <c r="A353" s="39"/>
      <c r="B353" s="39"/>
      <c r="C353" s="41"/>
      <c r="D353" s="41"/>
      <c r="E353" s="42"/>
      <c r="F353" s="80"/>
      <c r="G353" s="54"/>
      <c r="I353" s="54"/>
      <c r="J353" s="63"/>
      <c r="L353" s="64"/>
    </row>
    <row r="354" spans="1:12" ht="12.75">
      <c r="A354" s="39"/>
      <c r="B354" s="39"/>
      <c r="C354" s="41"/>
      <c r="D354" s="41"/>
      <c r="E354" s="42"/>
      <c r="F354" s="80"/>
      <c r="G354" s="54"/>
      <c r="I354" s="54"/>
      <c r="J354" s="63"/>
      <c r="L354" s="64"/>
    </row>
    <row r="355" spans="1:12" ht="12.75">
      <c r="A355" s="39"/>
      <c r="B355" s="39"/>
      <c r="C355" s="41"/>
      <c r="D355" s="41"/>
      <c r="E355" s="42"/>
      <c r="F355" s="80"/>
      <c r="G355" s="54"/>
      <c r="I355" s="54"/>
      <c r="J355" s="63"/>
      <c r="L355" s="64"/>
    </row>
    <row r="356" spans="1:12" ht="12.75">
      <c r="A356" s="39"/>
      <c r="B356" s="39"/>
      <c r="C356" s="41"/>
      <c r="D356" s="41"/>
      <c r="E356" s="42"/>
      <c r="F356" s="80"/>
      <c r="G356" s="54"/>
      <c r="I356" s="54"/>
      <c r="J356" s="63"/>
      <c r="L356" s="64"/>
    </row>
    <row r="357" spans="1:12" ht="12.75">
      <c r="A357" s="39"/>
      <c r="B357" s="39"/>
      <c r="C357" s="41"/>
      <c r="D357" s="41"/>
      <c r="E357" s="42"/>
      <c r="F357" s="80"/>
      <c r="G357" s="54"/>
      <c r="I357" s="54"/>
      <c r="J357" s="63"/>
      <c r="L357" s="64"/>
    </row>
    <row r="358" spans="1:12" ht="12.75">
      <c r="A358" s="39"/>
      <c r="B358" s="39"/>
      <c r="C358" s="39"/>
      <c r="D358" s="39"/>
      <c r="E358" s="42"/>
      <c r="F358" s="80"/>
      <c r="G358" s="54"/>
      <c r="I358" s="54"/>
      <c r="J358" s="63"/>
      <c r="L358" s="72"/>
    </row>
    <row r="359" spans="1:12" ht="12.75">
      <c r="A359" s="39"/>
      <c r="B359" s="39"/>
      <c r="C359" s="39"/>
      <c r="D359" s="41"/>
      <c r="E359" s="42"/>
      <c r="F359" s="80"/>
      <c r="G359" s="63"/>
      <c r="I359" s="54"/>
      <c r="J359" s="63"/>
      <c r="L359" s="72"/>
    </row>
    <row r="360" spans="1:6" ht="12.75">
      <c r="A360" s="39"/>
      <c r="B360" s="39"/>
      <c r="C360" s="39"/>
      <c r="D360" s="41"/>
      <c r="E360" s="44"/>
      <c r="F360" s="80"/>
    </row>
    <row r="361" spans="1:12" ht="12.75">
      <c r="A361" s="39"/>
      <c r="B361" s="39"/>
      <c r="C361" s="44"/>
      <c r="D361" s="41"/>
      <c r="E361" s="44"/>
      <c r="F361" s="80"/>
      <c r="L361" s="64"/>
    </row>
    <row r="362" spans="1:11" ht="15" customHeight="1">
      <c r="A362" s="39"/>
      <c r="B362" s="39"/>
      <c r="C362" s="44"/>
      <c r="D362" s="41"/>
      <c r="E362" s="44"/>
      <c r="F362" s="80"/>
      <c r="K362" s="10"/>
    </row>
    <row r="363" spans="1:6" ht="12.75">
      <c r="A363" s="39"/>
      <c r="B363" s="39"/>
      <c r="C363" s="44"/>
      <c r="D363" s="41"/>
      <c r="E363" s="44"/>
      <c r="F363" s="80"/>
    </row>
    <row r="364" spans="1:14" ht="12.75">
      <c r="A364" s="39"/>
      <c r="B364" s="39"/>
      <c r="C364" s="44"/>
      <c r="D364" s="41"/>
      <c r="E364" s="44"/>
      <c r="F364" s="80"/>
      <c r="K364" s="65"/>
      <c r="M364" s="65"/>
      <c r="N364" s="23"/>
    </row>
    <row r="365" spans="1:14" ht="12.75">
      <c r="A365" s="39"/>
      <c r="B365" s="39"/>
      <c r="C365" s="44"/>
      <c r="D365" s="41"/>
      <c r="E365" s="44"/>
      <c r="F365" s="80"/>
      <c r="N365" s="23"/>
    </row>
    <row r="366" spans="1:14" ht="12.75">
      <c r="A366" s="39"/>
      <c r="B366" s="39"/>
      <c r="C366" s="44"/>
      <c r="D366" s="41"/>
      <c r="E366" s="44"/>
      <c r="F366" s="80"/>
      <c r="N366" s="23"/>
    </row>
    <row r="367" spans="1:14" ht="12.75">
      <c r="A367" s="39"/>
      <c r="B367" s="39"/>
      <c r="C367" s="44"/>
      <c r="D367" s="41"/>
      <c r="E367" s="44"/>
      <c r="F367" s="80"/>
      <c r="N367" s="23"/>
    </row>
    <row r="368" spans="1:14" ht="12.75">
      <c r="A368" s="39"/>
      <c r="B368" s="39"/>
      <c r="C368" s="44"/>
      <c r="D368" s="41"/>
      <c r="E368" s="44"/>
      <c r="F368" s="80"/>
      <c r="N368" s="23"/>
    </row>
    <row r="369" spans="1:5" ht="12.75">
      <c r="A369" s="9"/>
      <c r="B369" s="9"/>
      <c r="C369" s="10"/>
      <c r="D369" s="5"/>
      <c r="E369" s="16"/>
    </row>
    <row r="370" spans="1:5" ht="12.75">
      <c r="A370" s="9"/>
      <c r="B370" s="9"/>
      <c r="C370" s="10"/>
      <c r="D370" s="5"/>
      <c r="E370" s="16"/>
    </row>
    <row r="371" spans="1:10" ht="15">
      <c r="A371" s="9"/>
      <c r="B371" s="9"/>
      <c r="C371" s="10"/>
      <c r="D371" s="5"/>
      <c r="E371" s="16"/>
      <c r="I371" s="73"/>
      <c r="J371" s="73"/>
    </row>
    <row r="372" spans="1:9" ht="12.75">
      <c r="A372" s="9"/>
      <c r="B372" s="9"/>
      <c r="C372" s="10"/>
      <c r="D372" s="5"/>
      <c r="E372" s="16"/>
      <c r="F372" s="75"/>
      <c r="G372" s="76"/>
      <c r="H372" s="75"/>
      <c r="I372" s="75"/>
    </row>
    <row r="373" spans="1:10" ht="12.75">
      <c r="A373" s="9"/>
      <c r="B373" s="9"/>
      <c r="C373" s="10"/>
      <c r="D373" s="5"/>
      <c r="E373" s="16"/>
      <c r="F373" s="77"/>
      <c r="G373" s="76"/>
      <c r="H373" s="75"/>
      <c r="I373" s="77"/>
      <c r="J373" s="71"/>
    </row>
    <row r="374" spans="1:10" ht="12.75">
      <c r="A374" s="9"/>
      <c r="B374" s="9"/>
      <c r="C374" s="10"/>
      <c r="D374" s="5"/>
      <c r="E374" s="16"/>
      <c r="I374" s="37"/>
      <c r="J374" s="74"/>
    </row>
    <row r="375" spans="1:5" ht="12.75">
      <c r="A375" s="9"/>
      <c r="B375" s="9"/>
      <c r="C375" s="10"/>
      <c r="D375" s="5"/>
      <c r="E375" s="16"/>
    </row>
    <row r="376" spans="1:10" ht="12.75">
      <c r="A376" s="9"/>
      <c r="B376" s="9"/>
      <c r="C376" s="10"/>
      <c r="D376" s="5"/>
      <c r="E376" s="16"/>
      <c r="J376" s="71"/>
    </row>
    <row r="377" spans="1:7" ht="12.75">
      <c r="A377" s="9"/>
      <c r="B377" s="9"/>
      <c r="C377" s="10"/>
      <c r="D377" s="5"/>
      <c r="E377" s="16"/>
      <c r="F377" s="9"/>
      <c r="G377" s="27"/>
    </row>
    <row r="378" spans="1:7" ht="12.75">
      <c r="A378" s="9"/>
      <c r="B378" s="9"/>
      <c r="C378" s="10"/>
      <c r="D378" s="5"/>
      <c r="E378" s="16"/>
      <c r="F378" s="9"/>
      <c r="G378" s="27"/>
    </row>
    <row r="379" spans="4:7" ht="12.75">
      <c r="D379" s="5"/>
      <c r="E379" s="16"/>
      <c r="F379" s="9"/>
      <c r="G379" s="27"/>
    </row>
    <row r="380" spans="4:7" ht="12.75">
      <c r="D380" s="5"/>
      <c r="E380" s="16"/>
      <c r="F380" s="9"/>
      <c r="G380" s="27"/>
    </row>
    <row r="381" spans="2:7" ht="12.75">
      <c r="B381" s="9"/>
      <c r="D381" s="5"/>
      <c r="E381" s="16"/>
      <c r="F381" s="9"/>
      <c r="G381" s="27"/>
    </row>
    <row r="382" spans="2:7" ht="12.75">
      <c r="B382" s="9"/>
      <c r="D382" s="5"/>
      <c r="E382" s="16"/>
      <c r="F382" s="9"/>
      <c r="G382" s="27"/>
    </row>
    <row r="383" spans="1:7" ht="12.75">
      <c r="A383" s="9"/>
      <c r="B383" s="9"/>
      <c r="C383" s="10"/>
      <c r="D383" s="5"/>
      <c r="E383" s="16"/>
      <c r="F383" s="9"/>
      <c r="G383" s="27"/>
    </row>
    <row r="384" spans="1:7" ht="12.75">
      <c r="A384" s="9" t="s">
        <v>52</v>
      </c>
      <c r="B384" s="9"/>
      <c r="C384" s="10"/>
      <c r="D384" s="5"/>
      <c r="E384" s="16"/>
      <c r="F384" s="9"/>
      <c r="G384" s="27"/>
    </row>
    <row r="385" spans="1:7" ht="12.75">
      <c r="A385" s="9" t="s">
        <v>52</v>
      </c>
      <c r="B385" s="9"/>
      <c r="C385" s="10"/>
      <c r="D385" s="5"/>
      <c r="E385" s="16"/>
      <c r="F385" s="9"/>
      <c r="G385" s="27"/>
    </row>
    <row r="386" spans="4:7" ht="12.75">
      <c r="D386" s="5"/>
      <c r="E386" s="16"/>
      <c r="F386" s="9"/>
      <c r="G386" s="27"/>
    </row>
    <row r="387" spans="1:7" ht="12.75">
      <c r="A387" s="9"/>
      <c r="B387" s="9"/>
      <c r="C387" s="10"/>
      <c r="D387" s="5"/>
      <c r="E387" s="16"/>
      <c r="F387" s="9"/>
      <c r="G387" s="27"/>
    </row>
    <row r="388" spans="1:7" ht="12.75">
      <c r="A388" s="9"/>
      <c r="B388" s="9"/>
      <c r="C388" s="10"/>
      <c r="D388" s="5"/>
      <c r="E388" s="16"/>
      <c r="F388" s="9"/>
      <c r="G388" s="27"/>
    </row>
    <row r="389" spans="1:7" ht="12.75">
      <c r="A389" s="9"/>
      <c r="B389" s="9"/>
      <c r="C389" s="10"/>
      <c r="D389" s="5"/>
      <c r="E389" s="16"/>
      <c r="F389" s="9"/>
      <c r="G389" s="27"/>
    </row>
    <row r="390" spans="1:7" ht="12.75">
      <c r="A390" s="9"/>
      <c r="B390" s="9"/>
      <c r="C390" s="10"/>
      <c r="D390" s="5"/>
      <c r="E390" s="16"/>
      <c r="F390" s="9"/>
      <c r="G390" s="27"/>
    </row>
    <row r="391" spans="1:7" ht="12.75">
      <c r="A391" s="9"/>
      <c r="B391" s="9"/>
      <c r="C391" s="10"/>
      <c r="D391" s="5"/>
      <c r="E391" s="16"/>
      <c r="F391" s="9"/>
      <c r="G391" s="27"/>
    </row>
    <row r="392" spans="1:7" ht="12.75">
      <c r="A392" s="9"/>
      <c r="B392" s="9"/>
      <c r="C392" s="10"/>
      <c r="D392" s="5"/>
      <c r="E392" s="16"/>
      <c r="F392" s="9"/>
      <c r="G392" s="27"/>
    </row>
    <row r="393" spans="1:7" ht="12.75">
      <c r="A393" s="9"/>
      <c r="B393" s="9"/>
      <c r="C393" s="10"/>
      <c r="D393" s="5"/>
      <c r="E393" s="16"/>
      <c r="F393" s="9"/>
      <c r="G393" s="27"/>
    </row>
    <row r="394" spans="1:7" ht="12.75">
      <c r="A394" s="9"/>
      <c r="B394" s="9"/>
      <c r="C394" s="10"/>
      <c r="D394" s="5"/>
      <c r="E394" s="16"/>
      <c r="F394" s="9"/>
      <c r="G394" s="27"/>
    </row>
    <row r="395" spans="1:7" ht="12.75">
      <c r="A395" s="9"/>
      <c r="B395" s="9"/>
      <c r="C395" s="10"/>
      <c r="D395" s="5"/>
      <c r="E395" s="16"/>
      <c r="F395" s="9"/>
      <c r="G395" s="27"/>
    </row>
    <row r="396" spans="1:7" ht="12.75">
      <c r="A396" s="9"/>
      <c r="B396" s="9"/>
      <c r="C396" s="10"/>
      <c r="D396" s="5"/>
      <c r="E396" s="16"/>
      <c r="F396" s="9"/>
      <c r="G396" s="27"/>
    </row>
    <row r="397" spans="1:7" ht="12.75">
      <c r="A397" s="9"/>
      <c r="B397" s="9"/>
      <c r="C397" s="10"/>
      <c r="D397" s="5"/>
      <c r="E397" s="16"/>
      <c r="F397" s="9"/>
      <c r="G397" s="27"/>
    </row>
    <row r="398" spans="1:7" ht="12.75">
      <c r="A398" s="9"/>
      <c r="B398" s="9"/>
      <c r="C398" s="10"/>
      <c r="D398" s="5"/>
      <c r="E398" s="16"/>
      <c r="F398" s="9"/>
      <c r="G398" s="27"/>
    </row>
    <row r="399" spans="1:7" ht="12.75">
      <c r="A399" s="9"/>
      <c r="B399" s="9"/>
      <c r="C399" s="10"/>
      <c r="D399" s="5"/>
      <c r="E399" s="16"/>
      <c r="F399" s="9"/>
      <c r="G399" s="27"/>
    </row>
    <row r="400" spans="1:7" ht="12.75">
      <c r="A400" s="9"/>
      <c r="B400" s="9"/>
      <c r="C400" s="10"/>
      <c r="D400" s="5"/>
      <c r="E400" s="16"/>
      <c r="F400" s="9"/>
      <c r="G400" s="27"/>
    </row>
    <row r="401" spans="1:7" ht="12.75">
      <c r="A401" s="9"/>
      <c r="B401" s="9"/>
      <c r="C401" s="10"/>
      <c r="D401" s="5"/>
      <c r="E401" s="16"/>
      <c r="F401" s="9"/>
      <c r="G401" s="27"/>
    </row>
    <row r="402" spans="1:7" ht="12.75">
      <c r="A402" s="9"/>
      <c r="B402" s="9"/>
      <c r="C402" s="10"/>
      <c r="D402" s="5"/>
      <c r="E402" s="16"/>
      <c r="F402" s="9"/>
      <c r="G402" s="27"/>
    </row>
    <row r="403" spans="1:7" ht="12.75">
      <c r="A403" s="9"/>
      <c r="B403" s="9"/>
      <c r="C403" s="10"/>
      <c r="D403" s="5"/>
      <c r="E403" s="16"/>
      <c r="F403" s="9"/>
      <c r="G403" s="27"/>
    </row>
    <row r="404" spans="1:7" ht="12.75">
      <c r="A404" s="9"/>
      <c r="B404" s="9"/>
      <c r="C404" s="10"/>
      <c r="D404" s="5"/>
      <c r="E404" s="16"/>
      <c r="F404" s="9"/>
      <c r="G404" s="27"/>
    </row>
    <row r="405" spans="1:7" ht="12.75">
      <c r="A405" s="9"/>
      <c r="B405" s="9"/>
      <c r="C405" s="10"/>
      <c r="D405" s="5"/>
      <c r="E405" s="16"/>
      <c r="F405" s="9"/>
      <c r="G405" s="27"/>
    </row>
    <row r="406" spans="1:7" ht="12.75">
      <c r="A406" s="9"/>
      <c r="B406" s="9"/>
      <c r="C406" s="10"/>
      <c r="D406" s="5"/>
      <c r="E406" s="16"/>
      <c r="F406" s="9"/>
      <c r="G406" s="27"/>
    </row>
    <row r="407" spans="1:7" ht="12.75">
      <c r="A407" s="9"/>
      <c r="B407" s="9"/>
      <c r="C407" s="10"/>
      <c r="D407" s="5"/>
      <c r="E407" s="16"/>
      <c r="F407" s="9"/>
      <c r="G407" s="27"/>
    </row>
    <row r="408" spans="1:7" ht="12.75">
      <c r="A408" s="9"/>
      <c r="B408" s="9"/>
      <c r="C408" s="10"/>
      <c r="D408" s="5"/>
      <c r="E408" s="16"/>
      <c r="F408" s="9"/>
      <c r="G408" s="27"/>
    </row>
    <row r="409" spans="1:7" ht="12.75">
      <c r="A409" s="9"/>
      <c r="B409" s="9"/>
      <c r="C409" s="10"/>
      <c r="D409" s="5"/>
      <c r="E409" s="16"/>
      <c r="F409" s="9"/>
      <c r="G409" s="27"/>
    </row>
    <row r="410" spans="1:7" ht="12.75">
      <c r="A410" s="9"/>
      <c r="B410" s="9"/>
      <c r="C410" s="10"/>
      <c r="D410" s="5"/>
      <c r="E410" s="16"/>
      <c r="F410" s="9"/>
      <c r="G410" s="27"/>
    </row>
    <row r="411" spans="1:7" ht="12.75">
      <c r="A411" s="9"/>
      <c r="B411" s="9"/>
      <c r="C411" s="10"/>
      <c r="D411" s="5"/>
      <c r="E411" s="16"/>
      <c r="F411" s="9"/>
      <c r="G411" s="27"/>
    </row>
    <row r="412" spans="1:7" ht="12.75">
      <c r="A412" s="9"/>
      <c r="B412" s="9"/>
      <c r="C412" s="10"/>
      <c r="D412" s="5"/>
      <c r="E412" s="16"/>
      <c r="F412" s="9"/>
      <c r="G412" s="27"/>
    </row>
    <row r="413" spans="1:7" ht="12.75">
      <c r="A413" s="9"/>
      <c r="B413" s="9"/>
      <c r="C413" s="10"/>
      <c r="D413" s="5"/>
      <c r="E413" s="16"/>
      <c r="F413" s="9"/>
      <c r="G413" s="27"/>
    </row>
    <row r="414" spans="1:7" ht="12.75">
      <c r="A414" s="9"/>
      <c r="B414" s="9"/>
      <c r="C414" s="10"/>
      <c r="D414" s="5"/>
      <c r="E414" s="16"/>
      <c r="F414" s="9"/>
      <c r="G414" s="27"/>
    </row>
    <row r="415" spans="1:7" ht="12.75">
      <c r="A415" s="9"/>
      <c r="B415" s="9"/>
      <c r="C415" s="10"/>
      <c r="D415" s="5"/>
      <c r="E415" s="16"/>
      <c r="F415" s="9"/>
      <c r="G415" s="27"/>
    </row>
    <row r="416" spans="1:7" ht="12.75">
      <c r="A416" s="9"/>
      <c r="B416" s="9"/>
      <c r="C416" s="10"/>
      <c r="D416" s="5"/>
      <c r="E416" s="16"/>
      <c r="F416" s="9"/>
      <c r="G416" s="27"/>
    </row>
    <row r="417" spans="1:7" ht="12.75">
      <c r="A417" s="9"/>
      <c r="B417" s="9"/>
      <c r="C417" s="10"/>
      <c r="D417" s="5"/>
      <c r="E417" s="16"/>
      <c r="F417" s="9"/>
      <c r="G417" s="27"/>
    </row>
    <row r="418" spans="1:7" ht="12.75">
      <c r="A418" s="9"/>
      <c r="B418" s="9"/>
      <c r="C418" s="10"/>
      <c r="D418" s="5"/>
      <c r="E418" s="16"/>
      <c r="F418" s="9"/>
      <c r="G418" s="27"/>
    </row>
    <row r="419" spans="1:7" ht="12.75">
      <c r="A419" s="9"/>
      <c r="B419" s="9"/>
      <c r="C419" s="10"/>
      <c r="D419" s="5"/>
      <c r="E419" s="16"/>
      <c r="F419" s="9"/>
      <c r="G419" s="27"/>
    </row>
    <row r="420" spans="1:7" ht="12.75">
      <c r="A420" s="9"/>
      <c r="B420" s="9"/>
      <c r="C420" s="10"/>
      <c r="D420" s="5"/>
      <c r="E420" s="16"/>
      <c r="F420" s="9"/>
      <c r="G420" s="27"/>
    </row>
    <row r="421" spans="1:7" ht="12.75">
      <c r="A421" s="9"/>
      <c r="B421" s="9"/>
      <c r="C421" s="10"/>
      <c r="D421" s="5"/>
      <c r="E421" s="16"/>
      <c r="F421" s="9"/>
      <c r="G421" s="27"/>
    </row>
    <row r="422" spans="1:7" ht="12.75">
      <c r="A422" s="9"/>
      <c r="B422" s="9"/>
      <c r="C422" s="10"/>
      <c r="D422" s="5"/>
      <c r="E422" s="16"/>
      <c r="F422" s="9"/>
      <c r="G422" s="27"/>
    </row>
    <row r="423" spans="1:7" ht="12.75">
      <c r="A423" s="9"/>
      <c r="B423" s="9"/>
      <c r="C423" s="10"/>
      <c r="D423" s="5"/>
      <c r="E423" s="16"/>
      <c r="F423" s="9"/>
      <c r="G423" s="27"/>
    </row>
    <row r="424" spans="1:7" ht="12.75">
      <c r="A424" s="9"/>
      <c r="B424" s="9"/>
      <c r="C424" s="10"/>
      <c r="D424" s="5"/>
      <c r="E424" s="16"/>
      <c r="F424" s="9"/>
      <c r="G424" s="27"/>
    </row>
    <row r="425" spans="1:7" ht="12.75">
      <c r="A425" s="9"/>
      <c r="B425" s="9"/>
      <c r="C425" s="10"/>
      <c r="D425" s="5"/>
      <c r="E425" s="16"/>
      <c r="F425" s="9"/>
      <c r="G425" s="27"/>
    </row>
    <row r="426" spans="1:7" ht="12.75">
      <c r="A426" s="9"/>
      <c r="B426" s="9"/>
      <c r="C426" s="10"/>
      <c r="D426" s="5"/>
      <c r="E426" s="16"/>
      <c r="F426" s="9"/>
      <c r="G426" s="27"/>
    </row>
    <row r="427" spans="1:7" ht="12.75">
      <c r="A427" s="9"/>
      <c r="B427" s="9"/>
      <c r="C427" s="10"/>
      <c r="D427" s="5"/>
      <c r="E427" s="16"/>
      <c r="F427" s="9"/>
      <c r="G427" s="27"/>
    </row>
    <row r="428" spans="1:7" ht="12.75">
      <c r="A428" s="9"/>
      <c r="B428" s="9"/>
      <c r="C428" s="10"/>
      <c r="D428" s="5"/>
      <c r="E428" s="16"/>
      <c r="F428" s="9"/>
      <c r="G428" s="27"/>
    </row>
    <row r="429" spans="1:7" ht="12.75">
      <c r="A429" s="9"/>
      <c r="B429" s="9"/>
      <c r="C429" s="10"/>
      <c r="D429" s="22"/>
      <c r="E429" s="16"/>
      <c r="F429" s="9"/>
      <c r="G429" s="27"/>
    </row>
    <row r="430" spans="1:7" ht="12.75">
      <c r="A430" s="9"/>
      <c r="B430" s="9"/>
      <c r="C430" s="10"/>
      <c r="D430" s="22"/>
      <c r="E430" s="16"/>
      <c r="F430" s="9"/>
      <c r="G430" s="27"/>
    </row>
    <row r="431" spans="1:7" ht="12.75">
      <c r="A431" s="9"/>
      <c r="B431" s="9"/>
      <c r="C431" s="10"/>
      <c r="D431" s="22"/>
      <c r="E431" s="16"/>
      <c r="F431" s="9"/>
      <c r="G431" s="27"/>
    </row>
    <row r="432" spans="1:7" ht="12.75">
      <c r="A432" s="9"/>
      <c r="B432" s="9"/>
      <c r="C432" s="10"/>
      <c r="D432" s="22"/>
      <c r="E432" s="16"/>
      <c r="F432" s="9"/>
      <c r="G432" s="27"/>
    </row>
    <row r="433" spans="1:7" ht="12.75">
      <c r="A433" s="9"/>
      <c r="B433" s="9"/>
      <c r="C433" s="10"/>
      <c r="D433" s="22"/>
      <c r="E433" s="16"/>
      <c r="F433" s="9"/>
      <c r="G433" s="27"/>
    </row>
    <row r="434" spans="1:7" ht="12.75">
      <c r="A434" s="9"/>
      <c r="B434" s="9"/>
      <c r="C434" s="10"/>
      <c r="D434" s="22"/>
      <c r="E434" s="16"/>
      <c r="F434" s="9"/>
      <c r="G434" s="27"/>
    </row>
    <row r="435" spans="1:7" ht="12.75">
      <c r="A435" s="9"/>
      <c r="B435" s="9"/>
      <c r="C435" s="10"/>
      <c r="D435" s="22"/>
      <c r="E435" s="16"/>
      <c r="F435" s="9"/>
      <c r="G435" s="27"/>
    </row>
    <row r="436" spans="1:7" ht="12.75">
      <c r="A436" s="9"/>
      <c r="B436" s="9"/>
      <c r="C436" s="10"/>
      <c r="D436" s="22"/>
      <c r="E436" s="16"/>
      <c r="F436" s="9"/>
      <c r="G436" s="27"/>
    </row>
    <row r="437" spans="1:7" ht="12.75">
      <c r="A437" s="9"/>
      <c r="B437" s="9"/>
      <c r="C437" s="10"/>
      <c r="D437" s="22"/>
      <c r="E437" s="16"/>
      <c r="F437" s="9"/>
      <c r="G437" s="27"/>
    </row>
    <row r="438" spans="1:7" ht="12.75">
      <c r="A438" s="9"/>
      <c r="B438" s="9"/>
      <c r="C438" s="10"/>
      <c r="D438" s="22"/>
      <c r="E438" s="16"/>
      <c r="F438" s="9"/>
      <c r="G438" s="27"/>
    </row>
    <row r="439" spans="1:7" ht="12.75">
      <c r="A439" s="9"/>
      <c r="B439" s="9"/>
      <c r="C439" s="10"/>
      <c r="D439" s="22"/>
      <c r="E439" s="16"/>
      <c r="F439" s="9"/>
      <c r="G439" s="27"/>
    </row>
    <row r="440" spans="1:7" ht="12.75">
      <c r="A440" s="9"/>
      <c r="B440" s="9"/>
      <c r="C440" s="10"/>
      <c r="D440" s="22"/>
      <c r="E440" s="16"/>
      <c r="F440" s="9"/>
      <c r="G440" s="27"/>
    </row>
    <row r="441" spans="1:7" ht="12.75">
      <c r="A441" s="9"/>
      <c r="B441" s="9"/>
      <c r="C441" s="10"/>
      <c r="D441" s="22"/>
      <c r="E441" s="16"/>
      <c r="F441" s="9"/>
      <c r="G441" s="27"/>
    </row>
    <row r="442" spans="1:7" ht="12.75">
      <c r="A442" s="9"/>
      <c r="B442" s="9"/>
      <c r="C442" s="10"/>
      <c r="D442" s="22"/>
      <c r="E442" s="16"/>
      <c r="F442" s="9"/>
      <c r="G442" s="27"/>
    </row>
    <row r="443" spans="1:7" ht="12.75">
      <c r="A443" s="9"/>
      <c r="B443" s="9"/>
      <c r="C443" s="10"/>
      <c r="D443" s="22"/>
      <c r="E443" s="16"/>
      <c r="F443" s="9"/>
      <c r="G443" s="27"/>
    </row>
    <row r="444" spans="1:7" ht="12.75">
      <c r="A444" s="9"/>
      <c r="B444" s="9"/>
      <c r="C444" s="10"/>
      <c r="D444" s="22"/>
      <c r="E444" s="16"/>
      <c r="F444" s="9"/>
      <c r="G444" s="27"/>
    </row>
    <row r="445" spans="1:7" ht="12.75">
      <c r="A445" s="9"/>
      <c r="B445" s="9"/>
      <c r="C445" s="10"/>
      <c r="D445" s="22"/>
      <c r="E445" s="16"/>
      <c r="F445" s="9"/>
      <c r="G445" s="27"/>
    </row>
    <row r="446" spans="1:7" ht="12.75">
      <c r="A446" s="9"/>
      <c r="B446" s="9"/>
      <c r="C446" s="10"/>
      <c r="D446" s="22"/>
      <c r="E446" s="16"/>
      <c r="F446" s="9"/>
      <c r="G446" s="27"/>
    </row>
    <row r="447" spans="1:7" ht="12.75">
      <c r="A447" s="9"/>
      <c r="B447" s="9"/>
      <c r="C447" s="10"/>
      <c r="D447" s="22"/>
      <c r="E447" s="16"/>
      <c r="F447" s="9"/>
      <c r="G447" s="27"/>
    </row>
    <row r="448" spans="1:7" ht="12.75">
      <c r="A448" s="9"/>
      <c r="B448" s="9"/>
      <c r="C448" s="10"/>
      <c r="D448" s="22"/>
      <c r="E448" s="16"/>
      <c r="F448" s="9"/>
      <c r="G448" s="27"/>
    </row>
    <row r="449" spans="1:7" ht="12.75">
      <c r="A449" s="9"/>
      <c r="B449" s="9"/>
      <c r="C449" s="10"/>
      <c r="D449" s="22"/>
      <c r="E449" s="16"/>
      <c r="F449" s="9"/>
      <c r="G449" s="27"/>
    </row>
    <row r="450" spans="1:7" ht="12.75">
      <c r="A450" s="9"/>
      <c r="B450" s="9"/>
      <c r="C450" s="10"/>
      <c r="D450" s="22"/>
      <c r="E450" s="16"/>
      <c r="F450" s="9"/>
      <c r="G450" s="27"/>
    </row>
    <row r="451" spans="1:7" ht="12.75">
      <c r="A451" s="9"/>
      <c r="B451" s="9"/>
      <c r="C451" s="10"/>
      <c r="D451" s="22"/>
      <c r="E451" s="16"/>
      <c r="F451" s="9"/>
      <c r="G451" s="27"/>
    </row>
    <row r="452" spans="1:7" ht="12.75">
      <c r="A452" s="9"/>
      <c r="B452" s="9"/>
      <c r="C452" s="10"/>
      <c r="D452" s="22"/>
      <c r="E452" s="16"/>
      <c r="F452" s="9"/>
      <c r="G452" s="27"/>
    </row>
    <row r="453" spans="1:7" ht="12.75">
      <c r="A453" s="9"/>
      <c r="B453" s="9"/>
      <c r="C453" s="10"/>
      <c r="D453" s="22"/>
      <c r="E453" s="16"/>
      <c r="F453" s="9"/>
      <c r="G453" s="27"/>
    </row>
    <row r="454" spans="1:7" ht="12.75">
      <c r="A454" s="9"/>
      <c r="B454" s="9"/>
      <c r="C454" s="10"/>
      <c r="D454" s="22"/>
      <c r="E454" s="16"/>
      <c r="F454" s="9"/>
      <c r="G454" s="27"/>
    </row>
    <row r="455" spans="1:7" ht="12.75">
      <c r="A455" s="9"/>
      <c r="B455" s="9"/>
      <c r="C455" s="10"/>
      <c r="D455" s="22"/>
      <c r="E455" s="16"/>
      <c r="F455" s="9"/>
      <c r="G455" s="27"/>
    </row>
    <row r="456" spans="1:7" ht="12.75">
      <c r="A456" s="9"/>
      <c r="B456" s="9"/>
      <c r="C456" s="10"/>
      <c r="D456" s="22"/>
      <c r="E456" s="16"/>
      <c r="F456" s="9"/>
      <c r="G456" s="27"/>
    </row>
    <row r="457" spans="1:7" ht="12.75">
      <c r="A457" s="9"/>
      <c r="B457" s="9"/>
      <c r="C457" s="10"/>
      <c r="D457" s="22"/>
      <c r="E457" s="16"/>
      <c r="F457" s="9"/>
      <c r="G457" s="27"/>
    </row>
    <row r="458" spans="1:7" ht="12.75">
      <c r="A458" s="9"/>
      <c r="B458" s="9"/>
      <c r="C458" s="10"/>
      <c r="D458" s="22"/>
      <c r="E458" s="16"/>
      <c r="F458" s="9"/>
      <c r="G458" s="27"/>
    </row>
    <row r="459" spans="1:7" ht="12.75">
      <c r="A459" s="9"/>
      <c r="B459" s="9"/>
      <c r="C459" s="10"/>
      <c r="D459" s="22"/>
      <c r="E459" s="16"/>
      <c r="F459" s="9"/>
      <c r="G459" s="27"/>
    </row>
    <row r="460" spans="1:7" ht="12.75">
      <c r="A460" s="9"/>
      <c r="B460" s="9"/>
      <c r="C460" s="10"/>
      <c r="D460" s="22"/>
      <c r="E460" s="16"/>
      <c r="F460" s="9"/>
      <c r="G460" s="27"/>
    </row>
    <row r="461" spans="1:7" ht="12.75">
      <c r="A461" s="9"/>
      <c r="B461" s="9"/>
      <c r="C461" s="10"/>
      <c r="D461" s="22"/>
      <c r="E461" s="16"/>
      <c r="F461" s="9"/>
      <c r="G461" s="27"/>
    </row>
    <row r="462" spans="1:7" ht="12.75">
      <c r="A462" s="9"/>
      <c r="B462" s="9"/>
      <c r="C462" s="10"/>
      <c r="D462" s="22"/>
      <c r="E462" s="16"/>
      <c r="F462" s="9"/>
      <c r="G462" s="27"/>
    </row>
    <row r="463" spans="1:7" ht="12.75">
      <c r="A463" s="9"/>
      <c r="B463" s="9"/>
      <c r="C463" s="10"/>
      <c r="D463" s="22"/>
      <c r="E463" s="16"/>
      <c r="F463" s="9"/>
      <c r="G463" s="27"/>
    </row>
    <row r="464" spans="1:7" ht="12.75">
      <c r="A464" s="9"/>
      <c r="B464" s="9"/>
      <c r="C464" s="10"/>
      <c r="D464" s="22"/>
      <c r="E464" s="16"/>
      <c r="F464" s="9"/>
      <c r="G464" s="27"/>
    </row>
    <row r="465" spans="1:7" ht="12.75">
      <c r="A465" s="9"/>
      <c r="B465" s="9"/>
      <c r="C465" s="10"/>
      <c r="D465" s="22"/>
      <c r="E465" s="16"/>
      <c r="F465" s="9"/>
      <c r="G465" s="27"/>
    </row>
    <row r="466" spans="1:7" ht="12.75">
      <c r="A466" s="9"/>
      <c r="B466" s="9"/>
      <c r="C466" s="10"/>
      <c r="D466" s="22"/>
      <c r="E466" s="16"/>
      <c r="F466" s="9"/>
      <c r="G466" s="27"/>
    </row>
    <row r="467" spans="1:7" ht="12.75">
      <c r="A467" s="9"/>
      <c r="B467" s="9"/>
      <c r="C467" s="10"/>
      <c r="D467" s="22"/>
      <c r="E467" s="16"/>
      <c r="F467" s="9"/>
      <c r="G467" s="27"/>
    </row>
    <row r="468" spans="1:7" ht="12.75">
      <c r="A468" s="9"/>
      <c r="B468" s="9"/>
      <c r="C468" s="10"/>
      <c r="D468" s="22"/>
      <c r="E468" s="16"/>
      <c r="F468" s="9"/>
      <c r="G468" s="27"/>
    </row>
    <row r="469" spans="1:7" ht="12.75">
      <c r="A469" s="9"/>
      <c r="B469" s="9"/>
      <c r="C469" s="10"/>
      <c r="D469" s="22"/>
      <c r="E469" s="16"/>
      <c r="F469" s="9"/>
      <c r="G469" s="27"/>
    </row>
    <row r="470" spans="1:7" ht="12.75">
      <c r="A470" s="9"/>
      <c r="B470" s="9"/>
      <c r="C470" s="10"/>
      <c r="D470" s="22"/>
      <c r="E470" s="16"/>
      <c r="F470" s="9"/>
      <c r="G470" s="27"/>
    </row>
    <row r="471" spans="1:7" ht="12.75">
      <c r="A471" s="9"/>
      <c r="B471" s="9"/>
      <c r="C471" s="10"/>
      <c r="D471" s="22"/>
      <c r="E471" s="16"/>
      <c r="F471" s="9"/>
      <c r="G471" s="27"/>
    </row>
    <row r="472" spans="1:7" ht="12.75">
      <c r="A472" s="9"/>
      <c r="B472" s="9"/>
      <c r="C472" s="10"/>
      <c r="D472" s="22"/>
      <c r="E472" s="16"/>
      <c r="F472" s="9"/>
      <c r="G472" s="27"/>
    </row>
    <row r="473" spans="1:7" ht="12.75">
      <c r="A473" s="9"/>
      <c r="B473" s="9"/>
      <c r="C473" s="10"/>
      <c r="D473" s="22"/>
      <c r="E473" s="16"/>
      <c r="F473" s="9"/>
      <c r="G473" s="27"/>
    </row>
    <row r="474" spans="1:7" ht="12.75">
      <c r="A474" s="9"/>
      <c r="B474" s="9"/>
      <c r="C474" s="10"/>
      <c r="D474" s="22"/>
      <c r="E474" s="16"/>
      <c r="F474" s="9"/>
      <c r="G474" s="27"/>
    </row>
    <row r="475" spans="1:7" ht="12.75">
      <c r="A475" s="9"/>
      <c r="B475" s="9"/>
      <c r="C475" s="10"/>
      <c r="D475" s="22"/>
      <c r="E475" s="16"/>
      <c r="F475" s="9"/>
      <c r="G475" s="27"/>
    </row>
    <row r="476" spans="1:7" ht="12.75">
      <c r="A476" s="9"/>
      <c r="B476" s="9"/>
      <c r="C476" s="10"/>
      <c r="D476" s="22"/>
      <c r="E476" s="16"/>
      <c r="F476" s="9"/>
      <c r="G476" s="27"/>
    </row>
    <row r="477" spans="1:7" ht="12.75">
      <c r="A477" s="9"/>
      <c r="B477" s="9"/>
      <c r="C477" s="10"/>
      <c r="D477" s="22"/>
      <c r="E477" s="16"/>
      <c r="F477" s="9"/>
      <c r="G477" s="27"/>
    </row>
    <row r="478" spans="1:7" ht="12.75">
      <c r="A478" s="9"/>
      <c r="B478" s="9"/>
      <c r="C478" s="10"/>
      <c r="D478" s="22"/>
      <c r="E478" s="16"/>
      <c r="F478" s="9"/>
      <c r="G478" s="27"/>
    </row>
    <row r="479" spans="1:7" ht="12.75">
      <c r="A479" s="9"/>
      <c r="B479" s="9"/>
      <c r="C479" s="10"/>
      <c r="D479" s="22"/>
      <c r="E479" s="16"/>
      <c r="F479" s="9"/>
      <c r="G479" s="27"/>
    </row>
    <row r="480" spans="1:7" ht="12.75">
      <c r="A480" s="9"/>
      <c r="B480" s="9"/>
      <c r="C480" s="10"/>
      <c r="D480" s="22"/>
      <c r="E480" s="16"/>
      <c r="F480" s="9"/>
      <c r="G480" s="27"/>
    </row>
    <row r="481" spans="1:7" ht="12.75">
      <c r="A481" s="9"/>
      <c r="B481" s="9"/>
      <c r="C481" s="10"/>
      <c r="D481" s="22"/>
      <c r="E481" s="16"/>
      <c r="F481" s="9"/>
      <c r="G481" s="27"/>
    </row>
    <row r="482" spans="1:7" ht="12.75">
      <c r="A482" s="9"/>
      <c r="B482" s="9"/>
      <c r="C482" s="10"/>
      <c r="D482" s="22"/>
      <c r="E482" s="16"/>
      <c r="F482" s="9"/>
      <c r="G482" s="27"/>
    </row>
    <row r="483" spans="1:7" ht="12.75">
      <c r="A483" s="9"/>
      <c r="B483" s="9"/>
      <c r="C483" s="10"/>
      <c r="D483" s="22"/>
      <c r="E483" s="16"/>
      <c r="F483" s="9"/>
      <c r="G483" s="27"/>
    </row>
    <row r="484" spans="1:7" ht="12.75">
      <c r="A484" s="9"/>
      <c r="B484" s="9"/>
      <c r="C484" s="10"/>
      <c r="D484" s="22"/>
      <c r="E484" s="16"/>
      <c r="F484" s="9"/>
      <c r="G484" s="27"/>
    </row>
    <row r="485" spans="1:7" ht="12.75">
      <c r="A485" s="9"/>
      <c r="B485" s="9"/>
      <c r="C485" s="10"/>
      <c r="D485" s="22"/>
      <c r="E485" s="16"/>
      <c r="F485" s="9"/>
      <c r="G485" s="27"/>
    </row>
    <row r="486" spans="1:7" ht="12.75">
      <c r="A486" s="9"/>
      <c r="B486" s="9"/>
      <c r="C486" s="10"/>
      <c r="D486" s="22"/>
      <c r="E486" s="16"/>
      <c r="F486" s="9"/>
      <c r="G486" s="27"/>
    </row>
    <row r="487" spans="1:7" ht="12.75">
      <c r="A487" s="9"/>
      <c r="B487" s="9"/>
      <c r="C487" s="10"/>
      <c r="D487" s="22"/>
      <c r="E487" s="16"/>
      <c r="F487" s="9"/>
      <c r="G487" s="27"/>
    </row>
    <row r="488" spans="1:7" ht="12.75">
      <c r="A488" s="9"/>
      <c r="B488" s="9"/>
      <c r="C488" s="10"/>
      <c r="D488" s="22"/>
      <c r="E488" s="16"/>
      <c r="F488" s="9"/>
      <c r="G488" s="27"/>
    </row>
    <row r="489" spans="1:7" ht="12.75">
      <c r="A489" s="9"/>
      <c r="B489" s="9"/>
      <c r="C489" s="10"/>
      <c r="D489" s="22"/>
      <c r="E489" s="16"/>
      <c r="F489" s="9"/>
      <c r="G489" s="27"/>
    </row>
    <row r="490" spans="1:7" ht="12.75">
      <c r="A490" s="9"/>
      <c r="B490" s="9"/>
      <c r="C490" s="10"/>
      <c r="D490" s="22"/>
      <c r="E490" s="16"/>
      <c r="F490" s="9"/>
      <c r="G490" s="27"/>
    </row>
    <row r="491" spans="1:7" ht="12.75">
      <c r="A491" s="9"/>
      <c r="B491" s="9"/>
      <c r="C491" s="10"/>
      <c r="D491" s="22"/>
      <c r="E491" s="16"/>
      <c r="F491" s="9"/>
      <c r="G491" s="27"/>
    </row>
    <row r="492" spans="1:7" ht="12.75">
      <c r="A492" s="9"/>
      <c r="B492" s="9"/>
      <c r="C492" s="10"/>
      <c r="D492" s="22"/>
      <c r="E492" s="16"/>
      <c r="F492" s="9"/>
      <c r="G492" s="27"/>
    </row>
    <row r="493" spans="1:7" ht="12.75">
      <c r="A493" s="9"/>
      <c r="B493" s="9"/>
      <c r="C493" s="10"/>
      <c r="D493" s="22"/>
      <c r="E493" s="16"/>
      <c r="F493" s="9"/>
      <c r="G493" s="27"/>
    </row>
    <row r="494" spans="1:7" ht="12.75">
      <c r="A494" s="9"/>
      <c r="B494" s="9"/>
      <c r="C494" s="10"/>
      <c r="D494" s="22"/>
      <c r="E494" s="16"/>
      <c r="F494" s="9"/>
      <c r="G494" s="27"/>
    </row>
    <row r="495" spans="1:7" ht="12.75">
      <c r="A495" s="9"/>
      <c r="B495" s="9"/>
      <c r="C495" s="10"/>
      <c r="D495" s="22"/>
      <c r="E495" s="16"/>
      <c r="F495" s="9"/>
      <c r="G495" s="27"/>
    </row>
    <row r="496" spans="1:7" ht="12.75">
      <c r="A496" s="9"/>
      <c r="B496" s="9"/>
      <c r="C496" s="10"/>
      <c r="D496" s="22"/>
      <c r="E496" s="16"/>
      <c r="F496" s="9"/>
      <c r="G496" s="27"/>
    </row>
    <row r="497" spans="1:7" ht="12.75">
      <c r="A497" s="9"/>
      <c r="B497" s="9"/>
      <c r="C497" s="10"/>
      <c r="D497" s="22"/>
      <c r="E497" s="16"/>
      <c r="F497" s="9"/>
      <c r="G497" s="27"/>
    </row>
    <row r="498" spans="1:7" ht="12.75">
      <c r="A498" s="9"/>
      <c r="B498" s="9"/>
      <c r="C498" s="10"/>
      <c r="D498" s="22"/>
      <c r="E498" s="16"/>
      <c r="F498" s="9"/>
      <c r="G498" s="27"/>
    </row>
    <row r="499" spans="1:7" ht="12.75">
      <c r="A499" s="9"/>
      <c r="B499" s="9"/>
      <c r="C499" s="10"/>
      <c r="D499" s="22"/>
      <c r="E499" s="16"/>
      <c r="F499" s="9"/>
      <c r="G499" s="27"/>
    </row>
    <row r="500" spans="1:7" ht="12.75">
      <c r="A500" s="9"/>
      <c r="B500" s="9"/>
      <c r="C500" s="10"/>
      <c r="D500" s="22"/>
      <c r="E500" s="16"/>
      <c r="F500" s="9"/>
      <c r="G500" s="27"/>
    </row>
    <row r="501" spans="1:7" ht="12.75">
      <c r="A501" s="9"/>
      <c r="B501" s="9"/>
      <c r="C501" s="10"/>
      <c r="D501" s="22"/>
      <c r="E501" s="16"/>
      <c r="F501" s="9"/>
      <c r="G501" s="27"/>
    </row>
    <row r="502" spans="1:7" ht="12.75">
      <c r="A502" s="9"/>
      <c r="B502" s="9"/>
      <c r="C502" s="10"/>
      <c r="D502" s="22"/>
      <c r="E502" s="16"/>
      <c r="F502" s="9"/>
      <c r="G502" s="27"/>
    </row>
    <row r="503" spans="1:7" ht="12.75">
      <c r="A503" s="9"/>
      <c r="B503" s="9"/>
      <c r="C503" s="10"/>
      <c r="D503" s="22"/>
      <c r="E503" s="16"/>
      <c r="F503" s="9"/>
      <c r="G503" s="27"/>
    </row>
    <row r="504" spans="1:7" ht="12.75">
      <c r="A504" s="9"/>
      <c r="B504" s="9"/>
      <c r="C504" s="10"/>
      <c r="D504" s="22"/>
      <c r="E504" s="16"/>
      <c r="F504" s="9"/>
      <c r="G504" s="27"/>
    </row>
    <row r="505" spans="1:7" ht="12.75">
      <c r="A505" s="9"/>
      <c r="B505" s="9"/>
      <c r="C505" s="10"/>
      <c r="D505" s="22"/>
      <c r="E505" s="16"/>
      <c r="F505" s="9"/>
      <c r="G505" s="27"/>
    </row>
    <row r="506" spans="1:7" ht="12.75">
      <c r="A506" s="9"/>
      <c r="B506" s="9"/>
      <c r="C506" s="10"/>
      <c r="D506" s="22"/>
      <c r="E506" s="16"/>
      <c r="F506" s="9"/>
      <c r="G506" s="27"/>
    </row>
    <row r="507" spans="1:7" ht="12.75">
      <c r="A507" s="9"/>
      <c r="B507" s="9"/>
      <c r="C507" s="10"/>
      <c r="D507" s="22"/>
      <c r="E507" s="16"/>
      <c r="F507" s="9"/>
      <c r="G507" s="27"/>
    </row>
    <row r="508" spans="1:7" ht="12.75">
      <c r="A508" s="9"/>
      <c r="B508" s="9"/>
      <c r="C508" s="10"/>
      <c r="D508" s="22"/>
      <c r="E508" s="16"/>
      <c r="F508" s="9"/>
      <c r="G508" s="27"/>
    </row>
    <row r="509" spans="1:7" ht="12.75">
      <c r="A509" s="9"/>
      <c r="B509" s="9"/>
      <c r="C509" s="10"/>
      <c r="D509" s="22"/>
      <c r="E509" s="16"/>
      <c r="F509" s="9"/>
      <c r="G509" s="27"/>
    </row>
    <row r="510" spans="1:7" ht="12.75">
      <c r="A510" s="9"/>
      <c r="B510" s="9"/>
      <c r="C510" s="10"/>
      <c r="D510" s="22"/>
      <c r="E510" s="16"/>
      <c r="F510" s="9"/>
      <c r="G510" s="27"/>
    </row>
    <row r="511" spans="1:7" ht="12.75">
      <c r="A511" s="9"/>
      <c r="B511" s="9"/>
      <c r="C511" s="10"/>
      <c r="D511" s="22"/>
      <c r="E511" s="16"/>
      <c r="F511" s="9"/>
      <c r="G511" s="27"/>
    </row>
    <row r="512" spans="1:7" ht="12.75">
      <c r="A512" s="9"/>
      <c r="B512" s="9"/>
      <c r="C512" s="10"/>
      <c r="D512" s="22"/>
      <c r="E512" s="16"/>
      <c r="F512" s="9"/>
      <c r="G512" s="27"/>
    </row>
    <row r="513" spans="1:7" ht="12.75">
      <c r="A513" s="9"/>
      <c r="B513" s="9"/>
      <c r="C513" s="10"/>
      <c r="D513" s="22"/>
      <c r="E513" s="16"/>
      <c r="F513" s="9"/>
      <c r="G513" s="27"/>
    </row>
    <row r="514" spans="1:7" ht="12.75">
      <c r="A514" s="9"/>
      <c r="B514" s="9"/>
      <c r="C514" s="10"/>
      <c r="D514" s="22"/>
      <c r="E514" s="16"/>
      <c r="F514" s="9"/>
      <c r="G514" s="27"/>
    </row>
    <row r="515" spans="1:7" ht="12.75">
      <c r="A515" s="9"/>
      <c r="B515" s="9"/>
      <c r="C515" s="10"/>
      <c r="D515" s="22"/>
      <c r="E515" s="16"/>
      <c r="F515" s="9"/>
      <c r="G515" s="27"/>
    </row>
    <row r="516" spans="1:7" ht="12.75">
      <c r="A516" s="9"/>
      <c r="B516" s="9"/>
      <c r="C516" s="10"/>
      <c r="D516" s="22"/>
      <c r="E516" s="16"/>
      <c r="F516" s="9"/>
      <c r="G516" s="27"/>
    </row>
    <row r="517" spans="1:7" ht="12.75">
      <c r="A517" s="9"/>
      <c r="B517" s="9"/>
      <c r="C517" s="10"/>
      <c r="D517" s="22"/>
      <c r="E517" s="16"/>
      <c r="F517" s="9"/>
      <c r="G517" s="27"/>
    </row>
    <row r="518" spans="1:7" ht="12.75">
      <c r="A518" s="9"/>
      <c r="B518" s="9"/>
      <c r="C518" s="10"/>
      <c r="D518" s="22"/>
      <c r="E518" s="16"/>
      <c r="F518" s="9"/>
      <c r="G518" s="27"/>
    </row>
    <row r="519" spans="1:7" ht="12.75">
      <c r="A519" s="9"/>
      <c r="B519" s="9"/>
      <c r="C519" s="10"/>
      <c r="D519" s="22"/>
      <c r="E519" s="16"/>
      <c r="F519" s="9"/>
      <c r="G519" s="27"/>
    </row>
    <row r="520" spans="1:7" ht="12.75">
      <c r="A520" s="9"/>
      <c r="B520" s="9"/>
      <c r="C520" s="10"/>
      <c r="D520" s="22"/>
      <c r="E520" s="16"/>
      <c r="F520" s="9"/>
      <c r="G520" s="27"/>
    </row>
    <row r="521" spans="1:7" ht="12.75">
      <c r="A521" s="9"/>
      <c r="B521" s="9"/>
      <c r="C521" s="10"/>
      <c r="D521" s="22"/>
      <c r="E521" s="16"/>
      <c r="F521" s="9"/>
      <c r="G521" s="27"/>
    </row>
    <row r="522" spans="1:7" ht="12.75">
      <c r="A522" s="9"/>
      <c r="B522" s="9"/>
      <c r="C522" s="10"/>
      <c r="D522" s="22"/>
      <c r="E522" s="16"/>
      <c r="F522" s="9"/>
      <c r="G522" s="27"/>
    </row>
    <row r="523" spans="1:7" ht="12.75">
      <c r="A523" s="9"/>
      <c r="B523" s="9"/>
      <c r="C523" s="10"/>
      <c r="D523" s="22"/>
      <c r="E523" s="16"/>
      <c r="F523" s="9"/>
      <c r="G523" s="27"/>
    </row>
    <row r="524" spans="1:7" ht="12.75">
      <c r="A524" s="9"/>
      <c r="B524" s="9"/>
      <c r="C524" s="10"/>
      <c r="D524" s="22"/>
      <c r="E524" s="16"/>
      <c r="F524" s="9"/>
      <c r="G524" s="27"/>
    </row>
    <row r="525" spans="1:7" ht="12.75">
      <c r="A525" s="9"/>
      <c r="B525" s="9"/>
      <c r="C525" s="10"/>
      <c r="D525" s="22"/>
      <c r="E525" s="16"/>
      <c r="F525" s="9"/>
      <c r="G525" s="27"/>
    </row>
    <row r="526" spans="1:7" ht="12.75">
      <c r="A526" s="9"/>
      <c r="B526" s="9"/>
      <c r="C526" s="10"/>
      <c r="D526" s="22"/>
      <c r="E526" s="16"/>
      <c r="F526" s="9"/>
      <c r="G526" s="27"/>
    </row>
    <row r="527" spans="1:7" ht="12.75">
      <c r="A527" s="9"/>
      <c r="B527" s="9"/>
      <c r="C527" s="10"/>
      <c r="D527" s="22"/>
      <c r="E527" s="16"/>
      <c r="F527" s="9"/>
      <c r="G527" s="27"/>
    </row>
    <row r="528" spans="1:7" ht="12.75">
      <c r="A528" s="9"/>
      <c r="B528" s="9"/>
      <c r="C528" s="10"/>
      <c r="D528" s="22"/>
      <c r="E528" s="16"/>
      <c r="F528" s="9"/>
      <c r="G528" s="27"/>
    </row>
    <row r="529" spans="1:7" ht="12.75">
      <c r="A529" s="9"/>
      <c r="B529" s="9"/>
      <c r="C529" s="10"/>
      <c r="D529" s="22"/>
      <c r="E529" s="16"/>
      <c r="F529" s="9"/>
      <c r="G529" s="27"/>
    </row>
    <row r="530" spans="1:7" ht="12.75">
      <c r="A530" s="9"/>
      <c r="B530" s="9"/>
      <c r="C530" s="10"/>
      <c r="D530" s="22"/>
      <c r="E530" s="16"/>
      <c r="F530" s="9"/>
      <c r="G530" s="27"/>
    </row>
    <row r="531" spans="1:7" ht="12.75">
      <c r="A531" s="9"/>
      <c r="B531" s="9"/>
      <c r="C531" s="10"/>
      <c r="D531" s="22"/>
      <c r="E531" s="16"/>
      <c r="F531" s="9"/>
      <c r="G531" s="27"/>
    </row>
    <row r="532" spans="1:7" ht="12.75">
      <c r="A532" s="9"/>
      <c r="B532" s="9"/>
      <c r="C532" s="10"/>
      <c r="D532" s="22"/>
      <c r="E532" s="16"/>
      <c r="F532" s="9"/>
      <c r="G532" s="27"/>
    </row>
    <row r="533" spans="1:7" ht="12.75">
      <c r="A533" s="9"/>
      <c r="B533" s="9"/>
      <c r="C533" s="10"/>
      <c r="D533" s="22"/>
      <c r="E533" s="16"/>
      <c r="F533" s="9"/>
      <c r="G533" s="27"/>
    </row>
    <row r="534" spans="1:7" ht="12.75">
      <c r="A534" s="9"/>
      <c r="B534" s="9"/>
      <c r="C534" s="10"/>
      <c r="D534" s="22"/>
      <c r="E534" s="16"/>
      <c r="F534" s="9"/>
      <c r="G534" s="27"/>
    </row>
    <row r="535" spans="1:7" ht="12.75">
      <c r="A535" s="9"/>
      <c r="B535" s="9"/>
      <c r="C535" s="10"/>
      <c r="D535" s="22"/>
      <c r="E535" s="16"/>
      <c r="F535" s="9"/>
      <c r="G535" s="27"/>
    </row>
    <row r="536" spans="1:7" ht="12.75">
      <c r="A536" s="9"/>
      <c r="B536" s="9"/>
      <c r="C536" s="10"/>
      <c r="D536" s="22"/>
      <c r="E536" s="16"/>
      <c r="F536" s="9"/>
      <c r="G536" s="27"/>
    </row>
    <row r="537" spans="1:7" ht="12.75">
      <c r="A537" s="9"/>
      <c r="B537" s="9"/>
      <c r="C537" s="10"/>
      <c r="D537" s="22"/>
      <c r="E537" s="16"/>
      <c r="F537" s="9"/>
      <c r="G537" s="27"/>
    </row>
    <row r="538" spans="1:7" ht="12.75">
      <c r="A538" s="9"/>
      <c r="B538" s="9"/>
      <c r="C538" s="10"/>
      <c r="D538" s="22"/>
      <c r="E538" s="16"/>
      <c r="F538" s="9"/>
      <c r="G538" s="27"/>
    </row>
    <row r="539" spans="1:7" ht="12.75">
      <c r="A539" s="9"/>
      <c r="B539" s="9"/>
      <c r="C539" s="10"/>
      <c r="D539" s="22"/>
      <c r="E539" s="16"/>
      <c r="F539" s="9"/>
      <c r="G539" s="27"/>
    </row>
    <row r="540" spans="1:7" ht="12.75">
      <c r="A540" s="9"/>
      <c r="B540" s="9"/>
      <c r="C540" s="10"/>
      <c r="D540" s="22"/>
      <c r="E540" s="16"/>
      <c r="F540" s="9"/>
      <c r="G540" s="27"/>
    </row>
    <row r="541" spans="1:7" ht="12.75">
      <c r="A541" s="9"/>
      <c r="B541" s="9"/>
      <c r="C541" s="10"/>
      <c r="D541" s="22"/>
      <c r="E541" s="16"/>
      <c r="F541" s="9"/>
      <c r="G541" s="27"/>
    </row>
    <row r="542" spans="1:7" ht="12.75">
      <c r="A542" s="9"/>
      <c r="B542" s="9"/>
      <c r="C542" s="10"/>
      <c r="D542" s="22"/>
      <c r="E542" s="16"/>
      <c r="F542" s="9"/>
      <c r="G542" s="27"/>
    </row>
    <row r="543" spans="1:7" ht="12.75">
      <c r="A543" s="9"/>
      <c r="B543" s="9"/>
      <c r="C543" s="10"/>
      <c r="D543" s="22"/>
      <c r="E543" s="16"/>
      <c r="F543" s="9"/>
      <c r="G543" s="27"/>
    </row>
    <row r="544" spans="1:7" ht="12.75">
      <c r="A544" s="9"/>
      <c r="B544" s="9"/>
      <c r="C544" s="10"/>
      <c r="D544" s="22"/>
      <c r="E544" s="16"/>
      <c r="F544" s="9"/>
      <c r="G544" s="27"/>
    </row>
    <row r="545" spans="1:7" ht="12.75">
      <c r="A545" s="9"/>
      <c r="B545" s="9"/>
      <c r="C545" s="10"/>
      <c r="D545" s="22"/>
      <c r="E545" s="16"/>
      <c r="F545" s="9"/>
      <c r="G545" s="27"/>
    </row>
    <row r="546" spans="1:7" ht="12.75">
      <c r="A546" s="9"/>
      <c r="B546" s="9"/>
      <c r="C546" s="10"/>
      <c r="D546" s="22"/>
      <c r="E546" s="16"/>
      <c r="F546" s="9"/>
      <c r="G546" s="27"/>
    </row>
    <row r="547" spans="1:7" ht="12.75">
      <c r="A547" s="9"/>
      <c r="B547" s="9"/>
      <c r="C547" s="10"/>
      <c r="D547" s="22"/>
      <c r="E547" s="16"/>
      <c r="F547" s="9"/>
      <c r="G547" s="27"/>
    </row>
    <row r="548" spans="1:7" ht="12.75">
      <c r="A548" s="9"/>
      <c r="B548" s="9"/>
      <c r="C548" s="10"/>
      <c r="D548" s="22"/>
      <c r="E548" s="16"/>
      <c r="F548" s="9"/>
      <c r="G548" s="27"/>
    </row>
    <row r="549" spans="1:7" ht="12.75">
      <c r="A549" s="9"/>
      <c r="B549" s="9"/>
      <c r="C549" s="10"/>
      <c r="D549" s="22"/>
      <c r="E549" s="16"/>
      <c r="F549" s="9"/>
      <c r="G549" s="27"/>
    </row>
    <row r="550" spans="1:7" ht="12.75">
      <c r="A550" s="9"/>
      <c r="B550" s="9"/>
      <c r="C550" s="10"/>
      <c r="D550" s="22"/>
      <c r="E550" s="16"/>
      <c r="F550" s="9"/>
      <c r="G550" s="27"/>
    </row>
    <row r="551" spans="1:7" ht="12.75">
      <c r="A551" s="9"/>
      <c r="B551" s="9"/>
      <c r="C551" s="10"/>
      <c r="D551" s="22"/>
      <c r="E551" s="16"/>
      <c r="F551" s="9"/>
      <c r="G551" s="27"/>
    </row>
    <row r="552" spans="1:7" ht="12.75">
      <c r="A552" s="9"/>
      <c r="B552" s="9"/>
      <c r="C552" s="10"/>
      <c r="D552" s="22"/>
      <c r="E552" s="16"/>
      <c r="F552" s="9"/>
      <c r="G552" s="27"/>
    </row>
    <row r="553" spans="1:7" ht="12.75">
      <c r="A553" s="9"/>
      <c r="B553" s="9"/>
      <c r="C553" s="10"/>
      <c r="D553" s="22"/>
      <c r="E553" s="16"/>
      <c r="F553" s="9"/>
      <c r="G553" s="27"/>
    </row>
    <row r="554" spans="1:7" ht="12.75">
      <c r="A554" s="9"/>
      <c r="B554" s="9"/>
      <c r="C554" s="10"/>
      <c r="D554" s="22"/>
      <c r="E554" s="16"/>
      <c r="F554" s="9"/>
      <c r="G554" s="27"/>
    </row>
    <row r="555" spans="1:7" ht="12.75">
      <c r="A555" s="9"/>
      <c r="B555" s="9"/>
      <c r="C555" s="10"/>
      <c r="D555" s="22"/>
      <c r="E555" s="16"/>
      <c r="F555" s="9"/>
      <c r="G555" s="27"/>
    </row>
    <row r="556" spans="1:7" ht="12.75">
      <c r="A556" s="9"/>
      <c r="B556" s="9"/>
      <c r="C556" s="10"/>
      <c r="D556" s="22"/>
      <c r="E556" s="16"/>
      <c r="F556" s="9"/>
      <c r="G556" s="27"/>
    </row>
    <row r="557" spans="1:7" ht="12.75">
      <c r="A557" s="9"/>
      <c r="B557" s="9"/>
      <c r="C557" s="10"/>
      <c r="D557" s="22"/>
      <c r="E557" s="16"/>
      <c r="F557" s="9"/>
      <c r="G557" s="27"/>
    </row>
    <row r="558" spans="1:7" ht="12.75">
      <c r="A558" s="9"/>
      <c r="B558" s="9"/>
      <c r="C558" s="10"/>
      <c r="D558" s="22"/>
      <c r="E558" s="16"/>
      <c r="F558" s="9"/>
      <c r="G558" s="27"/>
    </row>
    <row r="559" spans="1:7" ht="12.75">
      <c r="A559" s="9"/>
      <c r="B559" s="9"/>
      <c r="C559" s="10"/>
      <c r="D559" s="5"/>
      <c r="E559" s="16"/>
      <c r="F559" s="9"/>
      <c r="G559" s="27"/>
    </row>
    <row r="560" spans="1:7" ht="12.75">
      <c r="A560" s="9"/>
      <c r="B560" s="9"/>
      <c r="C560" s="10"/>
      <c r="D560" s="5"/>
      <c r="E560" s="16"/>
      <c r="F560" s="9"/>
      <c r="G560" s="27"/>
    </row>
    <row r="561" spans="1:7" ht="12.75">
      <c r="A561" s="9"/>
      <c r="B561" s="9"/>
      <c r="C561" s="10"/>
      <c r="D561" s="5"/>
      <c r="E561" s="16"/>
      <c r="F561" s="9"/>
      <c r="G561" s="27"/>
    </row>
    <row r="562" spans="1:7" ht="12.75">
      <c r="A562" s="9"/>
      <c r="B562" s="9"/>
      <c r="C562" s="10"/>
      <c r="D562" s="5"/>
      <c r="E562" s="16"/>
      <c r="F562" s="9"/>
      <c r="G562" s="27"/>
    </row>
    <row r="563" spans="1:7" ht="12.75">
      <c r="A563" s="9"/>
      <c r="B563" s="9"/>
      <c r="C563" s="10"/>
      <c r="D563" s="5"/>
      <c r="E563" s="16"/>
      <c r="F563" s="9"/>
      <c r="G563" s="27"/>
    </row>
    <row r="564" spans="1:7" ht="12.75">
      <c r="A564" s="9"/>
      <c r="B564" s="9"/>
      <c r="C564" s="10"/>
      <c r="D564" s="5"/>
      <c r="E564" s="16"/>
      <c r="F564" s="9"/>
      <c r="G564" s="27"/>
    </row>
    <row r="565" spans="1:7" ht="12.75">
      <c r="A565" s="9"/>
      <c r="B565" s="9"/>
      <c r="C565" s="10"/>
      <c r="D565" s="5"/>
      <c r="E565" s="16"/>
      <c r="F565" s="9"/>
      <c r="G565" s="27"/>
    </row>
    <row r="566" spans="1:7" ht="12.75">
      <c r="A566" s="9"/>
      <c r="B566" s="9"/>
      <c r="C566" s="10"/>
      <c r="D566" s="5"/>
      <c r="E566" s="16"/>
      <c r="F566" s="9"/>
      <c r="G566" s="27"/>
    </row>
    <row r="567" spans="1:7" ht="12.75">
      <c r="A567" s="9"/>
      <c r="B567" s="9"/>
      <c r="C567" s="10"/>
      <c r="D567" s="5"/>
      <c r="E567" s="16"/>
      <c r="F567" s="9"/>
      <c r="G567" s="27"/>
    </row>
    <row r="568" spans="1:7" ht="12.75">
      <c r="A568" s="9"/>
      <c r="B568" s="9"/>
      <c r="C568" s="10"/>
      <c r="D568" s="5"/>
      <c r="E568" s="16"/>
      <c r="F568" s="9"/>
      <c r="G568" s="27"/>
    </row>
    <row r="569" spans="1:7" ht="12.75">
      <c r="A569" s="9"/>
      <c r="B569" s="9"/>
      <c r="C569" s="10"/>
      <c r="D569" s="5"/>
      <c r="E569" s="16"/>
      <c r="F569" s="9"/>
      <c r="G569" s="27"/>
    </row>
    <row r="570" spans="1:7" ht="12.75">
      <c r="A570" s="9"/>
      <c r="B570" s="9"/>
      <c r="C570" s="10"/>
      <c r="D570" s="5"/>
      <c r="E570" s="16"/>
      <c r="F570" s="9"/>
      <c r="G570" s="27"/>
    </row>
    <row r="571" spans="1:7" ht="12.75">
      <c r="A571" s="9"/>
      <c r="B571" s="9"/>
      <c r="C571" s="10"/>
      <c r="D571" s="5"/>
      <c r="E571" s="16"/>
      <c r="F571" s="9"/>
      <c r="G571" s="27"/>
    </row>
    <row r="572" spans="1:7" ht="12.75">
      <c r="A572" s="9"/>
      <c r="B572" s="9"/>
      <c r="C572" s="10"/>
      <c r="D572" s="5"/>
      <c r="E572" s="16"/>
      <c r="F572" s="9"/>
      <c r="G572" s="27"/>
    </row>
    <row r="573" spans="1:7" ht="12.75">
      <c r="A573" s="9"/>
      <c r="B573" s="9"/>
      <c r="C573" s="10"/>
      <c r="D573" s="5"/>
      <c r="E573" s="16"/>
      <c r="F573" s="9"/>
      <c r="G573" s="27"/>
    </row>
    <row r="574" spans="1:7" ht="12.75">
      <c r="A574" s="9"/>
      <c r="B574" s="9"/>
      <c r="C574" s="10"/>
      <c r="D574" s="5"/>
      <c r="E574" s="16"/>
      <c r="F574" s="9"/>
      <c r="G574" s="27"/>
    </row>
    <row r="575" spans="1:7" ht="12.75">
      <c r="A575" s="9"/>
      <c r="B575" s="9"/>
      <c r="C575" s="10"/>
      <c r="D575" s="5"/>
      <c r="E575" s="16"/>
      <c r="F575" s="9"/>
      <c r="G575" s="27"/>
    </row>
    <row r="576" spans="1:7" ht="12.75">
      <c r="A576" s="9"/>
      <c r="B576" s="9"/>
      <c r="C576" s="10"/>
      <c r="D576" s="5"/>
      <c r="E576" s="16"/>
      <c r="F576" s="9"/>
      <c r="G576" s="27"/>
    </row>
    <row r="577" spans="1:7" ht="12.75">
      <c r="A577" s="9"/>
      <c r="B577" s="9"/>
      <c r="C577" s="10"/>
      <c r="D577" s="5"/>
      <c r="E577" s="16"/>
      <c r="F577" s="9"/>
      <c r="G577" s="27"/>
    </row>
    <row r="578" spans="1:7" ht="12.75">
      <c r="A578" s="9"/>
      <c r="B578" s="9"/>
      <c r="C578" s="10"/>
      <c r="D578" s="5"/>
      <c r="E578" s="16"/>
      <c r="F578" s="9"/>
      <c r="G578" s="27"/>
    </row>
    <row r="579" spans="1:7" ht="12.75">
      <c r="A579" s="9"/>
      <c r="B579" s="9"/>
      <c r="C579" s="10"/>
      <c r="D579" s="5"/>
      <c r="E579" s="16"/>
      <c r="F579" s="9"/>
      <c r="G579" s="27"/>
    </row>
    <row r="580" spans="1:7" ht="12.75">
      <c r="A580" s="9"/>
      <c r="B580" s="9"/>
      <c r="C580" s="10"/>
      <c r="D580" s="5"/>
      <c r="E580" s="16"/>
      <c r="F580" s="9"/>
      <c r="G580" s="27"/>
    </row>
    <row r="581" spans="1:7" ht="12.75">
      <c r="A581" s="9"/>
      <c r="B581" s="9"/>
      <c r="C581" s="10"/>
      <c r="D581" s="5"/>
      <c r="E581" s="16"/>
      <c r="F581" s="9"/>
      <c r="G581" s="27"/>
    </row>
    <row r="582" spans="1:7" ht="12.75">
      <c r="A582" s="9"/>
      <c r="B582" s="9"/>
      <c r="C582" s="10"/>
      <c r="D582" s="5"/>
      <c r="E582" s="16"/>
      <c r="F582" s="9"/>
      <c r="G582" s="27"/>
    </row>
    <row r="583" spans="1:7" ht="12.75">
      <c r="A583" s="9"/>
      <c r="B583" s="9"/>
      <c r="C583" s="10"/>
      <c r="D583" s="5"/>
      <c r="E583" s="16"/>
      <c r="F583" s="9"/>
      <c r="G583" s="27"/>
    </row>
    <row r="584" spans="1:7" ht="12.75">
      <c r="A584" s="9"/>
      <c r="B584" s="9"/>
      <c r="C584" s="10"/>
      <c r="D584" s="5"/>
      <c r="E584" s="16"/>
      <c r="F584" s="9"/>
      <c r="G584" s="27"/>
    </row>
    <row r="585" spans="1:7" ht="12.75">
      <c r="A585" s="9"/>
      <c r="B585" s="9"/>
      <c r="C585" s="10"/>
      <c r="D585" s="5"/>
      <c r="E585" s="16"/>
      <c r="F585" s="9"/>
      <c r="G585" s="27"/>
    </row>
    <row r="586" spans="1:7" ht="12.75">
      <c r="A586" s="9"/>
      <c r="B586" s="9"/>
      <c r="C586" s="10"/>
      <c r="D586" s="5"/>
      <c r="E586" s="16"/>
      <c r="F586" s="9"/>
      <c r="G586" s="27"/>
    </row>
    <row r="587" spans="1:7" ht="12.75">
      <c r="A587" s="9"/>
      <c r="B587" s="9"/>
      <c r="C587" s="10"/>
      <c r="D587" s="5"/>
      <c r="E587" s="16"/>
      <c r="F587" s="9"/>
      <c r="G587" s="27"/>
    </row>
    <row r="588" spans="1:7" ht="12.75">
      <c r="A588" s="9"/>
      <c r="B588" s="9"/>
      <c r="C588" s="10"/>
      <c r="D588" s="5"/>
      <c r="E588" s="16"/>
      <c r="F588" s="9"/>
      <c r="G588" s="27"/>
    </row>
    <row r="589" spans="1:7" ht="12.75">
      <c r="A589" s="9"/>
      <c r="B589" s="9"/>
      <c r="C589" s="10"/>
      <c r="D589" s="5"/>
      <c r="E589" s="16"/>
      <c r="F589" s="9"/>
      <c r="G589" s="27"/>
    </row>
    <row r="590" spans="1:7" ht="12.75">
      <c r="A590" s="9"/>
      <c r="B590" s="9"/>
      <c r="C590" s="10"/>
      <c r="D590" s="5"/>
      <c r="E590" s="16"/>
      <c r="F590" s="9"/>
      <c r="G590" s="27"/>
    </row>
    <row r="591" spans="1:7" ht="12.75">
      <c r="A591" s="9"/>
      <c r="B591" s="9"/>
      <c r="C591" s="10"/>
      <c r="D591" s="5"/>
      <c r="E591" s="16"/>
      <c r="F591" s="9"/>
      <c r="G591" s="27"/>
    </row>
    <row r="592" spans="1:7" ht="12.75">
      <c r="A592" s="9"/>
      <c r="B592" s="9"/>
      <c r="C592" s="10"/>
      <c r="D592" s="5"/>
      <c r="E592" s="16"/>
      <c r="F592" s="9"/>
      <c r="G592" s="27"/>
    </row>
    <row r="593" spans="1:7" ht="12.75">
      <c r="A593" s="9"/>
      <c r="B593" s="9"/>
      <c r="C593" s="25"/>
      <c r="D593" s="26"/>
      <c r="E593" s="16"/>
      <c r="F593" s="9"/>
      <c r="G593" s="27"/>
    </row>
    <row r="594" spans="1:7" ht="12.75">
      <c r="A594" s="9"/>
      <c r="B594" s="9"/>
      <c r="C594" s="10"/>
      <c r="D594" s="5"/>
      <c r="E594" s="16"/>
      <c r="F594" s="9"/>
      <c r="G594" s="27"/>
    </row>
    <row r="595" spans="1:7" ht="12.75">
      <c r="A595" s="9"/>
      <c r="B595" s="9"/>
      <c r="C595" s="10"/>
      <c r="D595" s="5"/>
      <c r="E595" s="16"/>
      <c r="F595" s="9"/>
      <c r="G595" s="27"/>
    </row>
    <row r="596" spans="1:7" ht="12.75">
      <c r="A596" s="9"/>
      <c r="B596" s="9"/>
      <c r="C596" s="10"/>
      <c r="D596" s="5"/>
      <c r="E596" s="16"/>
      <c r="F596" s="9"/>
      <c r="G596" s="27"/>
    </row>
    <row r="597" spans="1:7" ht="12.75">
      <c r="A597" s="9"/>
      <c r="B597" s="9"/>
      <c r="C597" s="10"/>
      <c r="D597" s="5"/>
      <c r="E597" s="16"/>
      <c r="F597" s="9"/>
      <c r="G597" s="27"/>
    </row>
    <row r="598" spans="1:7" ht="12.75">
      <c r="A598" s="9"/>
      <c r="B598" s="9"/>
      <c r="C598" s="10"/>
      <c r="D598" s="5"/>
      <c r="E598" s="16"/>
      <c r="F598" s="9"/>
      <c r="G598" s="27"/>
    </row>
    <row r="599" spans="1:7" ht="12.75">
      <c r="A599" s="9"/>
      <c r="B599" s="9"/>
      <c r="C599" s="10"/>
      <c r="D599" s="5"/>
      <c r="E599" s="16"/>
      <c r="F599" s="9"/>
      <c r="G599" s="27"/>
    </row>
    <row r="600" spans="1:7" ht="12.75">
      <c r="A600" s="9"/>
      <c r="B600" s="9"/>
      <c r="C600" s="10"/>
      <c r="D600" s="5"/>
      <c r="E600" s="16"/>
      <c r="F600" s="9"/>
      <c r="G600" s="27"/>
    </row>
    <row r="601" spans="1:7" ht="12.75">
      <c r="A601" s="9"/>
      <c r="B601" s="9"/>
      <c r="C601" s="10"/>
      <c r="D601" s="5"/>
      <c r="E601" s="16"/>
      <c r="F601" s="9"/>
      <c r="G601" s="27"/>
    </row>
    <row r="602" spans="1:7" ht="12.75">
      <c r="A602" s="9"/>
      <c r="B602" s="9"/>
      <c r="C602" s="10"/>
      <c r="D602" s="5"/>
      <c r="E602" s="16"/>
      <c r="F602" s="9"/>
      <c r="G602" s="27"/>
    </row>
    <row r="603" spans="1:7" ht="12.75">
      <c r="A603" s="9"/>
      <c r="B603" s="9"/>
      <c r="C603" s="10"/>
      <c r="D603" s="5"/>
      <c r="E603" s="16"/>
      <c r="F603" s="9"/>
      <c r="G603" s="27"/>
    </row>
    <row r="604" spans="1:7" ht="12.75">
      <c r="A604" s="9"/>
      <c r="B604" s="9"/>
      <c r="C604" s="10"/>
      <c r="D604" s="5"/>
      <c r="E604" s="16"/>
      <c r="F604" s="9"/>
      <c r="G604" s="27"/>
    </row>
    <row r="605" spans="1:7" ht="12.75">
      <c r="A605" s="9"/>
      <c r="B605" s="9"/>
      <c r="C605" s="10"/>
      <c r="D605" s="5"/>
      <c r="E605" s="16"/>
      <c r="F605" s="9"/>
      <c r="G605" s="27"/>
    </row>
    <row r="606" spans="1:7" ht="12.75">
      <c r="A606" s="9"/>
      <c r="B606" s="9"/>
      <c r="C606" s="10"/>
      <c r="D606" s="5"/>
      <c r="E606" s="16"/>
      <c r="F606" s="9"/>
      <c r="G606" s="27"/>
    </row>
    <row r="607" spans="1:7" ht="12.75">
      <c r="A607" s="9"/>
      <c r="B607" s="9"/>
      <c r="C607" s="10"/>
      <c r="D607" s="5"/>
      <c r="E607" s="16"/>
      <c r="F607" s="9"/>
      <c r="G607" s="27"/>
    </row>
    <row r="608" spans="1:7" ht="12.75">
      <c r="A608" s="9"/>
      <c r="B608" s="9"/>
      <c r="C608" s="10"/>
      <c r="D608" s="5"/>
      <c r="E608" s="16"/>
      <c r="F608" s="9"/>
      <c r="G608" s="27"/>
    </row>
    <row r="609" spans="1:7" ht="12.75">
      <c r="A609" s="9"/>
      <c r="B609" s="9"/>
      <c r="C609" s="10"/>
      <c r="D609" s="5"/>
      <c r="E609" s="16"/>
      <c r="F609" s="9"/>
      <c r="G609" s="27"/>
    </row>
    <row r="610" spans="1:7" ht="12.75">
      <c r="A610" s="9"/>
      <c r="B610" s="9"/>
      <c r="C610" s="10"/>
      <c r="D610" s="5"/>
      <c r="E610" s="16"/>
      <c r="F610" s="9"/>
      <c r="G610" s="27"/>
    </row>
    <row r="611" spans="1:7" ht="12.75">
      <c r="A611" s="9"/>
      <c r="B611" s="9"/>
      <c r="C611" s="10"/>
      <c r="D611" s="5"/>
      <c r="E611" s="16"/>
      <c r="F611" s="9"/>
      <c r="G611" s="27"/>
    </row>
    <row r="612" spans="1:7" ht="12.75">
      <c r="A612" s="9"/>
      <c r="B612" s="9"/>
      <c r="C612" s="10"/>
      <c r="D612" s="5"/>
      <c r="E612" s="16"/>
      <c r="F612" s="9"/>
      <c r="G612" s="27"/>
    </row>
    <row r="613" spans="1:7" ht="12.75">
      <c r="A613" s="9"/>
      <c r="B613" s="9"/>
      <c r="C613" s="10"/>
      <c r="D613" s="5"/>
      <c r="E613" s="16"/>
      <c r="F613" s="9"/>
      <c r="G613" s="27"/>
    </row>
    <row r="614" spans="1:7" ht="12.75">
      <c r="A614" s="9"/>
      <c r="B614" s="9"/>
      <c r="C614" s="10"/>
      <c r="D614" s="5"/>
      <c r="E614" s="16"/>
      <c r="F614" s="9"/>
      <c r="G614" s="27"/>
    </row>
    <row r="615" spans="1:7" ht="12.75">
      <c r="A615" s="9"/>
      <c r="B615" s="9"/>
      <c r="C615" s="10"/>
      <c r="D615" s="5"/>
      <c r="E615" s="16"/>
      <c r="F615" s="9"/>
      <c r="G615" s="27"/>
    </row>
    <row r="616" spans="1:7" ht="12.75">
      <c r="A616" s="9"/>
      <c r="B616" s="9"/>
      <c r="C616" s="10"/>
      <c r="D616" s="24"/>
      <c r="E616" s="16"/>
      <c r="F616" s="9"/>
      <c r="G616" s="27"/>
    </row>
    <row r="617" spans="1:7" ht="12.75">
      <c r="A617" s="9"/>
      <c r="B617" s="9"/>
      <c r="C617" s="10"/>
      <c r="D617" s="5"/>
      <c r="E617" s="16"/>
      <c r="F617" s="9"/>
      <c r="G617" s="27"/>
    </row>
    <row r="618" spans="1:7" ht="12.75">
      <c r="A618" s="9"/>
      <c r="B618" s="9"/>
      <c r="C618" s="10"/>
      <c r="D618" s="5"/>
      <c r="E618" s="16"/>
      <c r="F618" s="9"/>
      <c r="G618" s="27"/>
    </row>
    <row r="619" spans="1:7" ht="12.75">
      <c r="A619" s="9"/>
      <c r="B619" s="9"/>
      <c r="C619" s="10"/>
      <c r="D619" s="5"/>
      <c r="E619" s="16"/>
      <c r="F619" s="9"/>
      <c r="G619" s="27"/>
    </row>
    <row r="620" spans="1:7" ht="12.75">
      <c r="A620" s="9"/>
      <c r="B620" s="9"/>
      <c r="C620" s="10"/>
      <c r="D620" s="5"/>
      <c r="E620" s="16"/>
      <c r="F620" s="9"/>
      <c r="G620" s="27"/>
    </row>
    <row r="621" spans="1:7" ht="12.75">
      <c r="A621" s="9"/>
      <c r="B621" s="9"/>
      <c r="C621" s="10"/>
      <c r="D621" s="5"/>
      <c r="E621" s="16"/>
      <c r="F621" s="9"/>
      <c r="G621" s="27"/>
    </row>
    <row r="622" spans="1:7" ht="12.75">
      <c r="A622" s="9"/>
      <c r="B622" s="9"/>
      <c r="C622" s="10"/>
      <c r="D622" s="5"/>
      <c r="E622" s="16"/>
      <c r="F622" s="9"/>
      <c r="G622" s="27"/>
    </row>
    <row r="623" spans="1:7" ht="12.75">
      <c r="A623" s="9"/>
      <c r="B623" s="9"/>
      <c r="C623" s="10"/>
      <c r="D623" s="5"/>
      <c r="E623" s="16"/>
      <c r="F623" s="9"/>
      <c r="G623" s="27"/>
    </row>
    <row r="624" spans="1:7" ht="12.75">
      <c r="A624" s="9"/>
      <c r="B624" s="9"/>
      <c r="C624" s="10"/>
      <c r="D624" s="5"/>
      <c r="E624" s="16"/>
      <c r="F624" s="9"/>
      <c r="G624" s="27"/>
    </row>
    <row r="625" spans="1:7" ht="12.75">
      <c r="A625" s="9"/>
      <c r="B625" s="9"/>
      <c r="C625" s="10"/>
      <c r="D625" s="26"/>
      <c r="E625" s="16"/>
      <c r="F625" s="9"/>
      <c r="G625" s="27"/>
    </row>
    <row r="626" spans="1:7" ht="12.75">
      <c r="A626" s="9"/>
      <c r="B626" s="9"/>
      <c r="C626" s="10"/>
      <c r="D626" s="26"/>
      <c r="E626" s="16"/>
      <c r="F626" s="9"/>
      <c r="G626" s="27"/>
    </row>
    <row r="627" spans="1:7" ht="12.75">
      <c r="A627" s="9"/>
      <c r="B627" s="9"/>
      <c r="C627" s="10"/>
      <c r="D627" s="26"/>
      <c r="E627" s="16"/>
      <c r="F627" s="9"/>
      <c r="G627" s="27"/>
    </row>
    <row r="628" spans="1:7" ht="12.75">
      <c r="A628" s="9"/>
      <c r="B628" s="9"/>
      <c r="C628" s="10"/>
      <c r="D628" s="26"/>
      <c r="E628" s="16"/>
      <c r="F628" s="9"/>
      <c r="G628" s="27"/>
    </row>
    <row r="629" spans="1:7" ht="12.75">
      <c r="A629" s="9"/>
      <c r="B629" s="9"/>
      <c r="C629" s="10"/>
      <c r="D629" s="26"/>
      <c r="E629" s="16"/>
      <c r="F629" s="9"/>
      <c r="G629" s="27"/>
    </row>
    <row r="630" spans="1:7" ht="12.75">
      <c r="A630" s="9"/>
      <c r="B630" s="9"/>
      <c r="C630" s="10"/>
      <c r="D630" s="26"/>
      <c r="E630" s="16"/>
      <c r="F630" s="9"/>
      <c r="G630" s="27"/>
    </row>
    <row r="631" spans="1:7" ht="12.75">
      <c r="A631" s="9"/>
      <c r="B631" s="9"/>
      <c r="C631" s="10"/>
      <c r="D631" s="26"/>
      <c r="E631" s="16"/>
      <c r="F631" s="9"/>
      <c r="G631" s="27"/>
    </row>
    <row r="632" spans="1:7" ht="12.75">
      <c r="A632" s="9"/>
      <c r="B632" s="9"/>
      <c r="C632" s="10"/>
      <c r="D632" s="26"/>
      <c r="E632" s="16"/>
      <c r="F632" s="9"/>
      <c r="G632" s="27"/>
    </row>
    <row r="633" spans="1:7" ht="12.75">
      <c r="A633" s="9"/>
      <c r="B633" s="9"/>
      <c r="C633" s="10"/>
      <c r="D633" s="26"/>
      <c r="E633" s="16"/>
      <c r="F633" s="9"/>
      <c r="G633" s="27"/>
    </row>
    <row r="634" spans="1:7" ht="12.75">
      <c r="A634" s="9"/>
      <c r="B634" s="9"/>
      <c r="C634" s="10"/>
      <c r="D634" s="26"/>
      <c r="E634" s="16"/>
      <c r="F634" s="9"/>
      <c r="G634" s="27"/>
    </row>
    <row r="635" spans="1:7" ht="12.75">
      <c r="A635" s="9"/>
      <c r="B635" s="9"/>
      <c r="C635" s="10"/>
      <c r="D635" s="26"/>
      <c r="E635" s="16"/>
      <c r="F635" s="9"/>
      <c r="G635" s="27"/>
    </row>
    <row r="636" spans="1:7" ht="12.75">
      <c r="A636" s="9"/>
      <c r="B636" s="9"/>
      <c r="C636" s="10"/>
      <c r="D636" s="26"/>
      <c r="E636" s="16"/>
      <c r="F636" s="9"/>
      <c r="G636" s="27"/>
    </row>
    <row r="637" spans="1:7" ht="12.75">
      <c r="A637" s="9"/>
      <c r="B637" s="9"/>
      <c r="C637" s="10"/>
      <c r="D637" s="26"/>
      <c r="E637" s="16"/>
      <c r="F637" s="9"/>
      <c r="G637" s="27"/>
    </row>
    <row r="638" spans="1:7" ht="12.75">
      <c r="A638" s="9"/>
      <c r="B638" s="9"/>
      <c r="C638" s="10"/>
      <c r="D638" s="26"/>
      <c r="E638" s="16"/>
      <c r="F638" s="9"/>
      <c r="G638" s="27"/>
    </row>
    <row r="639" spans="1:7" ht="12.75">
      <c r="A639" s="9"/>
      <c r="B639" s="9"/>
      <c r="C639" s="10"/>
      <c r="D639" s="26"/>
      <c r="E639" s="16"/>
      <c r="F639" s="9"/>
      <c r="G639" s="27"/>
    </row>
    <row r="640" spans="1:7" ht="12.75">
      <c r="A640" s="9"/>
      <c r="B640" s="9"/>
      <c r="C640" s="10"/>
      <c r="D640" s="26"/>
      <c r="E640" s="16"/>
      <c r="F640" s="9"/>
      <c r="G640" s="27"/>
    </row>
    <row r="641" spans="1:7" ht="12.75">
      <c r="A641" s="9"/>
      <c r="B641" s="9"/>
      <c r="C641" s="10"/>
      <c r="D641" s="5"/>
      <c r="E641" s="16"/>
      <c r="F641" s="9"/>
      <c r="G641" s="27"/>
    </row>
    <row r="642" spans="1:7" ht="12.75">
      <c r="A642" s="9"/>
      <c r="B642" s="9"/>
      <c r="C642" s="24"/>
      <c r="D642" s="5"/>
      <c r="E642" s="16"/>
      <c r="F642" s="9"/>
      <c r="G642" s="27"/>
    </row>
    <row r="643" spans="1:7" ht="12.75">
      <c r="A643" s="9"/>
      <c r="B643" s="9"/>
      <c r="C643" s="24"/>
      <c r="D643" s="5"/>
      <c r="E643" s="16"/>
      <c r="F643" s="9"/>
      <c r="G643" s="27"/>
    </row>
    <row r="644" spans="1:7" ht="12.75">
      <c r="A644" s="9"/>
      <c r="B644" s="9"/>
      <c r="C644" s="24"/>
      <c r="D644" s="5"/>
      <c r="E644" s="16"/>
      <c r="F644" s="9"/>
      <c r="G644" s="27"/>
    </row>
    <row r="645" spans="1:7" ht="12.75">
      <c r="A645" s="23"/>
      <c r="B645" s="23"/>
      <c r="C645" s="24"/>
      <c r="D645" s="5"/>
      <c r="E645" s="27"/>
      <c r="F645" s="9"/>
      <c r="G645" s="27"/>
    </row>
    <row r="646" spans="1:7" ht="12.75">
      <c r="A646" s="23"/>
      <c r="B646" s="23"/>
      <c r="C646" s="24"/>
      <c r="D646" s="5"/>
      <c r="E646" s="27"/>
      <c r="F646" s="9"/>
      <c r="G646" s="27"/>
    </row>
    <row r="647" spans="1:7" ht="12.75">
      <c r="A647" s="23"/>
      <c r="B647" s="23"/>
      <c r="C647" s="24"/>
      <c r="D647" s="5"/>
      <c r="E647" s="27"/>
      <c r="F647" s="9"/>
      <c r="G647" s="27"/>
    </row>
    <row r="648" spans="1:7" ht="12.75">
      <c r="A648" s="23"/>
      <c r="B648" s="23"/>
      <c r="C648" s="24"/>
      <c r="D648" s="5"/>
      <c r="E648" s="27"/>
      <c r="F648" s="9"/>
      <c r="G648" s="27"/>
    </row>
    <row r="649" spans="1:7" ht="12.75">
      <c r="A649" s="23"/>
      <c r="B649" s="23"/>
      <c r="C649" s="24"/>
      <c r="D649" s="5"/>
      <c r="E649" s="27"/>
      <c r="F649" s="9"/>
      <c r="G649" s="27"/>
    </row>
    <row r="650" spans="1:7" ht="12.75">
      <c r="A650" s="23"/>
      <c r="B650" s="23"/>
      <c r="C650" s="24"/>
      <c r="D650" s="5"/>
      <c r="E650" s="27"/>
      <c r="F650" s="9"/>
      <c r="G650" s="27"/>
    </row>
    <row r="651" spans="1:7" ht="12.75">
      <c r="A651" s="23"/>
      <c r="B651" s="23"/>
      <c r="C651" s="24"/>
      <c r="D651" s="5"/>
      <c r="E651" s="27"/>
      <c r="F651" s="9"/>
      <c r="G651" s="27"/>
    </row>
    <row r="652" spans="1:7" ht="12.75">
      <c r="A652" s="23"/>
      <c r="B652" s="23"/>
      <c r="C652" s="24"/>
      <c r="D652" s="5"/>
      <c r="E652" s="27"/>
      <c r="F652" s="9"/>
      <c r="G652" s="27"/>
    </row>
    <row r="653" spans="1:7" ht="15">
      <c r="A653" s="9"/>
      <c r="B653" s="9"/>
      <c r="C653" s="28"/>
      <c r="D653" s="29"/>
      <c r="E653" s="16"/>
      <c r="F653" s="9"/>
      <c r="G653" s="27"/>
    </row>
    <row r="654" spans="1:7" ht="15">
      <c r="A654" s="9"/>
      <c r="B654" s="9"/>
      <c r="C654" s="28"/>
      <c r="D654" s="29"/>
      <c r="E654" s="16"/>
      <c r="F654" s="9"/>
      <c r="G654" s="27"/>
    </row>
    <row r="655" spans="1:7" ht="15">
      <c r="A655" s="9"/>
      <c r="B655" s="9"/>
      <c r="C655" s="28"/>
      <c r="D655" s="29"/>
      <c r="E655" s="16"/>
      <c r="F655" s="9"/>
      <c r="G655" s="27"/>
    </row>
    <row r="656" spans="1:7" ht="15">
      <c r="A656" s="9"/>
      <c r="B656" s="9"/>
      <c r="C656" s="28"/>
      <c r="D656" s="30"/>
      <c r="E656" s="16"/>
      <c r="F656" s="9"/>
      <c r="G656" s="27"/>
    </row>
    <row r="657" spans="1:7" ht="15">
      <c r="A657" s="9"/>
      <c r="B657" s="9"/>
      <c r="C657" s="31"/>
      <c r="D657" s="30"/>
      <c r="E657" s="16"/>
      <c r="F657" s="9"/>
      <c r="G657" s="27"/>
    </row>
    <row r="658" spans="1:7" ht="15">
      <c r="A658" s="32"/>
      <c r="B658" s="9"/>
      <c r="C658" s="31"/>
      <c r="D658" s="30"/>
      <c r="E658" s="16"/>
      <c r="F658" s="9"/>
      <c r="G658" s="27"/>
    </row>
    <row r="659" spans="1:7" ht="15">
      <c r="A659" s="9"/>
      <c r="B659" s="9"/>
      <c r="C659" s="33"/>
      <c r="D659" s="31"/>
      <c r="E659" s="16"/>
      <c r="F659" s="9"/>
      <c r="G659" s="27"/>
    </row>
    <row r="660" spans="1:7" ht="15">
      <c r="A660" s="9"/>
      <c r="B660" s="9"/>
      <c r="C660" s="31"/>
      <c r="D660" s="30"/>
      <c r="E660" s="16"/>
      <c r="F660" s="9"/>
      <c r="G660" s="27"/>
    </row>
    <row r="661" spans="1:7" ht="15">
      <c r="A661" s="9"/>
      <c r="B661" s="9"/>
      <c r="C661" s="31"/>
      <c r="D661" s="30"/>
      <c r="E661" s="16"/>
      <c r="F661" s="9"/>
      <c r="G661" s="27"/>
    </row>
    <row r="662" spans="1:7" ht="15">
      <c r="A662" s="9"/>
      <c r="B662" s="9"/>
      <c r="C662" s="31"/>
      <c r="D662" s="30"/>
      <c r="E662" s="16"/>
      <c r="F662" s="9"/>
      <c r="G662" s="27"/>
    </row>
    <row r="663" spans="1:7" ht="15">
      <c r="A663" s="9"/>
      <c r="B663" s="9"/>
      <c r="C663" s="31"/>
      <c r="D663" s="30"/>
      <c r="E663" s="16"/>
      <c r="F663" s="9"/>
      <c r="G663" s="27"/>
    </row>
    <row r="664" spans="1:7" ht="15">
      <c r="A664" s="9"/>
      <c r="B664" s="9"/>
      <c r="C664" s="31"/>
      <c r="D664" s="30"/>
      <c r="E664" s="16"/>
      <c r="F664" s="9"/>
      <c r="G664" s="27"/>
    </row>
    <row r="665" spans="1:7" ht="15">
      <c r="A665" s="9"/>
      <c r="B665" s="9"/>
      <c r="C665" s="31"/>
      <c r="D665" s="30"/>
      <c r="E665" s="16"/>
      <c r="F665" s="9"/>
      <c r="G665" s="27"/>
    </row>
    <row r="666" spans="1:7" ht="15">
      <c r="A666" s="9"/>
      <c r="B666" s="9"/>
      <c r="C666" s="31"/>
      <c r="D666" s="30"/>
      <c r="E666" s="16"/>
      <c r="F666" s="9"/>
      <c r="G666" s="27"/>
    </row>
    <row r="667" spans="1:7" ht="15">
      <c r="A667" s="9"/>
      <c r="B667" s="9"/>
      <c r="C667" s="31"/>
      <c r="D667" s="30"/>
      <c r="E667" s="16"/>
      <c r="F667" s="9"/>
      <c r="G667" s="27"/>
    </row>
    <row r="668" spans="1:7" ht="15">
      <c r="A668" s="9"/>
      <c r="B668" s="9"/>
      <c r="C668" s="31"/>
      <c r="D668" s="30"/>
      <c r="E668" s="16"/>
      <c r="F668" s="9"/>
      <c r="G668" s="27"/>
    </row>
    <row r="669" spans="1:7" ht="15">
      <c r="A669" s="9"/>
      <c r="B669" s="9"/>
      <c r="C669" s="31"/>
      <c r="D669" s="30"/>
      <c r="E669" s="16"/>
      <c r="F669" s="9"/>
      <c r="G669" s="27"/>
    </row>
    <row r="670" spans="1:7" ht="15">
      <c r="A670" s="9"/>
      <c r="B670" s="9"/>
      <c r="C670" s="31"/>
      <c r="D670" s="30"/>
      <c r="E670" s="16"/>
      <c r="F670" s="9"/>
      <c r="G670" s="27"/>
    </row>
    <row r="671" spans="1:7" ht="15">
      <c r="A671" s="9"/>
      <c r="B671" s="9"/>
      <c r="C671" s="31"/>
      <c r="D671" s="30"/>
      <c r="E671" s="16"/>
      <c r="F671" s="9"/>
      <c r="G671" s="27"/>
    </row>
    <row r="672" spans="1:7" ht="15">
      <c r="A672" s="9"/>
      <c r="B672" s="9"/>
      <c r="C672" s="31"/>
      <c r="D672" s="30"/>
      <c r="E672" s="16"/>
      <c r="F672" s="9"/>
      <c r="G672" s="27"/>
    </row>
    <row r="673" spans="1:7" ht="15">
      <c r="A673" s="9"/>
      <c r="B673" s="9"/>
      <c r="C673" s="31"/>
      <c r="D673" s="30"/>
      <c r="E673" s="16"/>
      <c r="F673" s="9"/>
      <c r="G673" s="27"/>
    </row>
    <row r="674" spans="1:7" ht="15">
      <c r="A674" s="9"/>
      <c r="B674" s="9"/>
      <c r="C674" s="31"/>
      <c r="D674" s="30"/>
      <c r="E674" s="16"/>
      <c r="F674" s="9"/>
      <c r="G674" s="27"/>
    </row>
    <row r="675" spans="1:7" ht="15">
      <c r="A675" s="9"/>
      <c r="B675" s="9"/>
      <c r="C675" s="31"/>
      <c r="D675" s="30"/>
      <c r="E675" s="16"/>
      <c r="F675" s="9"/>
      <c r="G675" s="27"/>
    </row>
    <row r="676" spans="1:7" ht="15">
      <c r="A676" s="9"/>
      <c r="B676" s="9"/>
      <c r="C676" s="31"/>
      <c r="D676" s="30"/>
      <c r="E676" s="16"/>
      <c r="F676" s="9"/>
      <c r="G676" s="27"/>
    </row>
    <row r="677" spans="1:7" ht="15">
      <c r="A677" s="9"/>
      <c r="B677" s="9"/>
      <c r="C677" s="31"/>
      <c r="D677" s="30"/>
      <c r="E677" s="16"/>
      <c r="F677" s="9"/>
      <c r="G677" s="27"/>
    </row>
    <row r="678" spans="1:7" ht="15">
      <c r="A678" s="9"/>
      <c r="B678" s="9"/>
      <c r="C678" s="31"/>
      <c r="D678" s="30"/>
      <c r="E678" s="16"/>
      <c r="F678" s="9"/>
      <c r="G678" s="27"/>
    </row>
    <row r="679" spans="1:7" ht="15">
      <c r="A679" s="9"/>
      <c r="B679" s="9"/>
      <c r="C679" s="31"/>
      <c r="D679" s="30"/>
      <c r="E679" s="16"/>
      <c r="F679" s="9"/>
      <c r="G679" s="27"/>
    </row>
    <row r="680" spans="1:7" ht="15">
      <c r="A680" s="9"/>
      <c r="B680" s="9"/>
      <c r="C680" s="31"/>
      <c r="D680" s="30"/>
      <c r="E680" s="16"/>
      <c r="F680" s="9"/>
      <c r="G680" s="27"/>
    </row>
    <row r="681" spans="1:7" ht="15">
      <c r="A681" s="9"/>
      <c r="B681" s="9"/>
      <c r="C681" s="31"/>
      <c r="D681" s="30"/>
      <c r="E681" s="16"/>
      <c r="F681" s="9"/>
      <c r="G681" s="27"/>
    </row>
    <row r="682" spans="1:7" ht="15">
      <c r="A682" s="9"/>
      <c r="B682" s="9"/>
      <c r="C682" s="31"/>
      <c r="D682" s="30"/>
      <c r="E682" s="16"/>
      <c r="F682" s="9"/>
      <c r="G682" s="27"/>
    </row>
    <row r="683" spans="1:7" ht="15">
      <c r="A683" s="9"/>
      <c r="B683" s="9"/>
      <c r="C683" s="31"/>
      <c r="D683" s="30"/>
      <c r="E683" s="16"/>
      <c r="F683" s="9"/>
      <c r="G683" s="27"/>
    </row>
    <row r="684" spans="1:7" ht="15">
      <c r="A684" s="9"/>
      <c r="B684" s="9"/>
      <c r="C684" s="31"/>
      <c r="D684" s="30"/>
      <c r="E684" s="16"/>
      <c r="F684" s="9"/>
      <c r="G684" s="27"/>
    </row>
    <row r="685" spans="1:7" ht="12.75">
      <c r="A685" s="9"/>
      <c r="B685" s="9"/>
      <c r="C685" s="25"/>
      <c r="D685" s="5"/>
      <c r="E685" s="16"/>
      <c r="F685" s="9"/>
      <c r="G685" s="27"/>
    </row>
    <row r="686" spans="1:7" ht="12.75">
      <c r="A686" s="9"/>
      <c r="B686" s="9"/>
      <c r="C686" s="25"/>
      <c r="D686" s="5"/>
      <c r="E686" s="16"/>
      <c r="F686" s="9"/>
      <c r="G686" s="27"/>
    </row>
    <row r="687" spans="1:7" ht="12.75">
      <c r="A687" s="9"/>
      <c r="B687" s="9"/>
      <c r="C687" s="25"/>
      <c r="D687" s="5"/>
      <c r="E687" s="16"/>
      <c r="F687" s="9"/>
      <c r="G687" s="27"/>
    </row>
    <row r="688" spans="1:7" ht="12.75">
      <c r="A688" s="9"/>
      <c r="B688" s="9"/>
      <c r="C688" s="25"/>
      <c r="D688" s="5"/>
      <c r="E688" s="16"/>
      <c r="F688" s="9"/>
      <c r="G688" s="27"/>
    </row>
    <row r="689" spans="1:7" ht="12.75">
      <c r="A689" s="9"/>
      <c r="B689" s="9"/>
      <c r="C689" s="25"/>
      <c r="D689" s="5"/>
      <c r="E689" s="16"/>
      <c r="F689" s="9"/>
      <c r="G689" s="27"/>
    </row>
    <row r="690" spans="1:7" ht="12.75">
      <c r="A690" s="9"/>
      <c r="B690" s="9"/>
      <c r="C690" s="25"/>
      <c r="D690" s="5"/>
      <c r="E690" s="16"/>
      <c r="F690" s="9"/>
      <c r="G690" s="27"/>
    </row>
    <row r="691" spans="1:7" ht="12.75">
      <c r="A691" s="9"/>
      <c r="B691" s="9"/>
      <c r="C691" s="25"/>
      <c r="D691" s="5"/>
      <c r="E691" s="16"/>
      <c r="F691" s="9"/>
      <c r="G691" s="27"/>
    </row>
    <row r="692" spans="1:7" ht="12.75">
      <c r="A692" s="9"/>
      <c r="B692" s="9"/>
      <c r="C692" s="25"/>
      <c r="D692" s="5"/>
      <c r="E692" s="16"/>
      <c r="F692" s="9"/>
      <c r="G692" s="27"/>
    </row>
    <row r="693" spans="1:7" ht="12.75">
      <c r="A693" s="9"/>
      <c r="B693" s="9"/>
      <c r="C693" s="25"/>
      <c r="D693" s="5"/>
      <c r="E693" s="16"/>
      <c r="F693" s="9"/>
      <c r="G693" s="27"/>
    </row>
    <row r="694" spans="1:7" ht="12.75">
      <c r="A694" s="9"/>
      <c r="B694" s="9"/>
      <c r="C694" s="11"/>
      <c r="D694" s="5"/>
      <c r="E694" s="16"/>
      <c r="F694" s="9"/>
      <c r="G694" s="27"/>
    </row>
    <row r="695" spans="1:7" ht="12.75">
      <c r="A695" s="9"/>
      <c r="B695" s="9"/>
      <c r="C695" s="11"/>
      <c r="D695" s="5"/>
      <c r="E695" s="16"/>
      <c r="F695" s="9"/>
      <c r="G695" s="27"/>
    </row>
    <row r="696" spans="1:7" ht="12.75">
      <c r="A696" s="9"/>
      <c r="B696" s="9"/>
      <c r="C696" s="11"/>
      <c r="D696" s="5"/>
      <c r="E696" s="16"/>
      <c r="F696" s="9"/>
      <c r="G696" s="27"/>
    </row>
    <row r="697" spans="1:7" ht="12.75">
      <c r="A697" s="9"/>
      <c r="B697" s="9"/>
      <c r="C697" s="11"/>
      <c r="D697" s="5"/>
      <c r="E697" s="16"/>
      <c r="F697" s="9"/>
      <c r="G697" s="27"/>
    </row>
    <row r="698" spans="1:7" ht="12.75">
      <c r="A698" s="9"/>
      <c r="B698" s="9"/>
      <c r="C698" s="11"/>
      <c r="D698" s="5"/>
      <c r="E698" s="16"/>
      <c r="F698" s="9"/>
      <c r="G698" s="27"/>
    </row>
    <row r="699" spans="1:7" ht="12.75">
      <c r="A699" s="9"/>
      <c r="B699" s="9"/>
      <c r="C699" s="11"/>
      <c r="D699" s="5"/>
      <c r="E699" s="16"/>
      <c r="F699" s="9"/>
      <c r="G699" s="27"/>
    </row>
    <row r="700" spans="1:7" ht="12.75">
      <c r="A700" s="9"/>
      <c r="B700" s="9"/>
      <c r="C700" s="11"/>
      <c r="D700" s="5"/>
      <c r="E700" s="16"/>
      <c r="F700" s="9"/>
      <c r="G700" s="27"/>
    </row>
    <row r="701" spans="1:7" ht="12.75">
      <c r="A701" s="9"/>
      <c r="B701" s="9"/>
      <c r="C701" s="11"/>
      <c r="D701" s="5"/>
      <c r="E701" s="16"/>
      <c r="F701" s="9"/>
      <c r="G701" s="27"/>
    </row>
    <row r="702" spans="1:7" ht="12.75">
      <c r="A702" s="9"/>
      <c r="B702" s="9"/>
      <c r="C702" s="11"/>
      <c r="D702" s="5"/>
      <c r="E702" s="16"/>
      <c r="F702" s="9"/>
      <c r="G702" s="27"/>
    </row>
    <row r="703" spans="1:7" ht="12.75">
      <c r="A703" s="9"/>
      <c r="B703" s="9"/>
      <c r="C703" s="11"/>
      <c r="D703" s="5"/>
      <c r="E703" s="16"/>
      <c r="F703" s="9"/>
      <c r="G703" s="27"/>
    </row>
    <row r="704" spans="1:7" ht="12.75">
      <c r="A704" s="9"/>
      <c r="B704" s="9"/>
      <c r="C704" s="11"/>
      <c r="D704" s="5"/>
      <c r="E704" s="16"/>
      <c r="F704" s="9"/>
      <c r="G704" s="27"/>
    </row>
    <row r="705" spans="1:7" ht="12.75">
      <c r="A705" s="9"/>
      <c r="B705" s="9"/>
      <c r="C705" s="11"/>
      <c r="D705" s="5"/>
      <c r="E705" s="16"/>
      <c r="F705" s="9"/>
      <c r="G705" s="27"/>
    </row>
    <row r="706" spans="1:7" ht="12.75">
      <c r="A706" s="9"/>
      <c r="B706" s="9"/>
      <c r="C706" s="11"/>
      <c r="D706" s="5"/>
      <c r="E706" s="16"/>
      <c r="F706" s="9"/>
      <c r="G706" s="27"/>
    </row>
    <row r="707" spans="1:7" ht="12.75">
      <c r="A707" s="9"/>
      <c r="B707" s="9"/>
      <c r="C707" s="11"/>
      <c r="D707" s="5"/>
      <c r="E707" s="16"/>
      <c r="F707" s="9"/>
      <c r="G707" s="27"/>
    </row>
    <row r="708" spans="1:7" ht="12.75">
      <c r="A708" s="9"/>
      <c r="B708" s="9"/>
      <c r="C708" s="11"/>
      <c r="D708" s="5"/>
      <c r="E708" s="16"/>
      <c r="F708" s="9"/>
      <c r="G708" s="27"/>
    </row>
    <row r="709" spans="1:7" ht="12.75">
      <c r="A709" s="9"/>
      <c r="B709" s="9"/>
      <c r="C709" s="11"/>
      <c r="D709" s="5"/>
      <c r="E709" s="16"/>
      <c r="F709" s="9"/>
      <c r="G709" s="27"/>
    </row>
    <row r="710" spans="1:7" ht="12.75">
      <c r="A710" s="9"/>
      <c r="B710" s="9"/>
      <c r="C710" s="11"/>
      <c r="D710" s="5"/>
      <c r="E710" s="16"/>
      <c r="F710" s="9"/>
      <c r="G710" s="27"/>
    </row>
    <row r="711" spans="1:7" ht="12.75">
      <c r="A711" s="9"/>
      <c r="B711" s="9"/>
      <c r="C711" s="11"/>
      <c r="D711" s="5"/>
      <c r="E711" s="16"/>
      <c r="F711" s="9"/>
      <c r="G711" s="27"/>
    </row>
    <row r="712" spans="1:7" ht="12.75">
      <c r="A712" s="9"/>
      <c r="B712" s="9"/>
      <c r="C712" s="11"/>
      <c r="D712" s="5"/>
      <c r="E712" s="16"/>
      <c r="F712" s="9"/>
      <c r="G712" s="27"/>
    </row>
    <row r="713" spans="1:7" ht="12.75">
      <c r="A713" s="9"/>
      <c r="B713" s="9"/>
      <c r="C713" s="11"/>
      <c r="D713" s="5"/>
      <c r="E713" s="16"/>
      <c r="F713" s="9"/>
      <c r="G713" s="27"/>
    </row>
    <row r="714" spans="1:7" ht="12.75">
      <c r="A714" s="9"/>
      <c r="B714" s="9"/>
      <c r="C714" s="11"/>
      <c r="D714" s="5"/>
      <c r="E714" s="16"/>
      <c r="F714" s="9"/>
      <c r="G714" s="27"/>
    </row>
    <row r="715" spans="1:7" ht="12.75">
      <c r="A715" s="9"/>
      <c r="B715" s="9"/>
      <c r="C715" s="11"/>
      <c r="D715" s="5"/>
      <c r="E715" s="16"/>
      <c r="F715" s="9"/>
      <c r="G715" s="27"/>
    </row>
    <row r="716" spans="1:7" ht="12.75">
      <c r="A716" s="9"/>
      <c r="B716" s="9"/>
      <c r="C716" s="11"/>
      <c r="D716" s="5"/>
      <c r="E716" s="16"/>
      <c r="F716" s="9"/>
      <c r="G716" s="27"/>
    </row>
    <row r="717" spans="1:7" ht="12.75">
      <c r="A717" s="9"/>
      <c r="B717" s="9"/>
      <c r="C717" s="11"/>
      <c r="D717" s="5"/>
      <c r="E717" s="16"/>
      <c r="F717" s="9"/>
      <c r="G717" s="27"/>
    </row>
    <row r="718" spans="1:7" ht="12.75">
      <c r="A718" s="9"/>
      <c r="B718" s="9"/>
      <c r="C718" s="11"/>
      <c r="D718" s="5"/>
      <c r="E718" s="16"/>
      <c r="F718" s="9"/>
      <c r="G718" s="27"/>
    </row>
    <row r="719" spans="1:7" ht="12.75">
      <c r="A719" s="9"/>
      <c r="B719" s="9"/>
      <c r="C719" s="11"/>
      <c r="D719" s="5"/>
      <c r="E719" s="16"/>
      <c r="F719" s="9"/>
      <c r="G719" s="27"/>
    </row>
    <row r="720" spans="1:7" ht="12.75">
      <c r="A720" s="9"/>
      <c r="B720" s="9"/>
      <c r="C720" s="11"/>
      <c r="D720" s="5"/>
      <c r="E720" s="16"/>
      <c r="F720" s="9"/>
      <c r="G720" s="27"/>
    </row>
    <row r="721" spans="1:7" ht="12.75">
      <c r="A721" s="9"/>
      <c r="B721" s="9"/>
      <c r="C721" s="11"/>
      <c r="D721" s="5"/>
      <c r="E721" s="16"/>
      <c r="F721" s="9"/>
      <c r="G721" s="27"/>
    </row>
    <row r="722" spans="1:7" ht="12.75">
      <c r="A722" s="9"/>
      <c r="B722" s="9"/>
      <c r="C722" s="11"/>
      <c r="D722" s="5"/>
      <c r="E722" s="16"/>
      <c r="F722" s="9"/>
      <c r="G722" s="27"/>
    </row>
    <row r="723" spans="1:7" ht="12.75">
      <c r="A723" s="9"/>
      <c r="B723" s="9"/>
      <c r="C723" s="11"/>
      <c r="D723" s="5"/>
      <c r="E723" s="16"/>
      <c r="F723" s="9"/>
      <c r="G723" s="27"/>
    </row>
    <row r="724" spans="1:7" ht="12.75">
      <c r="A724" s="9"/>
      <c r="B724" s="9"/>
      <c r="C724" s="11"/>
      <c r="D724" s="5"/>
      <c r="E724" s="16"/>
      <c r="F724" s="9"/>
      <c r="G724" s="27"/>
    </row>
    <row r="725" spans="1:7" ht="12.75">
      <c r="A725" s="9"/>
      <c r="B725" s="9"/>
      <c r="C725" s="11"/>
      <c r="D725" s="5"/>
      <c r="E725" s="16"/>
      <c r="F725" s="9"/>
      <c r="G725" s="27"/>
    </row>
    <row r="726" spans="1:7" ht="12.75">
      <c r="A726" s="9"/>
      <c r="B726" s="9"/>
      <c r="C726" s="11"/>
      <c r="D726" s="5"/>
      <c r="E726" s="16"/>
      <c r="F726" s="9"/>
      <c r="G726" s="27"/>
    </row>
    <row r="727" spans="1:7" ht="12.75">
      <c r="A727" s="9"/>
      <c r="B727" s="9"/>
      <c r="C727" s="11"/>
      <c r="D727" s="5"/>
      <c r="E727" s="16"/>
      <c r="F727" s="9"/>
      <c r="G727" s="27"/>
    </row>
    <row r="728" spans="1:7" ht="12.75">
      <c r="A728" s="9"/>
      <c r="B728" s="9"/>
      <c r="C728" s="11"/>
      <c r="D728" s="5"/>
      <c r="E728" s="16"/>
      <c r="F728" s="9"/>
      <c r="G728" s="27"/>
    </row>
    <row r="729" spans="1:7" ht="12.75">
      <c r="A729" s="9"/>
      <c r="B729" s="9"/>
      <c r="C729" s="11"/>
      <c r="D729" s="5"/>
      <c r="E729" s="16"/>
      <c r="F729" s="9"/>
      <c r="G729" s="27"/>
    </row>
    <row r="730" spans="1:7" ht="12.75">
      <c r="A730" s="9"/>
      <c r="B730" s="9"/>
      <c r="C730" s="11"/>
      <c r="D730" s="5"/>
      <c r="E730" s="16"/>
      <c r="F730" s="9"/>
      <c r="G730" s="27"/>
    </row>
    <row r="731" spans="1:7" ht="12.75">
      <c r="A731" s="9"/>
      <c r="B731" s="9"/>
      <c r="C731" s="11"/>
      <c r="D731" s="5"/>
      <c r="E731" s="16"/>
      <c r="F731" s="9"/>
      <c r="G731" s="27"/>
    </row>
    <row r="732" spans="1:7" ht="12.75">
      <c r="A732" s="9"/>
      <c r="B732" s="9"/>
      <c r="C732" s="11"/>
      <c r="D732" s="5"/>
      <c r="E732" s="16"/>
      <c r="F732" s="9"/>
      <c r="G732" s="27"/>
    </row>
    <row r="733" spans="1:7" ht="12.75">
      <c r="A733" s="9"/>
      <c r="B733" s="9"/>
      <c r="C733" s="11"/>
      <c r="D733" s="5"/>
      <c r="E733" s="16"/>
      <c r="F733" s="9"/>
      <c r="G733" s="27"/>
    </row>
    <row r="734" spans="1:7" ht="12.75">
      <c r="A734" s="9"/>
      <c r="B734" s="9"/>
      <c r="C734" s="11"/>
      <c r="D734" s="5"/>
      <c r="E734" s="16"/>
      <c r="F734" s="9"/>
      <c r="G734" s="27"/>
    </row>
    <row r="735" spans="1:7" ht="12.75">
      <c r="A735" s="9"/>
      <c r="B735" s="9"/>
      <c r="C735" s="11"/>
      <c r="D735" s="5"/>
      <c r="E735" s="16"/>
      <c r="F735" s="9"/>
      <c r="G735" s="27"/>
    </row>
    <row r="736" spans="1:7" ht="12.75">
      <c r="A736" s="9"/>
      <c r="B736" s="9"/>
      <c r="C736" s="11"/>
      <c r="D736" s="5"/>
      <c r="E736" s="16"/>
      <c r="F736" s="9"/>
      <c r="G736" s="27"/>
    </row>
    <row r="737" spans="1:7" ht="12.75">
      <c r="A737" s="9"/>
      <c r="B737" s="9"/>
      <c r="C737" s="11"/>
      <c r="D737" s="5"/>
      <c r="E737" s="16"/>
      <c r="F737" s="9"/>
      <c r="G737" s="27"/>
    </row>
    <row r="738" spans="1:7" ht="12.75">
      <c r="A738" s="9"/>
      <c r="B738" s="9"/>
      <c r="C738" s="11"/>
      <c r="D738" s="5"/>
      <c r="E738" s="16"/>
      <c r="F738" s="9"/>
      <c r="G738" s="27"/>
    </row>
    <row r="739" spans="1:7" ht="12.75">
      <c r="A739" s="9"/>
      <c r="B739" s="9"/>
      <c r="C739" s="11"/>
      <c r="D739" s="5"/>
      <c r="E739" s="16"/>
      <c r="F739" s="9"/>
      <c r="G739" s="27"/>
    </row>
    <row r="740" spans="1:7" ht="12.75">
      <c r="A740" s="9"/>
      <c r="B740" s="9"/>
      <c r="C740" s="11"/>
      <c r="D740" s="5"/>
      <c r="E740" s="16"/>
      <c r="F740" s="9"/>
      <c r="G740" s="27"/>
    </row>
    <row r="741" spans="1:7" ht="12.75">
      <c r="A741" s="9"/>
      <c r="B741" s="9"/>
      <c r="C741" s="11"/>
      <c r="D741" s="5"/>
      <c r="E741" s="16"/>
      <c r="F741" s="9"/>
      <c r="G741" s="27"/>
    </row>
    <row r="742" spans="1:7" ht="12.75">
      <c r="A742" s="9"/>
      <c r="B742" s="9"/>
      <c r="C742" s="11"/>
      <c r="D742" s="5"/>
      <c r="E742" s="16"/>
      <c r="F742" s="9"/>
      <c r="G742" s="27"/>
    </row>
    <row r="743" spans="1:7" ht="12.75">
      <c r="A743" s="9"/>
      <c r="B743" s="9"/>
      <c r="C743" s="11"/>
      <c r="D743" s="5"/>
      <c r="E743" s="16"/>
      <c r="F743" s="9"/>
      <c r="G743" s="27"/>
    </row>
    <row r="744" spans="1:7" ht="12.75">
      <c r="A744" s="9"/>
      <c r="B744" s="9"/>
      <c r="C744" s="11"/>
      <c r="D744" s="5"/>
      <c r="E744" s="16"/>
      <c r="F744" s="9"/>
      <c r="G744" s="27"/>
    </row>
    <row r="745" spans="1:7" ht="12.75">
      <c r="A745" s="9"/>
      <c r="B745" s="9"/>
      <c r="C745" s="11"/>
      <c r="D745" s="5"/>
      <c r="E745" s="16"/>
      <c r="F745" s="9"/>
      <c r="G745" s="27"/>
    </row>
    <row r="746" spans="1:7" ht="12.75">
      <c r="A746" s="9"/>
      <c r="B746" s="9"/>
      <c r="C746" s="11"/>
      <c r="D746" s="5"/>
      <c r="E746" s="16"/>
      <c r="F746" s="9"/>
      <c r="G746" s="27"/>
    </row>
    <row r="747" spans="1:7" ht="12.75">
      <c r="A747" s="9"/>
      <c r="B747" s="9"/>
      <c r="C747" s="11"/>
      <c r="D747" s="5"/>
      <c r="E747" s="16"/>
      <c r="F747" s="9"/>
      <c r="G747" s="27"/>
    </row>
    <row r="748" spans="1:7" ht="12.75">
      <c r="A748" s="9"/>
      <c r="B748" s="9"/>
      <c r="C748" s="11"/>
      <c r="D748" s="5"/>
      <c r="E748" s="16"/>
      <c r="F748" s="9"/>
      <c r="G748" s="27"/>
    </row>
    <row r="749" spans="1:7" ht="12.75">
      <c r="A749" s="9"/>
      <c r="B749" s="9"/>
      <c r="C749" s="11"/>
      <c r="D749" s="5"/>
      <c r="E749" s="16"/>
      <c r="F749" s="9"/>
      <c r="G749" s="27"/>
    </row>
    <row r="750" spans="1:7" ht="12.75">
      <c r="A750" s="9"/>
      <c r="B750" s="9"/>
      <c r="C750" s="11"/>
      <c r="D750" s="5"/>
      <c r="E750" s="16"/>
      <c r="F750" s="9"/>
      <c r="G750" s="27"/>
    </row>
    <row r="751" spans="1:7" ht="12.75">
      <c r="A751" s="9"/>
      <c r="B751" s="9"/>
      <c r="C751" s="11"/>
      <c r="D751" s="5"/>
      <c r="E751" s="16"/>
      <c r="F751" s="9"/>
      <c r="G751" s="27"/>
    </row>
    <row r="752" spans="1:7" ht="12.75">
      <c r="A752" s="9"/>
      <c r="B752" s="9"/>
      <c r="C752" s="11"/>
      <c r="D752" s="5"/>
      <c r="E752" s="16"/>
      <c r="F752" s="9"/>
      <c r="G752" s="27"/>
    </row>
    <row r="753" spans="1:7" ht="12.75">
      <c r="A753" s="9"/>
      <c r="B753" s="9"/>
      <c r="C753" s="11"/>
      <c r="D753" s="5"/>
      <c r="E753" s="16"/>
      <c r="F753" s="9"/>
      <c r="G753" s="27"/>
    </row>
    <row r="754" spans="1:7" ht="12.75">
      <c r="A754" s="9"/>
      <c r="B754" s="9"/>
      <c r="C754" s="11"/>
      <c r="D754" s="5"/>
      <c r="E754" s="16"/>
      <c r="F754" s="9"/>
      <c r="G754" s="27"/>
    </row>
    <row r="755" spans="1:7" ht="12.75">
      <c r="A755" s="9"/>
      <c r="B755" s="9"/>
      <c r="C755" s="11"/>
      <c r="D755" s="5"/>
      <c r="E755" s="16"/>
      <c r="F755" s="9"/>
      <c r="G755" s="27"/>
    </row>
    <row r="756" spans="1:7" ht="12.75">
      <c r="A756" s="9"/>
      <c r="B756" s="9"/>
      <c r="C756" s="11"/>
      <c r="D756" s="5"/>
      <c r="E756" s="16"/>
      <c r="F756" s="9"/>
      <c r="G756" s="27"/>
    </row>
    <row r="757" spans="1:7" ht="12.75">
      <c r="A757" s="9"/>
      <c r="B757" s="9"/>
      <c r="C757" s="11"/>
      <c r="D757" s="5"/>
      <c r="E757" s="16"/>
      <c r="F757" s="9"/>
      <c r="G757" s="27"/>
    </row>
    <row r="758" spans="1:7" ht="12.75">
      <c r="A758" s="9"/>
      <c r="B758" s="9"/>
      <c r="C758" s="11"/>
      <c r="D758" s="5"/>
      <c r="E758" s="16"/>
      <c r="F758" s="9"/>
      <c r="G758" s="27"/>
    </row>
    <row r="759" spans="1:7" ht="12.75">
      <c r="A759" s="9"/>
      <c r="B759" s="9"/>
      <c r="C759" s="11"/>
      <c r="D759" s="5"/>
      <c r="E759" s="16"/>
      <c r="F759" s="9"/>
      <c r="G759" s="27"/>
    </row>
    <row r="760" spans="1:7" ht="12.75">
      <c r="A760" s="9"/>
      <c r="B760" s="9"/>
      <c r="C760" s="11"/>
      <c r="D760" s="5"/>
      <c r="E760" s="16"/>
      <c r="F760" s="9"/>
      <c r="G760" s="27"/>
    </row>
    <row r="761" spans="1:7" ht="12.75">
      <c r="A761" s="9"/>
      <c r="B761" s="9"/>
      <c r="C761" s="11"/>
      <c r="D761" s="5"/>
      <c r="E761" s="16"/>
      <c r="F761" s="9"/>
      <c r="G761" s="27"/>
    </row>
    <row r="762" spans="1:7" ht="12.75">
      <c r="A762" s="9"/>
      <c r="B762" s="9"/>
      <c r="C762" s="11"/>
      <c r="D762" s="5"/>
      <c r="E762" s="16"/>
      <c r="F762" s="9"/>
      <c r="G762" s="27"/>
    </row>
    <row r="763" spans="1:7" ht="12.75">
      <c r="A763" s="9"/>
      <c r="B763" s="9"/>
      <c r="C763" s="11"/>
      <c r="D763" s="5"/>
      <c r="E763" s="16"/>
      <c r="F763" s="9"/>
      <c r="G763" s="27"/>
    </row>
    <row r="764" spans="1:7" ht="12.75">
      <c r="A764" s="9"/>
      <c r="B764" s="9"/>
      <c r="C764" s="11"/>
      <c r="D764" s="5"/>
      <c r="E764" s="16"/>
      <c r="F764" s="9"/>
      <c r="G764" s="27"/>
    </row>
    <row r="765" spans="1:7" ht="12.75">
      <c r="A765" s="9"/>
      <c r="B765" s="9"/>
      <c r="C765" s="11"/>
      <c r="D765" s="5"/>
      <c r="E765" s="16"/>
      <c r="F765" s="9"/>
      <c r="G765" s="27"/>
    </row>
    <row r="766" spans="1:7" ht="12.75">
      <c r="A766" s="9"/>
      <c r="B766" s="9"/>
      <c r="C766" s="11"/>
      <c r="D766" s="5"/>
      <c r="E766" s="16"/>
      <c r="F766" s="9"/>
      <c r="G766" s="27"/>
    </row>
    <row r="767" spans="1:7" ht="12.75">
      <c r="A767" s="9"/>
      <c r="B767" s="9"/>
      <c r="C767" s="11"/>
      <c r="D767" s="5"/>
      <c r="E767" s="16"/>
      <c r="F767" s="9"/>
      <c r="G767" s="27"/>
    </row>
    <row r="768" spans="1:7" ht="12.75">
      <c r="A768" s="9"/>
      <c r="B768" s="9"/>
      <c r="C768" s="11"/>
      <c r="D768" s="5"/>
      <c r="E768" s="16"/>
      <c r="F768" s="9"/>
      <c r="G768" s="27"/>
    </row>
    <row r="769" spans="1:7" ht="12.75">
      <c r="A769" s="9"/>
      <c r="B769" s="9"/>
      <c r="C769" s="11"/>
      <c r="D769" s="5"/>
      <c r="E769" s="16"/>
      <c r="F769" s="9"/>
      <c r="G769" s="27"/>
    </row>
    <row r="770" spans="1:7" ht="12.75">
      <c r="A770" s="9"/>
      <c r="B770" s="9"/>
      <c r="C770" s="11"/>
      <c r="D770" s="5"/>
      <c r="E770" s="16"/>
      <c r="F770" s="9"/>
      <c r="G770" s="27"/>
    </row>
    <row r="771" spans="1:7" ht="12.75">
      <c r="A771" s="9"/>
      <c r="B771" s="9"/>
      <c r="C771" s="11"/>
      <c r="D771" s="5"/>
      <c r="E771" s="16"/>
      <c r="F771" s="9"/>
      <c r="G771" s="27"/>
    </row>
    <row r="772" spans="1:7" ht="12.75">
      <c r="A772" s="9"/>
      <c r="B772" s="9"/>
      <c r="C772" s="11"/>
      <c r="D772" s="5"/>
      <c r="E772" s="16"/>
      <c r="F772" s="9"/>
      <c r="G772" s="27"/>
    </row>
    <row r="773" spans="1:7" ht="12.75">
      <c r="A773" s="9"/>
      <c r="B773" s="9"/>
      <c r="C773" s="11"/>
      <c r="D773" s="5"/>
      <c r="E773" s="16"/>
      <c r="F773" s="9"/>
      <c r="G773" s="27"/>
    </row>
    <row r="774" spans="1:7" ht="12.75">
      <c r="A774" s="9"/>
      <c r="B774" s="9"/>
      <c r="C774" s="11"/>
      <c r="D774" s="5"/>
      <c r="E774" s="16"/>
      <c r="F774" s="9"/>
      <c r="G774" s="27"/>
    </row>
    <row r="775" spans="1:7" ht="12.75">
      <c r="A775" s="9"/>
      <c r="B775" s="9"/>
      <c r="C775" s="11"/>
      <c r="D775" s="5"/>
      <c r="E775" s="16"/>
      <c r="F775" s="9"/>
      <c r="G775" s="27"/>
    </row>
    <row r="776" spans="1:7" ht="12.75">
      <c r="A776" s="9"/>
      <c r="B776" s="9"/>
      <c r="C776" s="25"/>
      <c r="D776" s="26"/>
      <c r="E776" s="16"/>
      <c r="F776" s="9"/>
      <c r="G776" s="27"/>
    </row>
    <row r="777" spans="1:7" ht="12.75">
      <c r="A777" s="9"/>
      <c r="B777" s="9"/>
      <c r="C777" s="25"/>
      <c r="D777" s="26"/>
      <c r="E777" s="16"/>
      <c r="F777" s="9"/>
      <c r="G777" s="27"/>
    </row>
    <row r="778" spans="1:7" ht="12.75">
      <c r="A778" s="9"/>
      <c r="B778" s="9"/>
      <c r="C778" s="25"/>
      <c r="D778" s="26"/>
      <c r="E778" s="16"/>
      <c r="F778" s="9"/>
      <c r="G778" s="27"/>
    </row>
    <row r="779" spans="1:7" ht="12.75">
      <c r="A779" s="9"/>
      <c r="B779" s="9"/>
      <c r="C779" s="25"/>
      <c r="D779" s="26"/>
      <c r="E779" s="16"/>
      <c r="F779" s="9"/>
      <c r="G779" s="27"/>
    </row>
    <row r="780" spans="1:7" ht="12.75">
      <c r="A780" s="9"/>
      <c r="B780" s="9"/>
      <c r="C780" s="25"/>
      <c r="D780" s="26"/>
      <c r="E780" s="16"/>
      <c r="F780" s="9"/>
      <c r="G780" s="27"/>
    </row>
    <row r="781" spans="1:7" ht="12.75">
      <c r="A781" s="9"/>
      <c r="B781" s="9"/>
      <c r="C781" s="25"/>
      <c r="D781" s="26"/>
      <c r="E781" s="16"/>
      <c r="F781" s="9"/>
      <c r="G781" s="27"/>
    </row>
    <row r="782" spans="1:7" ht="12.75">
      <c r="A782" s="9"/>
      <c r="B782" s="9"/>
      <c r="C782" s="25"/>
      <c r="D782" s="26"/>
      <c r="E782" s="16"/>
      <c r="F782" s="9"/>
      <c r="G782" s="27"/>
    </row>
    <row r="783" spans="1:7" ht="12.75">
      <c r="A783" s="9"/>
      <c r="B783" s="9"/>
      <c r="C783" s="25"/>
      <c r="D783" s="26"/>
      <c r="E783" s="16"/>
      <c r="F783" s="9"/>
      <c r="G783" s="27"/>
    </row>
    <row r="784" spans="1:7" ht="12.75">
      <c r="A784" s="9"/>
      <c r="B784" s="9"/>
      <c r="C784" s="25"/>
      <c r="D784" s="26"/>
      <c r="E784" s="16"/>
      <c r="F784" s="9"/>
      <c r="G784" s="27"/>
    </row>
    <row r="785" spans="1:7" ht="12.75">
      <c r="A785" s="9"/>
      <c r="B785" s="9"/>
      <c r="C785" s="25"/>
      <c r="D785" s="26"/>
      <c r="E785" s="16"/>
      <c r="F785" s="9"/>
      <c r="G785" s="27"/>
    </row>
    <row r="786" spans="1:7" ht="12.75">
      <c r="A786" s="9"/>
      <c r="B786" s="9"/>
      <c r="C786" s="25"/>
      <c r="D786" s="26"/>
      <c r="E786" s="16"/>
      <c r="F786" s="9"/>
      <c r="G786" s="27"/>
    </row>
    <row r="787" spans="1:7" ht="12.75">
      <c r="A787" s="9"/>
      <c r="B787" s="9"/>
      <c r="C787" s="25"/>
      <c r="D787" s="26"/>
      <c r="E787" s="16"/>
      <c r="F787" s="9"/>
      <c r="G787" s="27"/>
    </row>
    <row r="788" spans="1:7" ht="12.75">
      <c r="A788" s="9"/>
      <c r="B788" s="9"/>
      <c r="C788" s="25"/>
      <c r="D788" s="26"/>
      <c r="E788" s="16"/>
      <c r="F788" s="9"/>
      <c r="G788" s="27"/>
    </row>
    <row r="789" spans="1:7" ht="12.75">
      <c r="A789" s="9"/>
      <c r="B789" s="9"/>
      <c r="C789" s="25"/>
      <c r="D789" s="26"/>
      <c r="E789" s="16"/>
      <c r="F789" s="9"/>
      <c r="G789" s="27"/>
    </row>
    <row r="790" spans="1:7" ht="12.75">
      <c r="A790" s="9"/>
      <c r="B790" s="9"/>
      <c r="C790" s="25"/>
      <c r="D790" s="26"/>
      <c r="E790" s="16"/>
      <c r="F790" s="9"/>
      <c r="G790" s="27"/>
    </row>
    <row r="791" spans="1:7" ht="12.75">
      <c r="A791" s="9"/>
      <c r="B791" s="9"/>
      <c r="C791" s="25"/>
      <c r="D791" s="26"/>
      <c r="E791" s="16"/>
      <c r="F791" s="9"/>
      <c r="G791" s="27"/>
    </row>
    <row r="792" spans="1:7" ht="12.75">
      <c r="A792" s="9"/>
      <c r="B792" s="9"/>
      <c r="C792" s="25"/>
      <c r="D792" s="26"/>
      <c r="E792" s="16"/>
      <c r="F792" s="9"/>
      <c r="G792" s="27"/>
    </row>
    <row r="793" spans="1:7" ht="12.75">
      <c r="A793" s="9"/>
      <c r="B793" s="9"/>
      <c r="C793" s="25"/>
      <c r="D793" s="26"/>
      <c r="E793" s="16"/>
      <c r="F793" s="9"/>
      <c r="G793" s="27"/>
    </row>
    <row r="794" spans="1:7" ht="12.75">
      <c r="A794" s="9"/>
      <c r="B794" s="9"/>
      <c r="C794" s="25"/>
      <c r="D794" s="5"/>
      <c r="E794" s="16"/>
      <c r="F794" s="9"/>
      <c r="G794" s="27"/>
    </row>
    <row r="795" spans="1:7" ht="12.75">
      <c r="A795" s="9"/>
      <c r="B795" s="9"/>
      <c r="C795" s="25"/>
      <c r="D795" s="5"/>
      <c r="E795" s="16"/>
      <c r="F795" s="9"/>
      <c r="G795" s="27"/>
    </row>
    <row r="796" spans="1:7" ht="12.75">
      <c r="A796" s="9"/>
      <c r="B796" s="9"/>
      <c r="C796" s="11"/>
      <c r="D796" s="5"/>
      <c r="E796" s="16"/>
      <c r="F796" s="9"/>
      <c r="G796" s="27"/>
    </row>
    <row r="797" spans="1:7" ht="12.75">
      <c r="A797" s="9"/>
      <c r="B797" s="9"/>
      <c r="C797" s="11"/>
      <c r="D797" s="5"/>
      <c r="E797" s="16"/>
      <c r="F797" s="9"/>
      <c r="G797" s="27"/>
    </row>
    <row r="798" spans="1:7" ht="12.75">
      <c r="A798" s="9"/>
      <c r="B798" s="9"/>
      <c r="C798" s="11"/>
      <c r="D798" s="5"/>
      <c r="E798" s="16"/>
      <c r="F798" s="9"/>
      <c r="G798" s="27"/>
    </row>
    <row r="799" spans="1:7" ht="12.75">
      <c r="A799" s="9"/>
      <c r="B799" s="9"/>
      <c r="C799" s="11"/>
      <c r="D799" s="5"/>
      <c r="E799" s="16"/>
      <c r="F799" s="9"/>
      <c r="G799" s="27"/>
    </row>
    <row r="800" spans="1:7" ht="12.75">
      <c r="A800" s="9"/>
      <c r="B800" s="9"/>
      <c r="C800" s="26"/>
      <c r="D800" s="26"/>
      <c r="E800" s="16"/>
      <c r="F800" s="9"/>
      <c r="G800" s="27"/>
    </row>
    <row r="801" spans="1:7" ht="12.75">
      <c r="A801" s="9"/>
      <c r="B801" s="9"/>
      <c r="C801" s="26"/>
      <c r="D801" s="26"/>
      <c r="E801" s="16"/>
      <c r="F801" s="9"/>
      <c r="G801" s="27"/>
    </row>
    <row r="802" spans="1:7" ht="12.75">
      <c r="A802" s="23"/>
      <c r="B802" s="23"/>
      <c r="C802" s="25"/>
      <c r="D802" s="5"/>
      <c r="E802" s="27"/>
      <c r="F802" s="9"/>
      <c r="G802" s="27"/>
    </row>
    <row r="803" spans="1:7" ht="12.75">
      <c r="A803" s="23"/>
      <c r="B803" s="23"/>
      <c r="C803" s="25"/>
      <c r="D803" s="5"/>
      <c r="E803" s="27"/>
      <c r="F803" s="9"/>
      <c r="G803" s="27"/>
    </row>
    <row r="804" spans="1:7" ht="12.75">
      <c r="A804" s="23"/>
      <c r="B804" s="23"/>
      <c r="C804" s="25"/>
      <c r="D804" s="5"/>
      <c r="E804" s="27"/>
      <c r="F804" s="9"/>
      <c r="G804" s="27"/>
    </row>
    <row r="805" spans="1:7" ht="12.75">
      <c r="A805" s="23"/>
      <c r="B805" s="23"/>
      <c r="C805" s="25"/>
      <c r="D805" s="5"/>
      <c r="E805" s="27"/>
      <c r="F805" s="9"/>
      <c r="G805" s="27"/>
    </row>
    <row r="806" spans="1:7" ht="12.75">
      <c r="A806" s="23"/>
      <c r="B806" s="23"/>
      <c r="C806" s="25"/>
      <c r="D806" s="5"/>
      <c r="E806" s="27"/>
      <c r="F806" s="9"/>
      <c r="G806" s="27"/>
    </row>
    <row r="807" spans="1:7" ht="12.75">
      <c r="A807" s="23"/>
      <c r="B807" s="23"/>
      <c r="C807" s="25"/>
      <c r="D807" s="5"/>
      <c r="E807" s="27"/>
      <c r="F807" s="9"/>
      <c r="G807" s="27"/>
    </row>
    <row r="808" spans="1:7" ht="12.75">
      <c r="A808" s="23"/>
      <c r="B808" s="23"/>
      <c r="C808" s="25"/>
      <c r="D808" s="5"/>
      <c r="E808" s="27"/>
      <c r="F808" s="9"/>
      <c r="G808" s="27"/>
    </row>
    <row r="809" spans="1:7" ht="15">
      <c r="A809" s="34"/>
      <c r="B809" s="9"/>
      <c r="C809" s="25"/>
      <c r="D809" s="5"/>
      <c r="E809" s="16"/>
      <c r="F809" s="9"/>
      <c r="G809" s="27"/>
    </row>
    <row r="810" spans="1:7" ht="15">
      <c r="A810" s="34"/>
      <c r="B810" s="9"/>
      <c r="C810" s="25"/>
      <c r="D810" s="5"/>
      <c r="E810" s="16"/>
      <c r="F810" s="9"/>
      <c r="G810" s="27"/>
    </row>
    <row r="811" spans="1:7" ht="15">
      <c r="A811" s="34"/>
      <c r="B811" s="9"/>
      <c r="C811" s="25"/>
      <c r="D811" s="5"/>
      <c r="E811" s="16"/>
      <c r="F811" s="9"/>
      <c r="G811" s="27"/>
    </row>
    <row r="812" spans="1:7" ht="15">
      <c r="A812" s="34"/>
      <c r="B812" s="9"/>
      <c r="C812" s="25"/>
      <c r="D812" s="5"/>
      <c r="E812" s="16"/>
      <c r="F812" s="9"/>
      <c r="G812" s="27"/>
    </row>
    <row r="813" spans="1:7" ht="15">
      <c r="A813" s="34"/>
      <c r="B813" s="9"/>
      <c r="C813" s="25"/>
      <c r="D813" s="5"/>
      <c r="E813" s="16"/>
      <c r="F813" s="9"/>
      <c r="G813" s="27"/>
    </row>
    <row r="814" spans="1:7" ht="15">
      <c r="A814" s="34"/>
      <c r="B814" s="9"/>
      <c r="C814" s="25"/>
      <c r="D814" s="5"/>
      <c r="E814" s="16"/>
      <c r="F814" s="9"/>
      <c r="G814" s="27"/>
    </row>
    <row r="815" spans="1:7" ht="15">
      <c r="A815" s="34"/>
      <c r="B815" s="9"/>
      <c r="C815" s="25"/>
      <c r="D815" s="5"/>
      <c r="E815" s="16"/>
      <c r="F815" s="9"/>
      <c r="G815" s="27"/>
    </row>
    <row r="816" spans="1:7" ht="15">
      <c r="A816" s="34"/>
      <c r="B816" s="9"/>
      <c r="C816" s="25"/>
      <c r="D816" s="5"/>
      <c r="E816" s="16"/>
      <c r="F816" s="9"/>
      <c r="G816" s="27"/>
    </row>
    <row r="817" spans="1:7" ht="15">
      <c r="A817" s="34"/>
      <c r="B817" s="9"/>
      <c r="C817" s="25"/>
      <c r="D817" s="5"/>
      <c r="E817" s="16"/>
      <c r="F817" s="9"/>
      <c r="G817" s="27"/>
    </row>
    <row r="818" spans="1:7" ht="15">
      <c r="A818" s="34"/>
      <c r="B818" s="9"/>
      <c r="C818" s="25"/>
      <c r="D818" s="5"/>
      <c r="E818" s="16"/>
      <c r="F818" s="9"/>
      <c r="G818" s="27"/>
    </row>
    <row r="819" spans="1:7" ht="12.75">
      <c r="A819" s="23"/>
      <c r="B819" s="23"/>
      <c r="C819" s="11"/>
      <c r="D819" s="26"/>
      <c r="E819" s="27"/>
      <c r="F819" s="9"/>
      <c r="G819" s="27"/>
    </row>
    <row r="820" spans="1:7" ht="12.75">
      <c r="A820" s="23"/>
      <c r="B820" s="23"/>
      <c r="C820" s="11"/>
      <c r="D820" s="26"/>
      <c r="E820" s="27"/>
      <c r="F820" s="9"/>
      <c r="G820" s="27"/>
    </row>
    <row r="821" spans="1:7" ht="12.75">
      <c r="A821" s="23"/>
      <c r="B821" s="23"/>
      <c r="C821" s="11"/>
      <c r="D821" s="26"/>
      <c r="E821" s="27"/>
      <c r="F821" s="9"/>
      <c r="G821" s="27"/>
    </row>
    <row r="822" spans="1:7" ht="15">
      <c r="A822" s="34"/>
      <c r="B822" s="9"/>
      <c r="C822" s="11"/>
      <c r="D822" s="26"/>
      <c r="E822" s="16"/>
      <c r="F822" s="9"/>
      <c r="G822" s="27"/>
    </row>
    <row r="823" spans="1:7" ht="15">
      <c r="A823" s="34"/>
      <c r="B823" s="9"/>
      <c r="C823" s="11"/>
      <c r="D823" s="26"/>
      <c r="E823" s="16"/>
      <c r="F823" s="9"/>
      <c r="G823" s="27"/>
    </row>
    <row r="824" spans="1:7" ht="15">
      <c r="A824" s="34"/>
      <c r="B824" s="9"/>
      <c r="C824" s="11"/>
      <c r="D824" s="26"/>
      <c r="E824" s="16"/>
      <c r="F824" s="9"/>
      <c r="G824" s="27"/>
    </row>
    <row r="825" spans="1:7" ht="15">
      <c r="A825" s="34"/>
      <c r="B825" s="9"/>
      <c r="C825" s="11"/>
      <c r="D825" s="26"/>
      <c r="E825" s="16"/>
      <c r="F825" s="9"/>
      <c r="G825" s="27"/>
    </row>
    <row r="826" spans="1:7" ht="12.75">
      <c r="A826" s="23"/>
      <c r="B826" s="23"/>
      <c r="C826" s="11"/>
      <c r="D826" s="10"/>
      <c r="E826" s="27"/>
      <c r="F826" s="9"/>
      <c r="G826" s="27"/>
    </row>
    <row r="827" spans="1:7" ht="12.75">
      <c r="A827" s="23"/>
      <c r="B827" s="23"/>
      <c r="C827" s="11"/>
      <c r="D827" s="10"/>
      <c r="E827" s="27"/>
      <c r="F827" s="9"/>
      <c r="G827" s="27"/>
    </row>
    <row r="828" spans="1:7" ht="12.75">
      <c r="A828" s="23"/>
      <c r="B828" s="23"/>
      <c r="C828" s="11"/>
      <c r="D828" s="10"/>
      <c r="E828" s="27"/>
      <c r="F828" s="9"/>
      <c r="G828" s="27"/>
    </row>
    <row r="829" spans="1:7" ht="12.75">
      <c r="A829" s="23"/>
      <c r="B829" s="23"/>
      <c r="C829" s="11"/>
      <c r="D829" s="10"/>
      <c r="E829" s="27"/>
      <c r="F829" s="9"/>
      <c r="G829" s="27"/>
    </row>
    <row r="830" spans="1:7" ht="12.75">
      <c r="A830" s="23"/>
      <c r="B830" s="23"/>
      <c r="C830" s="11"/>
      <c r="D830" s="10"/>
      <c r="E830" s="27"/>
      <c r="F830" s="9"/>
      <c r="G830" s="27"/>
    </row>
    <row r="831" spans="1:7" ht="12.75">
      <c r="A831" s="23"/>
      <c r="B831" s="23"/>
      <c r="C831" s="11"/>
      <c r="D831" s="10"/>
      <c r="E831" s="27"/>
      <c r="F831" s="9"/>
      <c r="G831" s="27"/>
    </row>
    <row r="832" spans="1:7" ht="12.75">
      <c r="A832" s="23"/>
      <c r="B832" s="23"/>
      <c r="C832" s="11"/>
      <c r="D832" s="10"/>
      <c r="E832" s="27"/>
      <c r="F832" s="9"/>
      <c r="G832" s="27"/>
    </row>
    <row r="833" spans="1:7" ht="12.75">
      <c r="A833" s="23"/>
      <c r="B833" s="23"/>
      <c r="C833" s="11"/>
      <c r="D833" s="10"/>
      <c r="E833" s="27"/>
      <c r="F833" s="9"/>
      <c r="G833" s="27"/>
    </row>
    <row r="834" spans="1:7" ht="12.75">
      <c r="A834" s="23"/>
      <c r="B834" s="23"/>
      <c r="C834" s="11"/>
      <c r="D834" s="10"/>
      <c r="E834" s="27"/>
      <c r="F834" s="9"/>
      <c r="G834" s="27"/>
    </row>
    <row r="835" spans="1:7" ht="15">
      <c r="A835" s="34"/>
      <c r="B835" s="9"/>
      <c r="C835" s="11"/>
      <c r="D835" s="10"/>
      <c r="E835" s="16"/>
      <c r="F835" s="9"/>
      <c r="G835" s="27"/>
    </row>
    <row r="836" spans="1:7" ht="15">
      <c r="A836" s="34"/>
      <c r="B836" s="9"/>
      <c r="C836" s="11"/>
      <c r="D836" s="10"/>
      <c r="E836" s="16"/>
      <c r="F836" s="9"/>
      <c r="G836" s="27"/>
    </row>
    <row r="837" spans="1:7" ht="15">
      <c r="A837" s="34"/>
      <c r="B837" s="9"/>
      <c r="C837" s="11"/>
      <c r="D837" s="10"/>
      <c r="E837" s="16"/>
      <c r="F837" s="9"/>
      <c r="G837" s="27"/>
    </row>
    <row r="838" spans="1:7" ht="15">
      <c r="A838" s="34"/>
      <c r="B838" s="9"/>
      <c r="C838" s="11"/>
      <c r="D838" s="10"/>
      <c r="E838" s="16"/>
      <c r="F838" s="9"/>
      <c r="G838" s="27"/>
    </row>
    <row r="839" spans="1:7" ht="15">
      <c r="A839" s="34"/>
      <c r="B839" s="9"/>
      <c r="C839" s="11"/>
      <c r="D839" s="10"/>
      <c r="E839" s="16"/>
      <c r="F839" s="9"/>
      <c r="G839" s="27"/>
    </row>
    <row r="840" spans="1:7" ht="15">
      <c r="A840" s="34"/>
      <c r="B840" s="9"/>
      <c r="C840" s="11"/>
      <c r="D840" s="10"/>
      <c r="E840" s="16"/>
      <c r="F840" s="9"/>
      <c r="G840" s="27"/>
    </row>
    <row r="841" spans="1:7" ht="15">
      <c r="A841" s="34"/>
      <c r="B841" s="9"/>
      <c r="C841" s="11"/>
      <c r="D841" s="10"/>
      <c r="E841" s="16"/>
      <c r="F841" s="9"/>
      <c r="G841" s="27"/>
    </row>
    <row r="842" spans="1:7" ht="15">
      <c r="A842" s="34"/>
      <c r="B842" s="9"/>
      <c r="C842" s="11"/>
      <c r="D842" s="10"/>
      <c r="E842" s="16"/>
      <c r="F842" s="9"/>
      <c r="G842" s="27"/>
    </row>
    <row r="843" spans="1:7" ht="15">
      <c r="A843" s="34"/>
      <c r="B843" s="9"/>
      <c r="C843" s="11"/>
      <c r="D843" s="10"/>
      <c r="E843" s="16"/>
      <c r="F843" s="9"/>
      <c r="G843" s="27"/>
    </row>
    <row r="844" spans="1:7" ht="15">
      <c r="A844" s="34"/>
      <c r="B844" s="9"/>
      <c r="C844" s="11"/>
      <c r="D844" s="10"/>
      <c r="E844" s="16"/>
      <c r="F844" s="9"/>
      <c r="G844" s="27"/>
    </row>
    <row r="845" spans="1:7" ht="15">
      <c r="A845" s="34"/>
      <c r="B845" s="9"/>
      <c r="C845" s="11"/>
      <c r="D845" s="10"/>
      <c r="E845" s="16"/>
      <c r="F845" s="9"/>
      <c r="G845" s="27"/>
    </row>
    <row r="846" spans="1:7" ht="15">
      <c r="A846" s="34"/>
      <c r="B846" s="9"/>
      <c r="C846" s="11"/>
      <c r="D846" s="10"/>
      <c r="E846" s="16"/>
      <c r="F846" s="9"/>
      <c r="G846" s="27"/>
    </row>
    <row r="847" spans="1:7" ht="15">
      <c r="A847" s="34"/>
      <c r="B847" s="9"/>
      <c r="C847" s="11"/>
      <c r="D847" s="10"/>
      <c r="E847" s="16"/>
      <c r="F847" s="9"/>
      <c r="G847" s="27"/>
    </row>
    <row r="848" spans="1:7" ht="12.75">
      <c r="A848" s="23"/>
      <c r="B848" s="23"/>
      <c r="C848" s="11"/>
      <c r="D848" s="10"/>
      <c r="E848" s="27"/>
      <c r="F848" s="9"/>
      <c r="G848" s="27"/>
    </row>
    <row r="849" spans="1:7" ht="12.75">
      <c r="A849" s="23"/>
      <c r="B849" s="23"/>
      <c r="C849" s="11"/>
      <c r="D849" s="10"/>
      <c r="E849" s="27"/>
      <c r="F849" s="9"/>
      <c r="G849" s="27"/>
    </row>
    <row r="850" spans="1:7" ht="12.75">
      <c r="A850" s="23"/>
      <c r="B850" s="23"/>
      <c r="C850" s="11"/>
      <c r="D850" s="10"/>
      <c r="E850" s="27"/>
      <c r="F850" s="9"/>
      <c r="G850" s="27"/>
    </row>
    <row r="851" spans="1:7" ht="12.75">
      <c r="A851" s="23"/>
      <c r="B851" s="23"/>
      <c r="C851" s="11"/>
      <c r="D851" s="10"/>
      <c r="E851" s="27"/>
      <c r="F851" s="9"/>
      <c r="G851" s="27"/>
    </row>
    <row r="852" spans="1:7" ht="12.75">
      <c r="A852" s="23"/>
      <c r="B852" s="23"/>
      <c r="C852" s="11"/>
      <c r="D852" s="10"/>
      <c r="E852" s="27"/>
      <c r="F852" s="9"/>
      <c r="G852" s="27"/>
    </row>
    <row r="853" spans="1:7" ht="12.75">
      <c r="A853" s="23"/>
      <c r="B853" s="23"/>
      <c r="C853" s="11"/>
      <c r="D853" s="10"/>
      <c r="E853" s="27"/>
      <c r="F853" s="9"/>
      <c r="G853" s="27"/>
    </row>
    <row r="854" spans="1:7" ht="12.75">
      <c r="A854" s="23"/>
      <c r="B854" s="23"/>
      <c r="C854" s="11"/>
      <c r="D854" s="10"/>
      <c r="E854" s="27"/>
      <c r="F854" s="9"/>
      <c r="G854" s="27"/>
    </row>
    <row r="855" spans="1:7" ht="15">
      <c r="A855" s="34"/>
      <c r="B855" s="9"/>
      <c r="C855" s="11"/>
      <c r="D855" s="10"/>
      <c r="E855" s="16"/>
      <c r="F855" s="9"/>
      <c r="G855" s="27"/>
    </row>
    <row r="856" spans="1:7" ht="15">
      <c r="A856" s="34"/>
      <c r="B856" s="9"/>
      <c r="C856" s="11"/>
      <c r="D856" s="10"/>
      <c r="E856" s="16"/>
      <c r="F856" s="9"/>
      <c r="G856" s="27"/>
    </row>
    <row r="857" spans="1:7" ht="15">
      <c r="A857" s="34"/>
      <c r="B857" s="9"/>
      <c r="C857" s="11"/>
      <c r="D857" s="10"/>
      <c r="E857" s="16"/>
      <c r="F857" s="9"/>
      <c r="G857" s="27"/>
    </row>
    <row r="858" spans="1:7" ht="15">
      <c r="A858" s="34"/>
      <c r="B858" s="9"/>
      <c r="C858" s="11"/>
      <c r="D858" s="10"/>
      <c r="E858" s="16"/>
      <c r="F858" s="9"/>
      <c r="G858" s="27"/>
    </row>
    <row r="859" spans="1:7" ht="15">
      <c r="A859" s="34"/>
      <c r="B859" s="9"/>
      <c r="C859" s="11"/>
      <c r="D859" s="10"/>
      <c r="E859" s="16"/>
      <c r="F859" s="9"/>
      <c r="G859" s="27"/>
    </row>
    <row r="860" spans="1:7" ht="15">
      <c r="A860" s="34"/>
      <c r="B860" s="9"/>
      <c r="C860" s="11"/>
      <c r="D860" s="10"/>
      <c r="E860" s="16"/>
      <c r="F860" s="9"/>
      <c r="G860" s="27"/>
    </row>
    <row r="861" spans="1:7" ht="15">
      <c r="A861" s="34"/>
      <c r="B861" s="9"/>
      <c r="C861" s="11"/>
      <c r="D861" s="10"/>
      <c r="E861" s="16"/>
      <c r="F861" s="9"/>
      <c r="G861" s="27"/>
    </row>
    <row r="862" spans="1:7" ht="15">
      <c r="A862" s="34"/>
      <c r="B862" s="9"/>
      <c r="C862" s="11"/>
      <c r="D862" s="10"/>
      <c r="E862" s="16"/>
      <c r="F862" s="9"/>
      <c r="G862" s="27"/>
    </row>
    <row r="863" spans="1:7" ht="15">
      <c r="A863" s="34"/>
      <c r="B863" s="9"/>
      <c r="C863" s="11"/>
      <c r="D863" s="10"/>
      <c r="E863" s="16"/>
      <c r="F863" s="9"/>
      <c r="G863" s="27"/>
    </row>
    <row r="864" spans="1:7" ht="15">
      <c r="A864" s="34"/>
      <c r="B864" s="9"/>
      <c r="C864" s="11"/>
      <c r="D864" s="10"/>
      <c r="E864" s="16"/>
      <c r="F864" s="9"/>
      <c r="G864" s="27"/>
    </row>
    <row r="865" spans="1:7" ht="12.75">
      <c r="A865" s="23"/>
      <c r="B865" s="23"/>
      <c r="C865" s="11"/>
      <c r="D865" s="26"/>
      <c r="E865" s="27"/>
      <c r="F865" s="9"/>
      <c r="G865" s="27"/>
    </row>
    <row r="866" spans="1:7" ht="12.75">
      <c r="A866" s="23"/>
      <c r="B866" s="23"/>
      <c r="C866" s="11"/>
      <c r="D866" s="26"/>
      <c r="E866" s="27"/>
      <c r="F866" s="9"/>
      <c r="G866" s="27"/>
    </row>
    <row r="867" spans="1:7" ht="12.75">
      <c r="A867" s="23"/>
      <c r="B867" s="23"/>
      <c r="C867" s="11"/>
      <c r="D867" s="26"/>
      <c r="E867" s="27"/>
      <c r="F867" s="9"/>
      <c r="G867" s="27"/>
    </row>
    <row r="868" spans="1:7" ht="12.75">
      <c r="A868" s="23"/>
      <c r="B868" s="23"/>
      <c r="C868" s="11"/>
      <c r="D868" s="26"/>
      <c r="E868" s="27"/>
      <c r="F868" s="9"/>
      <c r="G868" s="27"/>
    </row>
    <row r="869" spans="1:7" ht="12.75">
      <c r="A869" s="23"/>
      <c r="B869" s="23"/>
      <c r="C869" s="11"/>
      <c r="D869" s="26"/>
      <c r="E869" s="27"/>
      <c r="F869" s="9"/>
      <c r="G869" s="27"/>
    </row>
    <row r="870" spans="1:7" ht="12.75">
      <c r="A870" s="23"/>
      <c r="B870" s="23"/>
      <c r="C870" s="11"/>
      <c r="D870" s="26"/>
      <c r="E870" s="27"/>
      <c r="F870" s="9"/>
      <c r="G870" s="27"/>
    </row>
    <row r="871" spans="1:7" ht="12.75">
      <c r="A871" s="23"/>
      <c r="B871" s="23"/>
      <c r="C871" s="11"/>
      <c r="D871" s="26"/>
      <c r="E871" s="27"/>
      <c r="F871" s="9"/>
      <c r="G871" s="27"/>
    </row>
    <row r="872" spans="1:7" ht="15">
      <c r="A872" s="34"/>
      <c r="B872" s="9"/>
      <c r="C872" s="11"/>
      <c r="D872" s="26"/>
      <c r="E872" s="16"/>
      <c r="F872" s="9"/>
      <c r="G872" s="27"/>
    </row>
    <row r="873" spans="1:7" ht="15">
      <c r="A873" s="34"/>
      <c r="B873" s="9"/>
      <c r="C873" s="11"/>
      <c r="D873" s="26"/>
      <c r="E873" s="16"/>
      <c r="F873" s="9"/>
      <c r="G873" s="27"/>
    </row>
    <row r="874" spans="1:7" ht="15">
      <c r="A874" s="34"/>
      <c r="B874" s="9"/>
      <c r="C874" s="11"/>
      <c r="D874" s="26"/>
      <c r="E874" s="16"/>
      <c r="F874" s="9"/>
      <c r="G874" s="27"/>
    </row>
    <row r="875" spans="1:7" ht="15">
      <c r="A875" s="34"/>
      <c r="B875" s="9"/>
      <c r="C875" s="11"/>
      <c r="D875" s="26"/>
      <c r="E875" s="16"/>
      <c r="F875" s="9"/>
      <c r="G875" s="27"/>
    </row>
    <row r="876" spans="1:7" ht="15">
      <c r="A876" s="34"/>
      <c r="B876" s="9"/>
      <c r="C876" s="11"/>
      <c r="D876" s="26"/>
      <c r="E876" s="16"/>
      <c r="F876" s="9"/>
      <c r="G876" s="27"/>
    </row>
    <row r="877" spans="1:7" ht="15">
      <c r="A877" s="34"/>
      <c r="B877" s="9"/>
      <c r="C877" s="11"/>
      <c r="D877" s="26"/>
      <c r="E877" s="16"/>
      <c r="F877" s="9"/>
      <c r="G877" s="27"/>
    </row>
    <row r="878" spans="1:7" ht="15">
      <c r="A878" s="34"/>
      <c r="B878" s="9"/>
      <c r="C878" s="11"/>
      <c r="D878" s="26"/>
      <c r="E878" s="16"/>
      <c r="F878" s="9"/>
      <c r="G878" s="27"/>
    </row>
    <row r="879" spans="1:7" ht="15">
      <c r="A879" s="34"/>
      <c r="B879" s="9"/>
      <c r="C879" s="11"/>
      <c r="D879" s="26"/>
      <c r="E879" s="16"/>
      <c r="F879" s="9"/>
      <c r="G879" s="27"/>
    </row>
    <row r="880" spans="1:7" ht="15">
      <c r="A880" s="34"/>
      <c r="B880" s="9"/>
      <c r="C880" s="11"/>
      <c r="D880" s="26"/>
      <c r="E880" s="16"/>
      <c r="F880" s="9"/>
      <c r="G880" s="27"/>
    </row>
    <row r="881" spans="1:7" ht="15">
      <c r="A881" s="34"/>
      <c r="B881" s="9"/>
      <c r="C881" s="11"/>
      <c r="D881" s="26"/>
      <c r="E881" s="16"/>
      <c r="F881" s="9"/>
      <c r="G881" s="27"/>
    </row>
    <row r="882" spans="1:7" ht="12.75">
      <c r="A882" s="23"/>
      <c r="B882" s="23"/>
      <c r="C882" s="11"/>
      <c r="D882" s="26"/>
      <c r="E882" s="27"/>
      <c r="F882" s="9"/>
      <c r="G882" s="27"/>
    </row>
    <row r="883" spans="1:7" ht="12.75">
      <c r="A883" s="23"/>
      <c r="B883" s="23"/>
      <c r="C883" s="11"/>
      <c r="D883" s="26"/>
      <c r="E883" s="27"/>
      <c r="F883" s="9"/>
      <c r="G883" s="27"/>
    </row>
    <row r="884" spans="1:7" ht="12.75">
      <c r="A884" s="23"/>
      <c r="B884" s="23"/>
      <c r="C884" s="11"/>
      <c r="D884" s="26"/>
      <c r="E884" s="27"/>
      <c r="F884" s="9"/>
      <c r="G884" s="27"/>
    </row>
    <row r="885" spans="1:7" ht="12.75">
      <c r="A885" s="23"/>
      <c r="B885" s="23"/>
      <c r="C885" s="11"/>
      <c r="D885" s="26"/>
      <c r="E885" s="27"/>
      <c r="F885" s="9"/>
      <c r="G885" s="27"/>
    </row>
    <row r="886" spans="1:7" ht="12.75">
      <c r="A886" s="23"/>
      <c r="B886" s="23"/>
      <c r="C886" s="11"/>
      <c r="D886" s="26"/>
      <c r="E886" s="27"/>
      <c r="F886" s="9"/>
      <c r="G886" s="27"/>
    </row>
    <row r="887" spans="1:7" ht="15">
      <c r="A887" s="34"/>
      <c r="B887" s="9"/>
      <c r="C887" s="11"/>
      <c r="D887" s="26"/>
      <c r="E887" s="16"/>
      <c r="F887" s="9"/>
      <c r="G887" s="27"/>
    </row>
    <row r="888" spans="1:7" ht="15">
      <c r="A888" s="34"/>
      <c r="B888" s="9"/>
      <c r="C888" s="11"/>
      <c r="D888" s="26"/>
      <c r="E888" s="16"/>
      <c r="F888" s="9"/>
      <c r="G888" s="27"/>
    </row>
    <row r="889" spans="1:7" ht="15">
      <c r="A889" s="34"/>
      <c r="B889" s="9"/>
      <c r="C889" s="11"/>
      <c r="D889" s="26"/>
      <c r="E889" s="16"/>
      <c r="F889" s="9"/>
      <c r="G889" s="27"/>
    </row>
    <row r="890" spans="1:7" ht="15">
      <c r="A890" s="34"/>
      <c r="B890" s="9"/>
      <c r="C890" s="11"/>
      <c r="D890" s="26"/>
      <c r="E890" s="16"/>
      <c r="F890" s="9"/>
      <c r="G890" s="27"/>
    </row>
    <row r="891" spans="1:7" ht="15">
      <c r="A891" s="34"/>
      <c r="B891" s="9"/>
      <c r="C891" s="11"/>
      <c r="D891" s="26"/>
      <c r="E891" s="16"/>
      <c r="F891" s="9"/>
      <c r="G891" s="27"/>
    </row>
    <row r="892" spans="1:7" ht="12.75">
      <c r="A892" s="23"/>
      <c r="B892" s="23"/>
      <c r="C892" s="24"/>
      <c r="D892" s="5"/>
      <c r="E892" s="27"/>
      <c r="F892" s="9"/>
      <c r="G892" s="27"/>
    </row>
    <row r="893" spans="1:7" ht="12.75">
      <c r="A893" s="23"/>
      <c r="B893" s="23"/>
      <c r="C893" s="24"/>
      <c r="D893" s="5"/>
      <c r="E893" s="27"/>
      <c r="F893" s="9"/>
      <c r="G893" s="27"/>
    </row>
    <row r="894" spans="1:7" ht="12.75">
      <c r="A894" s="23"/>
      <c r="B894" s="23"/>
      <c r="C894" s="24"/>
      <c r="D894" s="5"/>
      <c r="E894" s="27"/>
      <c r="F894" s="9"/>
      <c r="G894" s="27"/>
    </row>
    <row r="895" spans="1:7" ht="12.75">
      <c r="A895" s="23"/>
      <c r="B895" s="23"/>
      <c r="C895" s="24"/>
      <c r="D895" s="5"/>
      <c r="E895" s="27"/>
      <c r="F895" s="9"/>
      <c r="G895" s="27"/>
    </row>
    <row r="896" spans="1:7" ht="12.75">
      <c r="A896" s="23"/>
      <c r="B896" s="23"/>
      <c r="C896" s="24"/>
      <c r="D896" s="5"/>
      <c r="E896" s="27"/>
      <c r="F896" s="9"/>
      <c r="G896" s="27"/>
    </row>
    <row r="897" spans="1:7" ht="15">
      <c r="A897" s="34"/>
      <c r="B897" s="9"/>
      <c r="C897" s="24"/>
      <c r="D897" s="5"/>
      <c r="E897" s="16"/>
      <c r="F897" s="9"/>
      <c r="G897" s="27"/>
    </row>
    <row r="898" spans="1:7" ht="15">
      <c r="A898" s="34"/>
      <c r="B898" s="9"/>
      <c r="C898" s="24"/>
      <c r="D898" s="5"/>
      <c r="E898" s="16"/>
      <c r="F898" s="9"/>
      <c r="G898" s="27"/>
    </row>
    <row r="899" spans="1:7" ht="15">
      <c r="A899" s="34"/>
      <c r="B899" s="9"/>
      <c r="C899" s="24"/>
      <c r="D899" s="5"/>
      <c r="E899" s="16"/>
      <c r="F899" s="9"/>
      <c r="G899" s="27"/>
    </row>
    <row r="900" spans="1:7" ht="15">
      <c r="A900" s="34"/>
      <c r="B900" s="9"/>
      <c r="C900" s="24"/>
      <c r="D900" s="5"/>
      <c r="E900" s="16"/>
      <c r="F900" s="9"/>
      <c r="G900" s="27"/>
    </row>
    <row r="901" spans="1:7" ht="15">
      <c r="A901" s="34"/>
      <c r="B901" s="9"/>
      <c r="C901" s="24"/>
      <c r="D901" s="5"/>
      <c r="E901" s="16"/>
      <c r="F901" s="9"/>
      <c r="G901" s="27"/>
    </row>
    <row r="902" spans="1:7" ht="15">
      <c r="A902" s="34"/>
      <c r="B902" s="9"/>
      <c r="C902" s="24"/>
      <c r="D902" s="5"/>
      <c r="E902" s="16"/>
      <c r="F902" s="9"/>
      <c r="G902" s="27"/>
    </row>
    <row r="903" spans="1:7" ht="15">
      <c r="A903" s="34"/>
      <c r="B903" s="9"/>
      <c r="C903" s="24"/>
      <c r="D903" s="5"/>
      <c r="E903" s="16"/>
      <c r="F903" s="9"/>
      <c r="G903" s="27"/>
    </row>
    <row r="904" spans="1:7" ht="15">
      <c r="A904" s="34"/>
      <c r="B904" s="9"/>
      <c r="C904" s="24"/>
      <c r="D904" s="5"/>
      <c r="E904" s="16"/>
      <c r="F904" s="9"/>
      <c r="G904" s="27"/>
    </row>
    <row r="905" spans="1:7" ht="12.75">
      <c r="A905" s="23"/>
      <c r="B905" s="23"/>
      <c r="C905" s="24"/>
      <c r="D905" s="26"/>
      <c r="E905" s="27"/>
      <c r="F905" s="9"/>
      <c r="G905" s="27"/>
    </row>
    <row r="906" spans="1:7" ht="12.75">
      <c r="A906" s="23"/>
      <c r="B906" s="23"/>
      <c r="C906" s="24"/>
      <c r="D906" s="26"/>
      <c r="E906" s="27"/>
      <c r="F906" s="9"/>
      <c r="G906" s="27"/>
    </row>
    <row r="907" spans="1:7" ht="15">
      <c r="A907" s="34"/>
      <c r="B907" s="9"/>
      <c r="C907" s="24"/>
      <c r="D907" s="26"/>
      <c r="E907" s="16"/>
      <c r="F907" s="9"/>
      <c r="G907" s="27"/>
    </row>
    <row r="908" spans="1:7" ht="15">
      <c r="A908" s="34"/>
      <c r="B908" s="9"/>
      <c r="C908" s="24"/>
      <c r="D908" s="26"/>
      <c r="E908" s="16"/>
      <c r="F908" s="9"/>
      <c r="G908" s="27"/>
    </row>
    <row r="909" spans="1:7" ht="15">
      <c r="A909" s="34"/>
      <c r="B909" s="9"/>
      <c r="C909" s="24"/>
      <c r="D909" s="26"/>
      <c r="E909" s="16"/>
      <c r="F909" s="9"/>
      <c r="G909" s="27"/>
    </row>
    <row r="910" spans="1:7" ht="15">
      <c r="A910" s="34"/>
      <c r="B910" s="9"/>
      <c r="C910" s="24"/>
      <c r="D910" s="26"/>
      <c r="E910" s="16"/>
      <c r="F910" s="9"/>
      <c r="G910" s="27"/>
    </row>
    <row r="911" spans="1:7" ht="15">
      <c r="A911" s="34"/>
      <c r="B911" s="9"/>
      <c r="C911" s="24"/>
      <c r="D911" s="26"/>
      <c r="E911" s="16"/>
      <c r="F911" s="9"/>
      <c r="G911" s="27"/>
    </row>
    <row r="912" spans="1:7" ht="12.75">
      <c r="A912" s="9"/>
      <c r="B912" s="9"/>
      <c r="C912" s="25"/>
      <c r="D912" s="35"/>
      <c r="E912" s="16"/>
      <c r="F912" s="9"/>
      <c r="G912" s="27"/>
    </row>
    <row r="913" spans="1:7" ht="12.75">
      <c r="A913" s="9"/>
      <c r="B913" s="9"/>
      <c r="C913" s="25"/>
      <c r="D913" s="35"/>
      <c r="E913" s="16"/>
      <c r="F913" s="9"/>
      <c r="G913" s="27"/>
    </row>
    <row r="914" spans="1:7" ht="12.75">
      <c r="A914" s="9"/>
      <c r="B914" s="9"/>
      <c r="C914" s="25"/>
      <c r="D914" s="35"/>
      <c r="E914" s="16"/>
      <c r="F914" s="9"/>
      <c r="G914" s="27"/>
    </row>
    <row r="915" spans="1:7" ht="12.75">
      <c r="A915" s="9"/>
      <c r="B915" s="9"/>
      <c r="C915" s="25"/>
      <c r="D915" s="35"/>
      <c r="E915" s="16"/>
      <c r="F915" s="9"/>
      <c r="G915" s="27"/>
    </row>
    <row r="916" spans="1:7" ht="12.75">
      <c r="A916" s="9"/>
      <c r="B916" s="9"/>
      <c r="C916" s="25"/>
      <c r="D916" s="35"/>
      <c r="E916" s="16"/>
      <c r="F916" s="9"/>
      <c r="G916" s="27"/>
    </row>
    <row r="917" spans="1:7" ht="12.75">
      <c r="A917" s="9"/>
      <c r="B917" s="9"/>
      <c r="C917" s="25"/>
      <c r="D917" s="35"/>
      <c r="E917" s="16"/>
      <c r="F917" s="9"/>
      <c r="G917" s="27"/>
    </row>
    <row r="918" spans="1:7" ht="12.75">
      <c r="A918" s="9"/>
      <c r="B918" s="9"/>
      <c r="C918" s="25"/>
      <c r="D918" s="35"/>
      <c r="E918" s="16"/>
      <c r="F918" s="9"/>
      <c r="G918" s="27"/>
    </row>
    <row r="919" spans="1:7" ht="12.75">
      <c r="A919" s="9"/>
      <c r="B919" s="9"/>
      <c r="C919" s="25"/>
      <c r="D919" s="35"/>
      <c r="E919" s="16"/>
      <c r="F919" s="9"/>
      <c r="G919" s="27"/>
    </row>
    <row r="920" spans="1:7" ht="12.75">
      <c r="A920" s="9"/>
      <c r="B920" s="9"/>
      <c r="C920" s="25"/>
      <c r="D920" s="35"/>
      <c r="E920" s="16"/>
      <c r="F920" s="9"/>
      <c r="G920" s="27"/>
    </row>
    <row r="921" spans="1:7" ht="12.75">
      <c r="A921" s="9"/>
      <c r="B921" s="9"/>
      <c r="C921" s="25"/>
      <c r="D921" s="35"/>
      <c r="E921" s="16"/>
      <c r="F921" s="9"/>
      <c r="G921" s="27"/>
    </row>
    <row r="922" spans="1:7" ht="12.75">
      <c r="A922" s="9"/>
      <c r="B922" s="9"/>
      <c r="C922" s="25"/>
      <c r="D922" s="35"/>
      <c r="E922" s="16"/>
      <c r="F922" s="9"/>
      <c r="G922" s="27"/>
    </row>
    <row r="923" spans="1:7" ht="12.75">
      <c r="A923" s="9"/>
      <c r="B923" s="9"/>
      <c r="C923" s="25"/>
      <c r="D923" s="35"/>
      <c r="E923" s="16"/>
      <c r="F923" s="9"/>
      <c r="G923" s="27"/>
    </row>
    <row r="924" spans="1:7" ht="12.75">
      <c r="A924" s="9"/>
      <c r="B924" s="9"/>
      <c r="C924" s="25"/>
      <c r="D924" s="35"/>
      <c r="E924" s="16"/>
      <c r="F924" s="9"/>
      <c r="G924" s="27"/>
    </row>
    <row r="925" spans="1:7" ht="12.75">
      <c r="A925" s="9"/>
      <c r="B925" s="9"/>
      <c r="C925" s="25"/>
      <c r="D925" s="35"/>
      <c r="E925" s="16"/>
      <c r="F925" s="9"/>
      <c r="G925" s="27"/>
    </row>
    <row r="926" spans="1:7" ht="12.75">
      <c r="A926" s="9"/>
      <c r="B926" s="9"/>
      <c r="C926" s="25"/>
      <c r="D926" s="35"/>
      <c r="E926" s="16"/>
      <c r="F926" s="9"/>
      <c r="G926" s="27"/>
    </row>
    <row r="927" spans="1:7" ht="12.75">
      <c r="A927" s="9"/>
      <c r="B927" s="9"/>
      <c r="C927" s="25"/>
      <c r="D927" s="35"/>
      <c r="E927" s="16"/>
      <c r="F927" s="9"/>
      <c r="G927" s="27"/>
    </row>
    <row r="928" spans="1:7" ht="12.75">
      <c r="A928" s="9"/>
      <c r="B928" s="9"/>
      <c r="C928" s="25"/>
      <c r="D928" s="35"/>
      <c r="E928" s="16"/>
      <c r="F928" s="9"/>
      <c r="G928" s="27"/>
    </row>
    <row r="929" spans="1:7" ht="12.75">
      <c r="A929" s="9"/>
      <c r="B929" s="9"/>
      <c r="C929" s="25"/>
      <c r="D929" s="35"/>
      <c r="E929" s="16"/>
      <c r="F929" s="9"/>
      <c r="G929" s="27"/>
    </row>
    <row r="930" spans="1:7" ht="12.75">
      <c r="A930" s="9"/>
      <c r="B930" s="9"/>
      <c r="C930" s="25"/>
      <c r="D930" s="35"/>
      <c r="E930" s="16"/>
      <c r="F930" s="9"/>
      <c r="G930" s="27"/>
    </row>
    <row r="931" spans="1:7" ht="12.75">
      <c r="A931" s="9"/>
      <c r="B931" s="9"/>
      <c r="C931" s="25"/>
      <c r="D931" s="35"/>
      <c r="E931" s="16"/>
      <c r="F931" s="9"/>
      <c r="G931" s="27"/>
    </row>
    <row r="932" spans="1:7" ht="12.75">
      <c r="A932" s="9"/>
      <c r="B932" s="9"/>
      <c r="C932" s="25"/>
      <c r="D932" s="35"/>
      <c r="E932" s="16"/>
      <c r="F932" s="9"/>
      <c r="G932" s="27"/>
    </row>
    <row r="933" spans="1:7" ht="12.75">
      <c r="A933" s="9"/>
      <c r="B933" s="9"/>
      <c r="C933" s="25"/>
      <c r="D933" s="35"/>
      <c r="E933" s="16"/>
      <c r="F933" s="9"/>
      <c r="G933" s="27"/>
    </row>
    <row r="934" spans="1:7" ht="12.75">
      <c r="A934" s="9"/>
      <c r="B934" s="9"/>
      <c r="C934" s="25"/>
      <c r="D934" s="35"/>
      <c r="E934" s="16"/>
      <c r="F934" s="9"/>
      <c r="G934" s="27"/>
    </row>
    <row r="935" spans="1:7" ht="12.75">
      <c r="A935" s="9"/>
      <c r="B935" s="9"/>
      <c r="C935" s="25"/>
      <c r="D935" s="35"/>
      <c r="E935" s="16"/>
      <c r="F935" s="9"/>
      <c r="G935" s="27"/>
    </row>
    <row r="936" spans="1:7" ht="12.75">
      <c r="A936" s="9"/>
      <c r="B936" s="9"/>
      <c r="C936" s="25"/>
      <c r="D936" s="35"/>
      <c r="E936" s="16"/>
      <c r="F936" s="9"/>
      <c r="G936" s="27"/>
    </row>
    <row r="937" spans="1:7" ht="12.75">
      <c r="A937" s="9"/>
      <c r="B937" s="9"/>
      <c r="C937" s="25"/>
      <c r="D937" s="35"/>
      <c r="E937" s="16"/>
      <c r="F937" s="9"/>
      <c r="G937" s="27"/>
    </row>
    <row r="938" spans="1:7" ht="12.75">
      <c r="A938" s="9"/>
      <c r="B938" s="9"/>
      <c r="C938" s="25"/>
      <c r="D938" s="35"/>
      <c r="E938" s="16"/>
      <c r="F938" s="9"/>
      <c r="G938" s="27"/>
    </row>
    <row r="939" spans="1:7" ht="12.75">
      <c r="A939" s="9"/>
      <c r="B939" s="9"/>
      <c r="C939" s="25"/>
      <c r="D939" s="35"/>
      <c r="E939" s="16"/>
      <c r="F939" s="9"/>
      <c r="G939" s="27"/>
    </row>
    <row r="940" spans="1:7" ht="12.75">
      <c r="A940" s="9"/>
      <c r="B940" s="9"/>
      <c r="C940" s="25"/>
      <c r="D940" s="35"/>
      <c r="E940" s="16"/>
      <c r="F940" s="9"/>
      <c r="G940" s="27"/>
    </row>
    <row r="941" spans="1:7" ht="12.75">
      <c r="A941" s="9"/>
      <c r="B941" s="9"/>
      <c r="C941" s="25"/>
      <c r="D941" s="35"/>
      <c r="E941" s="16"/>
      <c r="F941" s="9"/>
      <c r="G941" s="27"/>
    </row>
    <row r="942" spans="1:7" ht="12.75">
      <c r="A942" s="9"/>
      <c r="B942" s="9"/>
      <c r="C942" s="25"/>
      <c r="D942" s="35"/>
      <c r="E942" s="16"/>
      <c r="F942" s="9"/>
      <c r="G942" s="27"/>
    </row>
    <row r="943" spans="1:7" ht="12.75">
      <c r="A943" s="9"/>
      <c r="B943" s="9"/>
      <c r="C943" s="25"/>
      <c r="D943" s="35"/>
      <c r="E943" s="16"/>
      <c r="F943" s="9"/>
      <c r="G943" s="27"/>
    </row>
    <row r="944" spans="1:7" ht="12.75">
      <c r="A944" s="9"/>
      <c r="B944" s="9"/>
      <c r="C944" s="25"/>
      <c r="D944" s="35"/>
      <c r="E944" s="16"/>
      <c r="F944" s="9"/>
      <c r="G944" s="27"/>
    </row>
    <row r="945" spans="1:7" ht="12.75">
      <c r="A945" s="9"/>
      <c r="B945" s="9"/>
      <c r="C945" s="25"/>
      <c r="D945" s="35"/>
      <c r="E945" s="16"/>
      <c r="F945" s="9"/>
      <c r="G945" s="27"/>
    </row>
    <row r="946" spans="1:7" ht="12.75">
      <c r="A946" s="9"/>
      <c r="B946" s="9"/>
      <c r="C946" s="25"/>
      <c r="D946" s="35"/>
      <c r="E946" s="16"/>
      <c r="F946" s="9"/>
      <c r="G946" s="27"/>
    </row>
    <row r="947" spans="1:7" ht="12.75">
      <c r="A947" s="9"/>
      <c r="B947" s="9"/>
      <c r="C947" s="25"/>
      <c r="D947" s="35"/>
      <c r="E947" s="16"/>
      <c r="F947" s="9"/>
      <c r="G947" s="27"/>
    </row>
    <row r="948" spans="1:7" ht="12.75">
      <c r="A948" s="9"/>
      <c r="B948" s="9"/>
      <c r="C948" s="25"/>
      <c r="D948" s="35"/>
      <c r="E948" s="16"/>
      <c r="F948" s="9"/>
      <c r="G948" s="27"/>
    </row>
    <row r="949" spans="1:7" ht="12.75">
      <c r="A949" s="9"/>
      <c r="B949" s="9"/>
      <c r="C949" s="25"/>
      <c r="D949" s="35"/>
      <c r="E949" s="16"/>
      <c r="F949" s="9"/>
      <c r="G949" s="27"/>
    </row>
    <row r="950" spans="1:7" ht="12.75">
      <c r="A950" s="9"/>
      <c r="B950" s="9"/>
      <c r="C950" s="25"/>
      <c r="D950" s="35"/>
      <c r="E950" s="16"/>
      <c r="F950" s="9"/>
      <c r="G950" s="27"/>
    </row>
    <row r="951" spans="1:7" ht="12.75">
      <c r="A951" s="9"/>
      <c r="B951" s="9"/>
      <c r="C951" s="25"/>
      <c r="D951" s="35"/>
      <c r="E951" s="16"/>
      <c r="F951" s="9"/>
      <c r="G951" s="27"/>
    </row>
    <row r="952" spans="1:7" ht="12.75">
      <c r="A952" s="9"/>
      <c r="B952" s="9"/>
      <c r="C952" s="25"/>
      <c r="D952" s="35"/>
      <c r="E952" s="16"/>
      <c r="F952" s="9"/>
      <c r="G952" s="27"/>
    </row>
    <row r="953" spans="1:7" ht="12.75">
      <c r="A953" s="9"/>
      <c r="B953" s="9"/>
      <c r="C953" s="25"/>
      <c r="D953" s="35"/>
      <c r="E953" s="16"/>
      <c r="F953" s="9"/>
      <c r="G953" s="27"/>
    </row>
    <row r="954" spans="1:7" ht="12.75">
      <c r="A954" s="9"/>
      <c r="B954" s="9"/>
      <c r="C954" s="25"/>
      <c r="D954" s="35"/>
      <c r="E954" s="16"/>
      <c r="F954" s="9"/>
      <c r="G954" s="27"/>
    </row>
    <row r="955" spans="1:7" ht="12.75">
      <c r="A955" s="9"/>
      <c r="B955" s="9"/>
      <c r="C955" s="25"/>
      <c r="D955" s="35"/>
      <c r="E955" s="16"/>
      <c r="F955" s="9"/>
      <c r="G955" s="27"/>
    </row>
    <row r="956" spans="1:7" ht="12.75">
      <c r="A956" s="9"/>
      <c r="B956" s="9"/>
      <c r="C956" s="25"/>
      <c r="D956" s="35"/>
      <c r="E956" s="16"/>
      <c r="F956" s="9"/>
      <c r="G956" s="27"/>
    </row>
    <row r="957" spans="1:7" ht="12.75">
      <c r="A957" s="9"/>
      <c r="B957" s="9"/>
      <c r="C957" s="25"/>
      <c r="D957" s="35"/>
      <c r="E957" s="16"/>
      <c r="F957" s="9"/>
      <c r="G957" s="27"/>
    </row>
    <row r="958" spans="1:7" ht="12.75">
      <c r="A958" s="9"/>
      <c r="B958" s="9"/>
      <c r="C958" s="25"/>
      <c r="D958" s="35"/>
      <c r="E958" s="16"/>
      <c r="F958" s="9"/>
      <c r="G958" s="27"/>
    </row>
    <row r="959" spans="1:7" ht="12.75">
      <c r="A959" s="9"/>
      <c r="B959" s="9"/>
      <c r="C959" s="25"/>
      <c r="D959" s="35"/>
      <c r="E959" s="16"/>
      <c r="F959" s="9"/>
      <c r="G959" s="27"/>
    </row>
    <row r="960" spans="1:7" ht="12.75">
      <c r="A960" s="9"/>
      <c r="B960" s="9"/>
      <c r="C960" s="25"/>
      <c r="D960" s="35"/>
      <c r="E960" s="16"/>
      <c r="F960" s="9"/>
      <c r="G960" s="27"/>
    </row>
    <row r="961" spans="1:7" ht="12.75">
      <c r="A961" s="9"/>
      <c r="B961" s="9"/>
      <c r="C961" s="25"/>
      <c r="D961" s="35"/>
      <c r="E961" s="16"/>
      <c r="F961" s="9"/>
      <c r="G961" s="27"/>
    </row>
    <row r="962" spans="1:7" ht="12.75">
      <c r="A962" s="9"/>
      <c r="B962" s="9"/>
      <c r="C962" s="25"/>
      <c r="D962" s="35"/>
      <c r="E962" s="16"/>
      <c r="F962" s="9"/>
      <c r="G962" s="27"/>
    </row>
    <row r="963" spans="1:7" ht="12.75">
      <c r="A963" s="9"/>
      <c r="B963" s="9"/>
      <c r="C963" s="25"/>
      <c r="D963" s="35"/>
      <c r="E963" s="16"/>
      <c r="F963" s="9"/>
      <c r="G963" s="27"/>
    </row>
    <row r="964" spans="1:7" ht="12.75">
      <c r="A964" s="9"/>
      <c r="B964" s="9"/>
      <c r="C964" s="25"/>
      <c r="D964" s="35"/>
      <c r="E964" s="16"/>
      <c r="F964" s="9"/>
      <c r="G964" s="27"/>
    </row>
    <row r="965" spans="1:7" ht="12.75">
      <c r="A965" s="9"/>
      <c r="B965" s="9"/>
      <c r="C965" s="25"/>
      <c r="D965" s="35"/>
      <c r="E965" s="16"/>
      <c r="F965" s="9"/>
      <c r="G965" s="27"/>
    </row>
    <row r="966" spans="1:7" ht="12.75">
      <c r="A966" s="9"/>
      <c r="B966" s="9"/>
      <c r="C966" s="25"/>
      <c r="D966" s="35"/>
      <c r="E966" s="16"/>
      <c r="F966" s="9"/>
      <c r="G966" s="27"/>
    </row>
    <row r="967" spans="1:7" ht="12.75">
      <c r="A967" s="9"/>
      <c r="B967" s="9"/>
      <c r="C967" s="25"/>
      <c r="D967" s="35"/>
      <c r="E967" s="16"/>
      <c r="F967" s="9"/>
      <c r="G967" s="27"/>
    </row>
    <row r="968" spans="1:7" ht="12.75">
      <c r="A968" s="9"/>
      <c r="B968" s="9"/>
      <c r="C968" s="25"/>
      <c r="D968" s="35"/>
      <c r="E968" s="16"/>
      <c r="F968" s="9"/>
      <c r="G968" s="27"/>
    </row>
    <row r="969" spans="1:7" ht="12.75">
      <c r="A969" s="9"/>
      <c r="B969" s="9"/>
      <c r="C969" s="25"/>
      <c r="D969" s="35"/>
      <c r="E969" s="16"/>
      <c r="F969" s="9"/>
      <c r="G969" s="27"/>
    </row>
    <row r="970" spans="1:7" ht="12.75">
      <c r="A970" s="9"/>
      <c r="B970" s="9"/>
      <c r="C970" s="25"/>
      <c r="D970" s="35"/>
      <c r="E970" s="16"/>
      <c r="F970" s="9"/>
      <c r="G970" s="27"/>
    </row>
    <row r="971" spans="1:7" ht="12.75">
      <c r="A971" s="9"/>
      <c r="B971" s="9"/>
      <c r="C971" s="25"/>
      <c r="D971" s="35"/>
      <c r="E971" s="16"/>
      <c r="F971" s="9"/>
      <c r="G971" s="27"/>
    </row>
    <row r="972" spans="1:7" ht="12.75">
      <c r="A972" s="9"/>
      <c r="B972" s="9"/>
      <c r="C972" s="25"/>
      <c r="D972" s="35"/>
      <c r="E972" s="16"/>
      <c r="F972" s="9"/>
      <c r="G972" s="27"/>
    </row>
    <row r="973" spans="1:7" ht="12.75">
      <c r="A973" s="9"/>
      <c r="B973" s="9"/>
      <c r="C973" s="25"/>
      <c r="D973" s="35"/>
      <c r="E973" s="16"/>
      <c r="F973" s="9"/>
      <c r="G973" s="27"/>
    </row>
    <row r="974" spans="1:7" ht="12.75">
      <c r="A974" s="9"/>
      <c r="B974" s="9"/>
      <c r="C974" s="25"/>
      <c r="D974" s="35"/>
      <c r="E974" s="16"/>
      <c r="F974" s="9"/>
      <c r="G974" s="27"/>
    </row>
    <row r="975" spans="1:7" ht="12.75">
      <c r="A975" s="9"/>
      <c r="B975" s="9"/>
      <c r="C975" s="25"/>
      <c r="D975" s="35"/>
      <c r="E975" s="16"/>
      <c r="F975" s="9"/>
      <c r="G975" s="27"/>
    </row>
    <row r="976" spans="1:7" ht="12.75">
      <c r="A976" s="9"/>
      <c r="B976" s="9"/>
      <c r="C976" s="25"/>
      <c r="D976" s="35"/>
      <c r="E976" s="16"/>
      <c r="F976" s="9"/>
      <c r="G976" s="27"/>
    </row>
    <row r="977" spans="1:7" ht="12.75">
      <c r="A977" s="9"/>
      <c r="B977" s="9"/>
      <c r="C977" s="25"/>
      <c r="D977" s="35"/>
      <c r="E977" s="16"/>
      <c r="F977" s="9"/>
      <c r="G977" s="27"/>
    </row>
    <row r="978" spans="1:7" ht="12.75">
      <c r="A978" s="9"/>
      <c r="B978" s="9"/>
      <c r="C978" s="25"/>
      <c r="D978" s="35"/>
      <c r="E978" s="16"/>
      <c r="F978" s="9"/>
      <c r="G978" s="27"/>
    </row>
    <row r="979" spans="1:7" ht="12.75">
      <c r="A979" s="9"/>
      <c r="B979" s="9"/>
      <c r="C979" s="25"/>
      <c r="D979" s="35"/>
      <c r="E979" s="16"/>
      <c r="F979" s="9"/>
      <c r="G979" s="27"/>
    </row>
    <row r="980" spans="1:7" ht="12.75">
      <c r="A980" s="9"/>
      <c r="B980" s="9"/>
      <c r="C980" s="25"/>
      <c r="D980" s="35"/>
      <c r="E980" s="16"/>
      <c r="F980" s="9"/>
      <c r="G980" s="27"/>
    </row>
    <row r="981" spans="1:7" ht="12.75">
      <c r="A981" s="9"/>
      <c r="B981" s="9"/>
      <c r="C981" s="25"/>
      <c r="D981" s="35"/>
      <c r="E981" s="16"/>
      <c r="F981" s="9"/>
      <c r="G981" s="27"/>
    </row>
    <row r="982" spans="1:7" ht="12.75">
      <c r="A982" s="9"/>
      <c r="B982" s="9"/>
      <c r="C982" s="25"/>
      <c r="D982" s="35"/>
      <c r="E982" s="16"/>
      <c r="F982" s="9"/>
      <c r="G982" s="27"/>
    </row>
    <row r="983" spans="1:7" ht="12.75">
      <c r="A983" s="9"/>
      <c r="B983" s="9"/>
      <c r="C983" s="25"/>
      <c r="D983" s="35"/>
      <c r="E983" s="16"/>
      <c r="F983" s="9"/>
      <c r="G983" s="27"/>
    </row>
    <row r="984" spans="1:7" ht="12.75">
      <c r="A984" s="9"/>
      <c r="B984" s="9"/>
      <c r="C984" s="25"/>
      <c r="D984" s="35"/>
      <c r="E984" s="16"/>
      <c r="F984" s="9"/>
      <c r="G984" s="27"/>
    </row>
    <row r="985" spans="1:7" ht="12.75">
      <c r="A985" s="9"/>
      <c r="B985" s="9"/>
      <c r="C985" s="25"/>
      <c r="D985" s="35"/>
      <c r="E985" s="16"/>
      <c r="F985" s="9"/>
      <c r="G985" s="27"/>
    </row>
    <row r="986" spans="1:7" ht="12.75">
      <c r="A986" s="9"/>
      <c r="B986" s="9"/>
      <c r="C986" s="25"/>
      <c r="D986" s="35"/>
      <c r="E986" s="16"/>
      <c r="F986" s="9"/>
      <c r="G986" s="27"/>
    </row>
    <row r="987" spans="1:7" ht="12.75">
      <c r="A987" s="9"/>
      <c r="B987" s="9"/>
      <c r="C987" s="25"/>
      <c r="D987" s="35"/>
      <c r="E987" s="16"/>
      <c r="F987" s="9"/>
      <c r="G987" s="27"/>
    </row>
    <row r="988" spans="1:7" ht="12.75">
      <c r="A988" s="9"/>
      <c r="B988" s="9"/>
      <c r="C988" s="25"/>
      <c r="D988" s="35"/>
      <c r="E988" s="16"/>
      <c r="F988" s="9"/>
      <c r="G988" s="27"/>
    </row>
    <row r="989" spans="1:7" ht="12.75">
      <c r="A989" s="9"/>
      <c r="B989" s="9"/>
      <c r="C989" s="25"/>
      <c r="D989" s="35"/>
      <c r="E989" s="16"/>
      <c r="F989" s="9"/>
      <c r="G989" s="27"/>
    </row>
    <row r="990" spans="1:7" ht="12.75">
      <c r="A990" s="9"/>
      <c r="B990" s="9"/>
      <c r="C990" s="25"/>
      <c r="D990" s="35"/>
      <c r="E990" s="16"/>
      <c r="F990" s="9"/>
      <c r="G990" s="27"/>
    </row>
    <row r="991" spans="1:7" ht="12.75">
      <c r="A991" s="9"/>
      <c r="B991" s="9"/>
      <c r="C991" s="25"/>
      <c r="D991" s="35"/>
      <c r="E991" s="16"/>
      <c r="F991" s="9"/>
      <c r="G991" s="27"/>
    </row>
    <row r="992" spans="1:7" ht="12.75">
      <c r="A992" s="9"/>
      <c r="B992" s="9"/>
      <c r="C992" s="25"/>
      <c r="D992" s="35"/>
      <c r="E992" s="16"/>
      <c r="F992" s="9"/>
      <c r="G992" s="27"/>
    </row>
    <row r="993" spans="1:7" ht="12.75">
      <c r="A993" s="9"/>
      <c r="B993" s="9"/>
      <c r="C993" s="25"/>
      <c r="D993" s="35"/>
      <c r="E993" s="16"/>
      <c r="F993" s="9"/>
      <c r="G993" s="27"/>
    </row>
    <row r="994" spans="1:7" ht="12.75">
      <c r="A994" s="9"/>
      <c r="B994" s="9"/>
      <c r="C994" s="25"/>
      <c r="D994" s="35"/>
      <c r="E994" s="16"/>
      <c r="F994" s="9"/>
      <c r="G994" s="27"/>
    </row>
    <row r="995" spans="1:7" ht="12.75">
      <c r="A995" s="9"/>
      <c r="B995" s="9"/>
      <c r="C995" s="25"/>
      <c r="D995" s="35"/>
      <c r="E995" s="16"/>
      <c r="F995" s="9"/>
      <c r="G995" s="27"/>
    </row>
    <row r="996" spans="1:7" ht="12.75">
      <c r="A996" s="9"/>
      <c r="B996" s="9"/>
      <c r="C996" s="25"/>
      <c r="D996" s="35"/>
      <c r="E996" s="16"/>
      <c r="F996" s="9"/>
      <c r="G996" s="27"/>
    </row>
    <row r="997" spans="1:7" ht="12.75">
      <c r="A997" s="9"/>
      <c r="B997" s="9"/>
      <c r="C997" s="25"/>
      <c r="D997" s="35"/>
      <c r="E997" s="16"/>
      <c r="F997" s="9"/>
      <c r="G997" s="27"/>
    </row>
    <row r="998" spans="1:7" ht="12.75">
      <c r="A998" s="9"/>
      <c r="B998" s="9"/>
      <c r="C998" s="25"/>
      <c r="D998" s="35"/>
      <c r="E998" s="16"/>
      <c r="F998" s="9"/>
      <c r="G998" s="27"/>
    </row>
    <row r="999" spans="1:7" ht="12.75">
      <c r="A999" s="9"/>
      <c r="B999" s="9"/>
      <c r="C999" s="25"/>
      <c r="D999" s="35"/>
      <c r="E999" s="16"/>
      <c r="F999" s="9"/>
      <c r="G999" s="27"/>
    </row>
    <row r="1000" spans="1:7" ht="12.75">
      <c r="A1000" s="9"/>
      <c r="B1000" s="9"/>
      <c r="C1000" s="25"/>
      <c r="D1000" s="35"/>
      <c r="E1000" s="16"/>
      <c r="F1000" s="9"/>
      <c r="G1000" s="27"/>
    </row>
    <row r="1001" spans="1:7" ht="12.75">
      <c r="A1001" s="9"/>
      <c r="B1001" s="9"/>
      <c r="C1001" s="25"/>
      <c r="D1001" s="35"/>
      <c r="E1001" s="16"/>
      <c r="F1001" s="9"/>
      <c r="G1001" s="27"/>
    </row>
    <row r="1002" spans="1:7" ht="12.75">
      <c r="A1002" s="9"/>
      <c r="B1002" s="9"/>
      <c r="C1002" s="25"/>
      <c r="D1002" s="35"/>
      <c r="E1002" s="16"/>
      <c r="F1002" s="9"/>
      <c r="G1002" s="27"/>
    </row>
    <row r="1003" spans="1:7" ht="12.75">
      <c r="A1003" s="9"/>
      <c r="B1003" s="9"/>
      <c r="C1003" s="25"/>
      <c r="D1003" s="35"/>
      <c r="E1003" s="16"/>
      <c r="F1003" s="9"/>
      <c r="G1003" s="27"/>
    </row>
    <row r="1004" spans="1:7" ht="12.75">
      <c r="A1004" s="9"/>
      <c r="B1004" s="9"/>
      <c r="C1004" s="25"/>
      <c r="D1004" s="35"/>
      <c r="E1004" s="16"/>
      <c r="F1004" s="9"/>
      <c r="G1004" s="27"/>
    </row>
    <row r="1005" spans="1:7" ht="12.75">
      <c r="A1005" s="9"/>
      <c r="B1005" s="9"/>
      <c r="C1005" s="25"/>
      <c r="D1005" s="35"/>
      <c r="E1005" s="16"/>
      <c r="F1005" s="9"/>
      <c r="G1005" s="27"/>
    </row>
    <row r="1006" spans="1:7" ht="12.75">
      <c r="A1006" s="9"/>
      <c r="B1006" s="9"/>
      <c r="C1006" s="25"/>
      <c r="D1006" s="35"/>
      <c r="E1006" s="16"/>
      <c r="F1006" s="9"/>
      <c r="G1006" s="27"/>
    </row>
    <row r="1007" spans="1:7" ht="12.75">
      <c r="A1007" s="9"/>
      <c r="B1007" s="9"/>
      <c r="C1007" s="25"/>
      <c r="D1007" s="35"/>
      <c r="E1007" s="16"/>
      <c r="F1007" s="9"/>
      <c r="G1007" s="27"/>
    </row>
    <row r="1008" spans="1:7" ht="12.75">
      <c r="A1008" s="9"/>
      <c r="B1008" s="9"/>
      <c r="C1008" s="25"/>
      <c r="D1008" s="35"/>
      <c r="E1008" s="16"/>
      <c r="F1008" s="9"/>
      <c r="G1008" s="27"/>
    </row>
    <row r="1009" spans="1:7" ht="12.75">
      <c r="A1009" s="9"/>
      <c r="B1009" s="9"/>
      <c r="C1009" s="25"/>
      <c r="D1009" s="35"/>
      <c r="E1009" s="16"/>
      <c r="F1009" s="9"/>
      <c r="G1009" s="27"/>
    </row>
    <row r="1010" spans="1:7" ht="12.75">
      <c r="A1010" s="9"/>
      <c r="B1010" s="9"/>
      <c r="C1010" s="25"/>
      <c r="D1010" s="35"/>
      <c r="E1010" s="16"/>
      <c r="F1010" s="9"/>
      <c r="G1010" s="27"/>
    </row>
    <row r="1011" spans="1:7" ht="12.75">
      <c r="A1011" s="9"/>
      <c r="B1011" s="9"/>
      <c r="C1011" s="25"/>
      <c r="D1011" s="35"/>
      <c r="E1011" s="16"/>
      <c r="F1011" s="9"/>
      <c r="G1011" s="27"/>
    </row>
    <row r="1012" spans="1:7" ht="12.75">
      <c r="A1012" s="9"/>
      <c r="B1012" s="9"/>
      <c r="C1012" s="25"/>
      <c r="D1012" s="35"/>
      <c r="E1012" s="16"/>
      <c r="F1012" s="9"/>
      <c r="G1012" s="27"/>
    </row>
    <row r="1013" spans="1:7" ht="12.75">
      <c r="A1013" s="9"/>
      <c r="B1013" s="9"/>
      <c r="C1013" s="25"/>
      <c r="D1013" s="35"/>
      <c r="E1013" s="16"/>
      <c r="F1013" s="9"/>
      <c r="G1013" s="27"/>
    </row>
    <row r="1014" spans="1:7" ht="12.75">
      <c r="A1014" s="9"/>
      <c r="B1014" s="9"/>
      <c r="C1014" s="25"/>
      <c r="D1014" s="35"/>
      <c r="E1014" s="16"/>
      <c r="F1014" s="9"/>
      <c r="G1014" s="27"/>
    </row>
    <row r="1015" spans="1:7" ht="12.75">
      <c r="A1015" s="9"/>
      <c r="B1015" s="9"/>
      <c r="C1015" s="25"/>
      <c r="D1015" s="35"/>
      <c r="E1015" s="16"/>
      <c r="F1015" s="9"/>
      <c r="G1015" s="27"/>
    </row>
    <row r="1016" spans="1:7" ht="12.75">
      <c r="A1016" s="9"/>
      <c r="B1016" s="9"/>
      <c r="C1016" s="25"/>
      <c r="D1016" s="35"/>
      <c r="E1016" s="16"/>
      <c r="F1016" s="9"/>
      <c r="G1016" s="27"/>
    </row>
    <row r="1017" spans="1:7" ht="12.75">
      <c r="A1017" s="9"/>
      <c r="B1017" s="9"/>
      <c r="C1017" s="25"/>
      <c r="D1017" s="35"/>
      <c r="E1017" s="16"/>
      <c r="F1017" s="9"/>
      <c r="G1017" s="27"/>
    </row>
    <row r="1018" spans="1:7" ht="12.75">
      <c r="A1018" s="9"/>
      <c r="B1018" s="9"/>
      <c r="C1018" s="25"/>
      <c r="D1018" s="35"/>
      <c r="E1018" s="16"/>
      <c r="F1018" s="9"/>
      <c r="G1018" s="27"/>
    </row>
    <row r="1019" spans="1:7" ht="12.75">
      <c r="A1019" s="9"/>
      <c r="B1019" s="9"/>
      <c r="C1019" s="25"/>
      <c r="D1019" s="35"/>
      <c r="E1019" s="16"/>
      <c r="F1019" s="9"/>
      <c r="G1019" s="27"/>
    </row>
    <row r="1020" spans="1:7" ht="12.75">
      <c r="A1020" s="9"/>
      <c r="B1020" s="9"/>
      <c r="C1020" s="25"/>
      <c r="D1020" s="35"/>
      <c r="E1020" s="16"/>
      <c r="F1020" s="9"/>
      <c r="G1020" s="27"/>
    </row>
    <row r="1021" spans="1:7" ht="12.75">
      <c r="A1021" s="9"/>
      <c r="B1021" s="9"/>
      <c r="C1021" s="25"/>
      <c r="D1021" s="35"/>
      <c r="E1021" s="16"/>
      <c r="F1021" s="9"/>
      <c r="G1021" s="27"/>
    </row>
    <row r="1022" spans="1:7" ht="12.75">
      <c r="A1022" s="9"/>
      <c r="B1022" s="9"/>
      <c r="C1022" s="25"/>
      <c r="D1022" s="35"/>
      <c r="E1022" s="16"/>
      <c r="F1022" s="9"/>
      <c r="G1022" s="27"/>
    </row>
    <row r="1023" spans="1:7" ht="12.75">
      <c r="A1023" s="9"/>
      <c r="B1023" s="9"/>
      <c r="C1023" s="25"/>
      <c r="D1023" s="35"/>
      <c r="E1023" s="16"/>
      <c r="F1023" s="9"/>
      <c r="G1023" s="27"/>
    </row>
    <row r="1024" spans="1:7" ht="12.75">
      <c r="A1024" s="9"/>
      <c r="B1024" s="9"/>
      <c r="C1024" s="25"/>
      <c r="D1024" s="35"/>
      <c r="E1024" s="16"/>
      <c r="F1024" s="9"/>
      <c r="G1024" s="27"/>
    </row>
    <row r="1025" spans="1:7" ht="12.75">
      <c r="A1025" s="9"/>
      <c r="B1025" s="9"/>
      <c r="C1025" s="25"/>
      <c r="D1025" s="35"/>
      <c r="E1025" s="16"/>
      <c r="F1025" s="9"/>
      <c r="G1025" s="27"/>
    </row>
    <row r="1026" spans="1:7" ht="12.75">
      <c r="A1026" s="9"/>
      <c r="B1026" s="9"/>
      <c r="C1026" s="25"/>
      <c r="D1026" s="35"/>
      <c r="E1026" s="16"/>
      <c r="F1026" s="9"/>
      <c r="G1026" s="27"/>
    </row>
    <row r="1027" spans="1:7" ht="12.75">
      <c r="A1027" s="9"/>
      <c r="B1027" s="9"/>
      <c r="C1027" s="25"/>
      <c r="D1027" s="35"/>
      <c r="E1027" s="16"/>
      <c r="F1027" s="9"/>
      <c r="G1027" s="27"/>
    </row>
    <row r="1028" spans="1:7" ht="12.75">
      <c r="A1028" s="9"/>
      <c r="B1028" s="9"/>
      <c r="C1028" s="25"/>
      <c r="D1028" s="35"/>
      <c r="E1028" s="16"/>
      <c r="F1028" s="9"/>
      <c r="G1028" s="27"/>
    </row>
    <row r="1029" spans="1:7" ht="12.75">
      <c r="A1029" s="9"/>
      <c r="B1029" s="9"/>
      <c r="C1029" s="25"/>
      <c r="D1029" s="35"/>
      <c r="E1029" s="16"/>
      <c r="F1029" s="9"/>
      <c r="G1029" s="27"/>
    </row>
    <row r="1030" spans="1:7" ht="12.75">
      <c r="A1030" s="9"/>
      <c r="B1030" s="9"/>
      <c r="C1030" s="25"/>
      <c r="D1030" s="35"/>
      <c r="E1030" s="16"/>
      <c r="F1030" s="9"/>
      <c r="G1030" s="27"/>
    </row>
    <row r="1031" spans="1:7" ht="12.75">
      <c r="A1031" s="9"/>
      <c r="B1031" s="9"/>
      <c r="C1031" s="25"/>
      <c r="D1031" s="35"/>
      <c r="E1031" s="16"/>
      <c r="F1031" s="9"/>
      <c r="G1031" s="27"/>
    </row>
    <row r="1032" spans="1:7" ht="12.75">
      <c r="A1032" s="9"/>
      <c r="B1032" s="9"/>
      <c r="C1032" s="25"/>
      <c r="D1032" s="35"/>
      <c r="E1032" s="16"/>
      <c r="F1032" s="9"/>
      <c r="G1032" s="27"/>
    </row>
    <row r="1033" spans="1:7" ht="12.75">
      <c r="A1033" s="9"/>
      <c r="B1033" s="9"/>
      <c r="C1033" s="25"/>
      <c r="D1033" s="35"/>
      <c r="E1033" s="16"/>
      <c r="F1033" s="9"/>
      <c r="G1033" s="27"/>
    </row>
    <row r="1034" spans="1:7" ht="12.75">
      <c r="A1034" s="9"/>
      <c r="B1034" s="9"/>
      <c r="C1034" s="25"/>
      <c r="D1034" s="35"/>
      <c r="E1034" s="16"/>
      <c r="F1034" s="9"/>
      <c r="G1034" s="27"/>
    </row>
    <row r="1035" spans="1:7" ht="12.75">
      <c r="A1035" s="9"/>
      <c r="B1035" s="9"/>
      <c r="C1035" s="25"/>
      <c r="D1035" s="35"/>
      <c r="E1035" s="16"/>
      <c r="F1035" s="9"/>
      <c r="G1035" s="27"/>
    </row>
    <row r="1036" spans="1:7" ht="12.75">
      <c r="A1036" s="9"/>
      <c r="B1036" s="9"/>
      <c r="C1036" s="25"/>
      <c r="D1036" s="35"/>
      <c r="E1036" s="16"/>
      <c r="F1036" s="9"/>
      <c r="G1036" s="27"/>
    </row>
    <row r="1037" spans="1:7" ht="12.75">
      <c r="A1037" s="9"/>
      <c r="B1037" s="9"/>
      <c r="C1037" s="25"/>
      <c r="D1037" s="35"/>
      <c r="E1037" s="16"/>
      <c r="F1037" s="9"/>
      <c r="G1037" s="27"/>
    </row>
    <row r="1038" spans="1:7" ht="12.75">
      <c r="A1038" s="9"/>
      <c r="B1038" s="9"/>
      <c r="C1038" s="25"/>
      <c r="D1038" s="35"/>
      <c r="E1038" s="16"/>
      <c r="F1038" s="9"/>
      <c r="G1038" s="27"/>
    </row>
    <row r="1039" spans="1:7" ht="12.75">
      <c r="A1039" s="9"/>
      <c r="B1039" s="9"/>
      <c r="C1039" s="25"/>
      <c r="D1039" s="35"/>
      <c r="E1039" s="16"/>
      <c r="F1039" s="9"/>
      <c r="G1039" s="27"/>
    </row>
    <row r="1040" spans="1:7" ht="12.75">
      <c r="A1040" s="9"/>
      <c r="B1040" s="9"/>
      <c r="C1040" s="25"/>
      <c r="D1040" s="35"/>
      <c r="E1040" s="16"/>
      <c r="F1040" s="9"/>
      <c r="G1040" s="27"/>
    </row>
    <row r="1041" spans="1:7" ht="12.75">
      <c r="A1041" s="9"/>
      <c r="B1041" s="9"/>
      <c r="C1041" s="25"/>
      <c r="D1041" s="35"/>
      <c r="E1041" s="16"/>
      <c r="F1041" s="9"/>
      <c r="G1041" s="27"/>
    </row>
    <row r="1042" spans="1:7" ht="12.75">
      <c r="A1042" s="9"/>
      <c r="B1042" s="9"/>
      <c r="C1042" s="11"/>
      <c r="D1042" s="35"/>
      <c r="E1042" s="16"/>
      <c r="F1042" s="9"/>
      <c r="G1042" s="27"/>
    </row>
    <row r="1043" spans="1:7" ht="12.75">
      <c r="A1043" s="9"/>
      <c r="B1043" s="9"/>
      <c r="C1043" s="11"/>
      <c r="D1043" s="35"/>
      <c r="E1043" s="16"/>
      <c r="F1043" s="9"/>
      <c r="G1043" s="27"/>
    </row>
    <row r="1044" spans="1:7" ht="12.75">
      <c r="A1044" s="9"/>
      <c r="B1044" s="9"/>
      <c r="C1044" s="11"/>
      <c r="D1044" s="22"/>
      <c r="E1044" s="16"/>
      <c r="F1044" s="9"/>
      <c r="G1044" s="27"/>
    </row>
    <row r="1045" spans="1:7" ht="12.75">
      <c r="A1045" s="9"/>
      <c r="B1045" s="9"/>
      <c r="C1045" s="11"/>
      <c r="D1045" s="22"/>
      <c r="E1045" s="16"/>
      <c r="F1045" s="9"/>
      <c r="G1045" s="27"/>
    </row>
    <row r="1046" spans="1:7" ht="12.75">
      <c r="A1046" s="9"/>
      <c r="B1046" s="9"/>
      <c r="C1046" s="11"/>
      <c r="D1046" s="22"/>
      <c r="E1046" s="16"/>
      <c r="F1046" s="9"/>
      <c r="G1046" s="27"/>
    </row>
    <row r="1047" spans="1:7" ht="12.75">
      <c r="A1047" s="9"/>
      <c r="B1047" s="9"/>
      <c r="C1047" s="11"/>
      <c r="D1047" s="22"/>
      <c r="E1047" s="16"/>
      <c r="F1047" s="9"/>
      <c r="G1047" s="27"/>
    </row>
    <row r="1048" spans="1:7" ht="12.75">
      <c r="A1048" s="9"/>
      <c r="B1048" s="9"/>
      <c r="C1048" s="11"/>
      <c r="D1048" s="22"/>
      <c r="E1048" s="16"/>
      <c r="F1048" s="9"/>
      <c r="G1048" s="27"/>
    </row>
    <row r="1049" spans="1:7" ht="12.75">
      <c r="A1049" s="9"/>
      <c r="B1049" s="9"/>
      <c r="C1049" s="11"/>
      <c r="D1049" s="22"/>
      <c r="E1049" s="16"/>
      <c r="F1049" s="9"/>
      <c r="G1049" s="27"/>
    </row>
    <row r="1050" spans="1:7" ht="12.75">
      <c r="A1050" s="9"/>
      <c r="B1050" s="9"/>
      <c r="C1050" s="11"/>
      <c r="D1050" s="22"/>
      <c r="E1050" s="16"/>
      <c r="F1050" s="9"/>
      <c r="G1050" s="27"/>
    </row>
    <row r="1051" spans="1:7" ht="12.75">
      <c r="A1051" s="9"/>
      <c r="B1051" s="9"/>
      <c r="C1051" s="11"/>
      <c r="D1051" s="22"/>
      <c r="E1051" s="16"/>
      <c r="F1051" s="9"/>
      <c r="G1051" s="27"/>
    </row>
    <row r="1052" spans="1:7" ht="12.75">
      <c r="A1052" s="9"/>
      <c r="B1052" s="9"/>
      <c r="C1052" s="11"/>
      <c r="D1052" s="22"/>
      <c r="E1052" s="16"/>
      <c r="F1052" s="9"/>
      <c r="G1052" s="27"/>
    </row>
    <row r="1053" spans="1:7" ht="12.75">
      <c r="A1053" s="9"/>
      <c r="B1053" s="9"/>
      <c r="C1053" s="11"/>
      <c r="D1053" s="22"/>
      <c r="E1053" s="16"/>
      <c r="F1053" s="9"/>
      <c r="G1053" s="27"/>
    </row>
    <row r="1054" spans="1:7" ht="12.75">
      <c r="A1054" s="9"/>
      <c r="B1054" s="9"/>
      <c r="C1054" s="11"/>
      <c r="D1054" s="22"/>
      <c r="E1054" s="16"/>
      <c r="F1054" s="9"/>
      <c r="G1054" s="27"/>
    </row>
    <row r="1055" spans="1:7" ht="12.75">
      <c r="A1055" s="9"/>
      <c r="B1055" s="9"/>
      <c r="C1055" s="11"/>
      <c r="D1055" s="22"/>
      <c r="E1055" s="16"/>
      <c r="F1055" s="9"/>
      <c r="G1055" s="27"/>
    </row>
    <row r="1056" spans="1:7" ht="12.75">
      <c r="A1056" s="9"/>
      <c r="B1056" s="9"/>
      <c r="C1056" s="11"/>
      <c r="D1056" s="22"/>
      <c r="E1056" s="16"/>
      <c r="F1056" s="9"/>
      <c r="G1056" s="27"/>
    </row>
    <row r="1057" spans="1:7" ht="12.75">
      <c r="A1057" s="9"/>
      <c r="B1057" s="9"/>
      <c r="C1057" s="11"/>
      <c r="D1057" s="22"/>
      <c r="E1057" s="16"/>
      <c r="F1057" s="9"/>
      <c r="G1057" s="27"/>
    </row>
    <row r="1058" spans="1:7" ht="12.75">
      <c r="A1058" s="9"/>
      <c r="B1058" s="9"/>
      <c r="C1058" s="11"/>
      <c r="D1058" s="22"/>
      <c r="E1058" s="16"/>
      <c r="F1058" s="9"/>
      <c r="G1058" s="27"/>
    </row>
    <row r="1059" spans="1:7" ht="12.75">
      <c r="A1059" s="9"/>
      <c r="B1059" s="9"/>
      <c r="C1059" s="11"/>
      <c r="D1059" s="22"/>
      <c r="E1059" s="16"/>
      <c r="F1059" s="9"/>
      <c r="G1059" s="27"/>
    </row>
    <row r="1060" spans="1:7" ht="12.75">
      <c r="A1060" s="9"/>
      <c r="B1060" s="9"/>
      <c r="C1060" s="11"/>
      <c r="D1060" s="26"/>
      <c r="E1060" s="16"/>
      <c r="F1060" s="9"/>
      <c r="G1060" s="27"/>
    </row>
    <row r="1061" spans="1:7" ht="12.75">
      <c r="A1061" s="9"/>
      <c r="B1061" s="9"/>
      <c r="C1061" s="11"/>
      <c r="D1061" s="26"/>
      <c r="E1061" s="16"/>
      <c r="F1061" s="9"/>
      <c r="G1061" s="27"/>
    </row>
    <row r="1062" spans="1:7" ht="12.75">
      <c r="A1062" s="9"/>
      <c r="B1062" s="9"/>
      <c r="C1062" s="11"/>
      <c r="D1062" s="26"/>
      <c r="E1062" s="16"/>
      <c r="F1062" s="9"/>
      <c r="G1062" s="27"/>
    </row>
    <row r="1063" spans="1:7" ht="12.75">
      <c r="A1063" s="9"/>
      <c r="B1063" s="9"/>
      <c r="C1063" s="11"/>
      <c r="D1063" s="26"/>
      <c r="E1063" s="16"/>
      <c r="F1063" s="9"/>
      <c r="G1063" s="27"/>
    </row>
    <row r="1064" spans="1:7" ht="12.75">
      <c r="A1064" s="9"/>
      <c r="B1064" s="9"/>
      <c r="C1064" s="11"/>
      <c r="D1064" s="26"/>
      <c r="E1064" s="16"/>
      <c r="F1064" s="9"/>
      <c r="G1064" s="27"/>
    </row>
    <row r="1065" spans="1:7" ht="12.75">
      <c r="A1065" s="9"/>
      <c r="B1065" s="9"/>
      <c r="C1065" s="11"/>
      <c r="D1065" s="26"/>
      <c r="E1065" s="16"/>
      <c r="F1065" s="9"/>
      <c r="G1065" s="27"/>
    </row>
    <row r="1066" spans="1:7" ht="12.75">
      <c r="A1066" s="9"/>
      <c r="B1066" s="9"/>
      <c r="C1066" s="11"/>
      <c r="D1066" s="26"/>
      <c r="E1066" s="16"/>
      <c r="F1066" s="9"/>
      <c r="G1066" s="27"/>
    </row>
    <row r="1067" spans="1:7" ht="12.75">
      <c r="A1067" s="9"/>
      <c r="B1067" s="9"/>
      <c r="C1067" s="11"/>
      <c r="D1067" s="26"/>
      <c r="E1067" s="16"/>
      <c r="F1067" s="9"/>
      <c r="G1067" s="27"/>
    </row>
    <row r="1068" spans="1:7" ht="12.75">
      <c r="A1068" s="9"/>
      <c r="B1068" s="9"/>
      <c r="C1068" s="11"/>
      <c r="D1068" s="26"/>
      <c r="E1068" s="16"/>
      <c r="F1068" s="9"/>
      <c r="G1068" s="27"/>
    </row>
    <row r="1069" spans="1:7" ht="12.75">
      <c r="A1069" s="9"/>
      <c r="B1069" s="9"/>
      <c r="C1069" s="11"/>
      <c r="D1069" s="26"/>
      <c r="E1069" s="16"/>
      <c r="F1069" s="9"/>
      <c r="G1069" s="27"/>
    </row>
    <row r="1070" spans="1:7" ht="12.75">
      <c r="A1070" s="9"/>
      <c r="B1070" s="9"/>
      <c r="C1070" s="11"/>
      <c r="D1070" s="26"/>
      <c r="E1070" s="16"/>
      <c r="F1070" s="9"/>
      <c r="G1070" s="27"/>
    </row>
    <row r="1071" spans="1:7" ht="12.75">
      <c r="A1071" s="9"/>
      <c r="B1071" s="9"/>
      <c r="C1071" s="11"/>
      <c r="D1071" s="26"/>
      <c r="E1071" s="16"/>
      <c r="F1071" s="9"/>
      <c r="G1071" s="27"/>
    </row>
    <row r="1072" spans="1:7" ht="12.75">
      <c r="A1072" s="9"/>
      <c r="B1072" s="9"/>
      <c r="C1072" s="11"/>
      <c r="D1072" s="26"/>
      <c r="E1072" s="16"/>
      <c r="F1072" s="9"/>
      <c r="G1072" s="27"/>
    </row>
    <row r="1073" spans="1:7" ht="12.75">
      <c r="A1073" s="9"/>
      <c r="B1073" s="9"/>
      <c r="C1073" s="11"/>
      <c r="D1073" s="26"/>
      <c r="E1073" s="16"/>
      <c r="F1073" s="9"/>
      <c r="G1073" s="27"/>
    </row>
    <row r="1074" spans="1:7" ht="12.75">
      <c r="A1074" s="9"/>
      <c r="B1074" s="9"/>
      <c r="C1074" s="11"/>
      <c r="D1074" s="26"/>
      <c r="E1074" s="16"/>
      <c r="F1074" s="9"/>
      <c r="G1074" s="27"/>
    </row>
    <row r="1075" spans="1:7" ht="12.75">
      <c r="A1075" s="9"/>
      <c r="B1075" s="9"/>
      <c r="C1075" s="11"/>
      <c r="D1075" s="26"/>
      <c r="E1075" s="16"/>
      <c r="F1075" s="9"/>
      <c r="G1075" s="27"/>
    </row>
    <row r="1076" spans="1:7" ht="12.75">
      <c r="A1076" s="9"/>
      <c r="B1076" s="9"/>
      <c r="C1076" s="11"/>
      <c r="D1076" s="26"/>
      <c r="E1076" s="16"/>
      <c r="F1076" s="9"/>
      <c r="G1076" s="27"/>
    </row>
    <row r="1077" spans="1:7" ht="12.75">
      <c r="A1077" s="9"/>
      <c r="B1077" s="9"/>
      <c r="C1077" s="11"/>
      <c r="D1077" s="26"/>
      <c r="E1077" s="16"/>
      <c r="F1077" s="9"/>
      <c r="G1077" s="27"/>
    </row>
    <row r="1078" spans="1:7" ht="12.75">
      <c r="A1078" s="9"/>
      <c r="B1078" s="9"/>
      <c r="C1078" s="11"/>
      <c r="D1078" s="26"/>
      <c r="E1078" s="16"/>
      <c r="F1078" s="9"/>
      <c r="G1078" s="27"/>
    </row>
    <row r="1079" spans="1:7" ht="12.75">
      <c r="A1079" s="9"/>
      <c r="B1079" s="9"/>
      <c r="C1079" s="11"/>
      <c r="D1079" s="26"/>
      <c r="E1079" s="16"/>
      <c r="F1079" s="9"/>
      <c r="G1079" s="27"/>
    </row>
    <row r="1080" spans="1:7" ht="12.75">
      <c r="A1080" s="9"/>
      <c r="B1080" s="9"/>
      <c r="C1080" s="11"/>
      <c r="D1080" s="26"/>
      <c r="E1080" s="16"/>
      <c r="F1080" s="9"/>
      <c r="G1080" s="27"/>
    </row>
    <row r="1081" spans="1:7" ht="12.75">
      <c r="A1081" s="9"/>
      <c r="B1081" s="9"/>
      <c r="C1081" s="11"/>
      <c r="D1081" s="26"/>
      <c r="E1081" s="16"/>
      <c r="F1081" s="9"/>
      <c r="G1081" s="27"/>
    </row>
    <row r="1082" spans="1:7" ht="12.75">
      <c r="A1082" s="9"/>
      <c r="B1082" s="9"/>
      <c r="C1082" s="11"/>
      <c r="D1082" s="26"/>
      <c r="E1082" s="16"/>
      <c r="F1082" s="9"/>
      <c r="G1082" s="27"/>
    </row>
    <row r="1083" spans="1:7" ht="12.75">
      <c r="A1083" s="9"/>
      <c r="B1083" s="9"/>
      <c r="C1083" s="11"/>
      <c r="D1083" s="26"/>
      <c r="E1083" s="16"/>
      <c r="F1083" s="9"/>
      <c r="G1083" s="27"/>
    </row>
    <row r="1084" spans="1:7" ht="12.75">
      <c r="A1084" s="9"/>
      <c r="B1084" s="9"/>
      <c r="C1084" s="11"/>
      <c r="D1084" s="26"/>
      <c r="E1084" s="16"/>
      <c r="F1084" s="9"/>
      <c r="G1084" s="27"/>
    </row>
    <row r="1085" spans="1:7" ht="12.75">
      <c r="A1085" s="9"/>
      <c r="B1085" s="9"/>
      <c r="C1085" s="11"/>
      <c r="D1085" s="26"/>
      <c r="E1085" s="16"/>
      <c r="F1085" s="9"/>
      <c r="G1085" s="27"/>
    </row>
    <row r="1086" spans="1:7" ht="12.75">
      <c r="A1086" s="9"/>
      <c r="B1086" s="9"/>
      <c r="C1086" s="11"/>
      <c r="D1086" s="26"/>
      <c r="E1086" s="16"/>
      <c r="F1086" s="9"/>
      <c r="G1086" s="27"/>
    </row>
    <row r="1087" spans="1:7" ht="12.75">
      <c r="A1087" s="9"/>
      <c r="B1087" s="9"/>
      <c r="C1087" s="11"/>
      <c r="D1087" s="26"/>
      <c r="E1087" s="16"/>
      <c r="F1087" s="9"/>
      <c r="G1087" s="27"/>
    </row>
    <row r="1088" spans="1:7" ht="12.75">
      <c r="A1088" s="9"/>
      <c r="B1088" s="9"/>
      <c r="C1088" s="11"/>
      <c r="D1088" s="26"/>
      <c r="E1088" s="16"/>
      <c r="F1088" s="9"/>
      <c r="G1088" s="27"/>
    </row>
    <row r="1089" spans="1:7" ht="12.75">
      <c r="A1089" s="9"/>
      <c r="B1089" s="9"/>
      <c r="C1089" s="11"/>
      <c r="D1089" s="26"/>
      <c r="E1089" s="16"/>
      <c r="F1089" s="9"/>
      <c r="G1089" s="27"/>
    </row>
    <row r="1090" spans="1:7" ht="12.75">
      <c r="A1090" s="9"/>
      <c r="B1090" s="9"/>
      <c r="C1090" s="11"/>
      <c r="D1090" s="26"/>
      <c r="E1090" s="16"/>
      <c r="F1090" s="9"/>
      <c r="G1090" s="27"/>
    </row>
    <row r="1091" spans="1:7" ht="12.75">
      <c r="A1091" s="9"/>
      <c r="B1091" s="9"/>
      <c r="C1091" s="11"/>
      <c r="D1091" s="26"/>
      <c r="E1091" s="16"/>
      <c r="F1091" s="9"/>
      <c r="G1091" s="27"/>
    </row>
    <row r="1092" spans="1:7" ht="12.75">
      <c r="A1092" s="9"/>
      <c r="B1092" s="9"/>
      <c r="C1092" s="11"/>
      <c r="D1092" s="26"/>
      <c r="E1092" s="16"/>
      <c r="F1092" s="9"/>
      <c r="G1092" s="27"/>
    </row>
    <row r="1093" spans="1:7" ht="12.75">
      <c r="A1093" s="9"/>
      <c r="B1093" s="9"/>
      <c r="C1093" s="11"/>
      <c r="D1093" s="26"/>
      <c r="E1093" s="16"/>
      <c r="F1093" s="9"/>
      <c r="G1093" s="27"/>
    </row>
    <row r="1094" spans="1:7" ht="12.75">
      <c r="A1094" s="9"/>
      <c r="B1094" s="9"/>
      <c r="C1094" s="11"/>
      <c r="D1094" s="26"/>
      <c r="E1094" s="16"/>
      <c r="F1094" s="9"/>
      <c r="G1094" s="27"/>
    </row>
    <row r="1095" spans="1:7" ht="12.75">
      <c r="A1095" s="9"/>
      <c r="B1095" s="9"/>
      <c r="C1095" s="36"/>
      <c r="D1095" s="5"/>
      <c r="E1095" s="16"/>
      <c r="F1095" s="9"/>
      <c r="G1095" s="27"/>
    </row>
    <row r="1096" spans="1:7" ht="12.75">
      <c r="A1096" s="9"/>
      <c r="B1096" s="9"/>
      <c r="C1096" s="36"/>
      <c r="D1096" s="5"/>
      <c r="E1096" s="16"/>
      <c r="F1096" s="9"/>
      <c r="G1096" s="27"/>
    </row>
    <row r="1097" spans="1:7" ht="12.75">
      <c r="A1097" s="9"/>
      <c r="B1097" s="9"/>
      <c r="C1097" s="36"/>
      <c r="D1097" s="5"/>
      <c r="E1097" s="16"/>
      <c r="F1097" s="9"/>
      <c r="G1097" s="27"/>
    </row>
    <row r="1098" spans="1:7" ht="12.75">
      <c r="A1098" s="9"/>
      <c r="B1098" s="9"/>
      <c r="C1098" s="36"/>
      <c r="D1098" s="5"/>
      <c r="E1098" s="16"/>
      <c r="F1098" s="9"/>
      <c r="G1098" s="27"/>
    </row>
    <row r="1099" spans="1:7" ht="12.75">
      <c r="A1099" s="9"/>
      <c r="B1099" s="9"/>
      <c r="C1099" s="36"/>
      <c r="D1099" s="5"/>
      <c r="E1099" s="16"/>
      <c r="F1099" s="9"/>
      <c r="G1099" s="27"/>
    </row>
    <row r="1100" spans="1:7" ht="12.75">
      <c r="A1100" s="9"/>
      <c r="B1100" s="9"/>
      <c r="C1100" s="36"/>
      <c r="D1100" s="5"/>
      <c r="E1100" s="16"/>
      <c r="F1100" s="9"/>
      <c r="G1100" s="27"/>
    </row>
    <row r="1101" spans="1:7" ht="12.75">
      <c r="A1101" s="9"/>
      <c r="B1101" s="9"/>
      <c r="C1101" s="36"/>
      <c r="D1101" s="5"/>
      <c r="E1101" s="16"/>
      <c r="F1101" s="9"/>
      <c r="G1101" s="27"/>
    </row>
    <row r="1102" spans="1:7" ht="12.75">
      <c r="A1102" s="9"/>
      <c r="B1102" s="9"/>
      <c r="C1102" s="36"/>
      <c r="D1102" s="5"/>
      <c r="E1102" s="16"/>
      <c r="F1102" s="9"/>
      <c r="G1102" s="27"/>
    </row>
    <row r="1103" spans="1:7" ht="12.75">
      <c r="A1103" s="9"/>
      <c r="B1103" s="9"/>
      <c r="C1103" s="36"/>
      <c r="D1103" s="36"/>
      <c r="E1103" s="16"/>
      <c r="F1103" s="9"/>
      <c r="G1103" s="27"/>
    </row>
    <row r="1104" spans="1:7" ht="12.75">
      <c r="A1104" s="9"/>
      <c r="B1104" s="9"/>
      <c r="C1104" s="11"/>
      <c r="D1104" s="5"/>
      <c r="E1104" s="16"/>
      <c r="F1104" s="9"/>
      <c r="G1104" s="27"/>
    </row>
    <row r="1105" spans="1:7" ht="12.75">
      <c r="A1105" s="9"/>
      <c r="B1105" s="9"/>
      <c r="C1105" s="11"/>
      <c r="D1105" s="5"/>
      <c r="E1105" s="16"/>
      <c r="F1105" s="9"/>
      <c r="G1105" s="27"/>
    </row>
    <row r="1106" spans="1:7" ht="12.75">
      <c r="A1106" s="9"/>
      <c r="B1106" s="9"/>
      <c r="C1106" s="11"/>
      <c r="D1106" s="5"/>
      <c r="E1106" s="16"/>
      <c r="F1106" s="9"/>
      <c r="G1106" s="27"/>
    </row>
    <row r="1107" spans="1:7" ht="12.75">
      <c r="A1107" s="9"/>
      <c r="B1107" s="9"/>
      <c r="C1107" s="11"/>
      <c r="D1107" s="5"/>
      <c r="E1107" s="16"/>
      <c r="F1107" s="9"/>
      <c r="G1107" s="27"/>
    </row>
    <row r="1108" spans="1:7" ht="12.75">
      <c r="A1108" s="23"/>
      <c r="B1108" s="9"/>
      <c r="C1108" s="36"/>
      <c r="D1108" s="37"/>
      <c r="E1108" s="16"/>
      <c r="F1108" s="9"/>
      <c r="G1108" s="27"/>
    </row>
    <row r="1109" spans="1:7" ht="12.75">
      <c r="A1109" s="23"/>
      <c r="B1109" s="9"/>
      <c r="C1109" s="36"/>
      <c r="D1109" s="37"/>
      <c r="E1109" s="16"/>
      <c r="F1109" s="9"/>
      <c r="G1109" s="27"/>
    </row>
    <row r="1110" spans="1:7" ht="12.75">
      <c r="A1110" s="23"/>
      <c r="B1110" s="9"/>
      <c r="C1110" s="36"/>
      <c r="D1110" s="37"/>
      <c r="E1110" s="16"/>
      <c r="F1110" s="9"/>
      <c r="G1110" s="27"/>
    </row>
    <row r="1111" spans="1:7" ht="12.75">
      <c r="A1111" s="23"/>
      <c r="B1111" s="9"/>
      <c r="C1111" s="36"/>
      <c r="D1111" s="37"/>
      <c r="E1111" s="16"/>
      <c r="F1111" s="9"/>
      <c r="G1111" s="27"/>
    </row>
    <row r="1112" spans="1:7" ht="12.75">
      <c r="A1112" s="23"/>
      <c r="B1112" s="9"/>
      <c r="C1112" s="36"/>
      <c r="D1112" s="37"/>
      <c r="E1112" s="16"/>
      <c r="F1112" s="9"/>
      <c r="G1112" s="27"/>
    </row>
    <row r="1113" spans="1:7" ht="12.75">
      <c r="A1113" s="23"/>
      <c r="B1113" s="9"/>
      <c r="C1113" s="36"/>
      <c r="D1113" s="37"/>
      <c r="E1113" s="16"/>
      <c r="F1113" s="9"/>
      <c r="G1113" s="27"/>
    </row>
    <row r="1114" spans="1:7" ht="12.75">
      <c r="A1114" s="23"/>
      <c r="B1114" s="9"/>
      <c r="C1114" s="36"/>
      <c r="D1114" s="37"/>
      <c r="E1114" s="16"/>
      <c r="F1114" s="9"/>
      <c r="G1114" s="27"/>
    </row>
    <row r="1115" spans="1:7" ht="12.75">
      <c r="A1115" s="23"/>
      <c r="B1115" s="9"/>
      <c r="C1115" s="36"/>
      <c r="D1115" s="37"/>
      <c r="E1115" s="16"/>
      <c r="F1115" s="9"/>
      <c r="G1115" s="27"/>
    </row>
    <row r="1116" spans="1:7" ht="12.75">
      <c r="A1116" s="23"/>
      <c r="B1116" s="9"/>
      <c r="C1116" s="36"/>
      <c r="D1116" s="37"/>
      <c r="E1116" s="16"/>
      <c r="F1116" s="9"/>
      <c r="G1116" s="27"/>
    </row>
    <row r="1117" spans="1:7" ht="12.75">
      <c r="A1117" s="23"/>
      <c r="B1117" s="9"/>
      <c r="C1117" s="36"/>
      <c r="D1117" s="37"/>
      <c r="E1117" s="16"/>
      <c r="F1117" s="9"/>
      <c r="G1117" s="27"/>
    </row>
    <row r="1118" spans="1:7" ht="12.75">
      <c r="A1118" s="23"/>
      <c r="B1118" s="9"/>
      <c r="C1118" s="36"/>
      <c r="D1118" s="37"/>
      <c r="E1118" s="16"/>
      <c r="F1118" s="9"/>
      <c r="G1118" s="27"/>
    </row>
    <row r="1119" spans="1:7" ht="12.75">
      <c r="A1119" s="23"/>
      <c r="B1119" s="9"/>
      <c r="C1119" s="36"/>
      <c r="D1119" s="37"/>
      <c r="E1119" s="16"/>
      <c r="F1119" s="9"/>
      <c r="G1119" s="27"/>
    </row>
    <row r="1120" spans="1:7" ht="12.75">
      <c r="A1120" s="9"/>
      <c r="B1120" s="9"/>
      <c r="C1120" s="25"/>
      <c r="D1120" s="12"/>
      <c r="E1120" s="16"/>
      <c r="F1120" s="9"/>
      <c r="G1120" s="27"/>
    </row>
    <row r="1121" spans="1:7" ht="12.75">
      <c r="A1121" s="9"/>
      <c r="B1121" s="9"/>
      <c r="C1121" s="25"/>
      <c r="D1121" s="12"/>
      <c r="E1121" s="16"/>
      <c r="F1121" s="9"/>
      <c r="G1121" s="27"/>
    </row>
    <row r="1122" spans="1:7" ht="12.75">
      <c r="A1122" s="9"/>
      <c r="B1122" s="9"/>
      <c r="C1122" s="25"/>
      <c r="D1122" s="12"/>
      <c r="E1122" s="16"/>
      <c r="F1122" s="9"/>
      <c r="G1122" s="27"/>
    </row>
    <row r="1123" spans="1:7" ht="12.75">
      <c r="A1123" s="9"/>
      <c r="B1123" s="9"/>
      <c r="C1123" s="25"/>
      <c r="D1123" s="12"/>
      <c r="E1123" s="16"/>
      <c r="F1123" s="9"/>
      <c r="G1123" s="27"/>
    </row>
    <row r="1124" spans="1:7" ht="12.75">
      <c r="A1124" s="9"/>
      <c r="B1124" s="9"/>
      <c r="C1124" s="25"/>
      <c r="D1124" s="12"/>
      <c r="E1124" s="16"/>
      <c r="F1124" s="9"/>
      <c r="G1124" s="27"/>
    </row>
    <row r="1125" spans="1:7" ht="12.75">
      <c r="A1125" s="9"/>
      <c r="B1125" s="9"/>
      <c r="C1125" s="25"/>
      <c r="D1125" s="12"/>
      <c r="E1125" s="16"/>
      <c r="F1125" s="9"/>
      <c r="G1125" s="27"/>
    </row>
    <row r="1126" spans="1:7" ht="12.75">
      <c r="A1126" s="9"/>
      <c r="B1126" s="23"/>
      <c r="C1126" s="25"/>
      <c r="D1126" s="12"/>
      <c r="E1126" s="16"/>
      <c r="F1126" s="9"/>
      <c r="G1126" s="27"/>
    </row>
    <row r="1127" spans="1:7" ht="12.75">
      <c r="A1127" s="9"/>
      <c r="B1127" s="9"/>
      <c r="C1127" s="25"/>
      <c r="D1127" s="12"/>
      <c r="E1127" s="16"/>
      <c r="F1127" s="9"/>
      <c r="G1127" s="27"/>
    </row>
    <row r="1128" spans="1:7" ht="12.75">
      <c r="A1128" s="9"/>
      <c r="B1128" s="23"/>
      <c r="C1128" s="25"/>
      <c r="D1128" s="12"/>
      <c r="E1128" s="16"/>
      <c r="F1128" s="9"/>
      <c r="G1128" s="27"/>
    </row>
    <row r="1129" spans="1:7" ht="12.75">
      <c r="A1129" s="9"/>
      <c r="B1129" s="9"/>
      <c r="C1129" s="25"/>
      <c r="D1129" s="12"/>
      <c r="E1129" s="16"/>
      <c r="F1129" s="9"/>
      <c r="G1129" s="27"/>
    </row>
    <row r="1130" spans="1:6" ht="12.75">
      <c r="A1130" s="9"/>
      <c r="B1130" s="9"/>
      <c r="C1130" s="25"/>
      <c r="D1130" s="21"/>
      <c r="E1130" s="16"/>
      <c r="F1130" s="9"/>
    </row>
    <row r="1131" spans="3:4" ht="12.75">
      <c r="C1131" s="5"/>
      <c r="D1131" s="1"/>
    </row>
    <row r="1132" spans="3:4" ht="12.75">
      <c r="C1132" s="5"/>
      <c r="D1132" s="1"/>
    </row>
    <row r="1133" spans="3:4" ht="12.75">
      <c r="C1133" s="5"/>
      <c r="D1133" s="1"/>
    </row>
    <row r="1134" spans="3:4" ht="12.75">
      <c r="C1134" s="5"/>
      <c r="D1134" s="1"/>
    </row>
    <row r="1135" spans="3:4" ht="12.75">
      <c r="C1135" s="5"/>
      <c r="D1135" s="1"/>
    </row>
    <row r="1136" spans="3:4" ht="12.75">
      <c r="C1136" s="5"/>
      <c r="D1136" s="1"/>
    </row>
    <row r="1137" spans="3:4" ht="12.75">
      <c r="C1137" s="5"/>
      <c r="D1137" s="1"/>
    </row>
    <row r="1138" spans="3:4" ht="12.75">
      <c r="C1138" s="5"/>
      <c r="D1138" s="1"/>
    </row>
    <row r="1139" spans="3:4" ht="12.75">
      <c r="C1139" s="5"/>
      <c r="D1139" s="1"/>
    </row>
    <row r="1140" spans="3:4" ht="12.75">
      <c r="C1140" s="5"/>
      <c r="D1140" s="1"/>
    </row>
    <row r="1141" spans="3:4" ht="12.75">
      <c r="C1141" s="5"/>
      <c r="D1141" s="1"/>
    </row>
    <row r="1142" spans="3:4" ht="12.75">
      <c r="C1142" s="5"/>
      <c r="D1142" s="1"/>
    </row>
    <row r="1143" spans="3:4" ht="12.75">
      <c r="C1143" s="5"/>
      <c r="D1143" s="1"/>
    </row>
    <row r="1144" spans="3:4" ht="12.75">
      <c r="C1144" s="5"/>
      <c r="D1144" s="1"/>
    </row>
    <row r="1145" spans="3:4" ht="12.75">
      <c r="C1145" s="5"/>
      <c r="D1145" s="1"/>
    </row>
    <row r="1146" spans="3:4" ht="12.75">
      <c r="C1146" s="5"/>
      <c r="D1146" s="1"/>
    </row>
    <row r="1147" spans="3:4" ht="12.75">
      <c r="C1147" s="5"/>
      <c r="D1147" s="1"/>
    </row>
    <row r="1148" spans="3:4" ht="12.75">
      <c r="C1148" s="5"/>
      <c r="D1148" s="1"/>
    </row>
    <row r="1149" spans="3:4" ht="12.75">
      <c r="C1149" s="5"/>
      <c r="D1149" s="1"/>
    </row>
    <row r="1150" spans="3:4" ht="12.75">
      <c r="C1150" s="5"/>
      <c r="D1150" s="1"/>
    </row>
    <row r="1151" spans="3:4" ht="12.75">
      <c r="C1151" s="5"/>
      <c r="D1151" s="1"/>
    </row>
    <row r="1152" spans="3:4" ht="12.75">
      <c r="C1152" s="5"/>
      <c r="D1152" s="1"/>
    </row>
    <row r="1153" spans="3:4" ht="12.75">
      <c r="C1153" s="5"/>
      <c r="D1153" s="1"/>
    </row>
    <row r="1154" spans="3:4" ht="12.75">
      <c r="C1154" s="5"/>
      <c r="D1154" s="1"/>
    </row>
    <row r="1155" spans="3:4" ht="12.75">
      <c r="C1155" s="5"/>
      <c r="D1155" s="1"/>
    </row>
    <row r="1156" spans="3:4" ht="12.75">
      <c r="C1156" s="5"/>
      <c r="D1156" s="1"/>
    </row>
    <row r="1157" spans="3:4" ht="12.75">
      <c r="C1157" s="5"/>
      <c r="D1157" s="1"/>
    </row>
    <row r="1158" spans="3:4" ht="12.75">
      <c r="C1158" s="5"/>
      <c r="D1158" s="1"/>
    </row>
    <row r="1159" spans="3:4" ht="12.75">
      <c r="C1159" s="5"/>
      <c r="D1159" s="1"/>
    </row>
    <row r="1160" spans="3:4" ht="12.75">
      <c r="C1160" s="5"/>
      <c r="D1160" s="1"/>
    </row>
    <row r="1161" spans="3:4" ht="12.75">
      <c r="C1161" s="5"/>
      <c r="D1161" s="1"/>
    </row>
    <row r="1162" spans="3:4" ht="12.75">
      <c r="C1162" s="5"/>
      <c r="D1162" s="1"/>
    </row>
    <row r="1163" spans="3:4" ht="12.75">
      <c r="C1163" s="5"/>
      <c r="D1163" s="1"/>
    </row>
    <row r="1164" spans="3:4" ht="12.75">
      <c r="C1164" s="5"/>
      <c r="D1164" s="1"/>
    </row>
    <row r="1165" spans="3:4" ht="12.75">
      <c r="C1165" s="5"/>
      <c r="D1165" s="1"/>
    </row>
    <row r="1166" spans="3:4" ht="12.75">
      <c r="C1166" s="5"/>
      <c r="D1166" s="1"/>
    </row>
    <row r="1167" spans="3:4" ht="12.75">
      <c r="C1167" s="5"/>
      <c r="D1167" s="1"/>
    </row>
    <row r="1168" spans="3:4" ht="12.75">
      <c r="C1168" s="5"/>
      <c r="D1168" s="1"/>
    </row>
    <row r="1169" spans="3:4" ht="12.75">
      <c r="C1169" s="5"/>
      <c r="D1169" s="1"/>
    </row>
    <row r="1170" spans="3:4" ht="12.75">
      <c r="C1170" s="5"/>
      <c r="D1170" s="1"/>
    </row>
    <row r="1171" spans="3:4" ht="12.75">
      <c r="C1171" s="5"/>
      <c r="D1171" s="1"/>
    </row>
    <row r="1172" spans="3:4" ht="12.75">
      <c r="C1172" s="5"/>
      <c r="D1172" s="1"/>
    </row>
    <row r="1173" spans="3:4" ht="12.75">
      <c r="C1173" s="5"/>
      <c r="D1173" s="1"/>
    </row>
    <row r="1174" spans="3:4" ht="12.75">
      <c r="C1174" s="5"/>
      <c r="D1174" s="1"/>
    </row>
    <row r="1175" spans="3:4" ht="12.75">
      <c r="C1175" s="5"/>
      <c r="D1175" s="1"/>
    </row>
    <row r="1176" spans="3:4" ht="12.75">
      <c r="C1176" s="5"/>
      <c r="D1176" s="1"/>
    </row>
    <row r="1177" spans="3:4" ht="12.75">
      <c r="C1177" s="5"/>
      <c r="D1177" s="1"/>
    </row>
    <row r="1178" spans="3:4" ht="12.75">
      <c r="C1178" s="5"/>
      <c r="D1178" s="1"/>
    </row>
    <row r="1179" spans="3:4" ht="12.75">
      <c r="C1179" s="5"/>
      <c r="D1179" s="1"/>
    </row>
    <row r="1180" spans="3:4" ht="12.75">
      <c r="C1180" s="5"/>
      <c r="D1180" s="1"/>
    </row>
    <row r="1181" spans="3:4" ht="12.75">
      <c r="C1181" s="5"/>
      <c r="D1181" s="1"/>
    </row>
    <row r="1182" spans="3:4" ht="12.75">
      <c r="C1182" s="5"/>
      <c r="D1182" s="1"/>
    </row>
    <row r="1183" spans="3:4" ht="12.75">
      <c r="C1183" s="5"/>
      <c r="D1183" s="1"/>
    </row>
    <row r="1184" spans="3:4" ht="12.75">
      <c r="C1184" s="5"/>
      <c r="D1184" s="1"/>
    </row>
    <row r="1185" spans="3:4" ht="12.75">
      <c r="C1185" s="5"/>
      <c r="D1185" s="1"/>
    </row>
    <row r="1186" spans="3:4" ht="12.75">
      <c r="C1186" s="5"/>
      <c r="D1186" s="1"/>
    </row>
    <row r="1187" spans="3:4" ht="12.75">
      <c r="C1187" s="5"/>
      <c r="D1187" s="1"/>
    </row>
    <row r="1188" spans="3:4" ht="12.75">
      <c r="C1188" s="5"/>
      <c r="D1188" s="1"/>
    </row>
    <row r="1189" spans="3:4" ht="12.75">
      <c r="C1189" s="5"/>
      <c r="D1189" s="1"/>
    </row>
    <row r="1190" spans="3:4" ht="12.75">
      <c r="C1190" s="5"/>
      <c r="D1190" s="1"/>
    </row>
    <row r="1191" spans="3:4" ht="12.75">
      <c r="C1191" s="5"/>
      <c r="D1191" s="1"/>
    </row>
    <row r="1192" spans="3:4" ht="12.75">
      <c r="C1192" s="5"/>
      <c r="D1192" s="1"/>
    </row>
    <row r="1193" spans="3:4" ht="12.75">
      <c r="C1193" s="5"/>
      <c r="D1193" s="1"/>
    </row>
    <row r="1194" spans="3:4" ht="12.75">
      <c r="C1194" s="5"/>
      <c r="D1194" s="1"/>
    </row>
    <row r="1195" spans="3:4" ht="12.75">
      <c r="C1195" s="5"/>
      <c r="D1195" s="1"/>
    </row>
    <row r="1196" spans="3:4" ht="12.75">
      <c r="C1196" s="5"/>
      <c r="D1196" s="1"/>
    </row>
    <row r="1197" spans="3:4" ht="12.75">
      <c r="C1197" s="5"/>
      <c r="D1197" s="1"/>
    </row>
    <row r="1198" spans="3:4" ht="12.75">
      <c r="C1198" s="5"/>
      <c r="D1198" s="1"/>
    </row>
    <row r="1199" spans="3:4" ht="12.75">
      <c r="C1199" s="5"/>
      <c r="D1199" s="1"/>
    </row>
    <row r="1200" spans="3:4" ht="12.75">
      <c r="C1200" s="5"/>
      <c r="D1200" s="1"/>
    </row>
    <row r="1201" spans="3:4" ht="12.75">
      <c r="C1201" s="5"/>
      <c r="D1201" s="1"/>
    </row>
    <row r="1202" spans="3:4" ht="12.75">
      <c r="C1202" s="5"/>
      <c r="D1202" s="1"/>
    </row>
    <row r="1203" spans="3:4" ht="12.75">
      <c r="C1203" s="5"/>
      <c r="D1203" s="1"/>
    </row>
    <row r="1204" spans="3:4" ht="12.75">
      <c r="C1204" s="5"/>
      <c r="D1204" s="1"/>
    </row>
    <row r="1205" spans="3:4" ht="12.75">
      <c r="C1205" s="5"/>
      <c r="D1205" s="1"/>
    </row>
    <row r="1206" spans="3:4" ht="12.75">
      <c r="C1206" s="5"/>
      <c r="D1206" s="1"/>
    </row>
    <row r="1207" spans="3:4" ht="12.75">
      <c r="C1207" s="5"/>
      <c r="D1207" s="1"/>
    </row>
    <row r="1208" spans="3:4" ht="12.75">
      <c r="C1208" s="5"/>
      <c r="D1208" s="1"/>
    </row>
    <row r="1209" spans="3:4" ht="12.75">
      <c r="C1209" s="5"/>
      <c r="D1209" s="1"/>
    </row>
    <row r="1210" spans="3:4" ht="12.75">
      <c r="C1210" s="5"/>
      <c r="D1210" s="1"/>
    </row>
    <row r="1211" spans="3:4" ht="12.75">
      <c r="C1211" s="5"/>
      <c r="D1211" s="1"/>
    </row>
    <row r="1212" spans="3:4" ht="12.75">
      <c r="C1212" s="5"/>
      <c r="D1212" s="1"/>
    </row>
    <row r="1213" spans="3:4" ht="12.75">
      <c r="C1213" s="5"/>
      <c r="D1213" s="1"/>
    </row>
    <row r="1214" spans="3:4" ht="12.75">
      <c r="C1214" s="5"/>
      <c r="D1214" s="1"/>
    </row>
    <row r="1215" spans="3:4" ht="12.75">
      <c r="C1215" s="5"/>
      <c r="D1215" s="1"/>
    </row>
    <row r="1216" spans="3:4" ht="12.75">
      <c r="C1216" s="5"/>
      <c r="D1216" s="1"/>
    </row>
    <row r="1217" spans="3:4" ht="12.75">
      <c r="C1217" s="5"/>
      <c r="D1217" s="1"/>
    </row>
    <row r="1218" spans="3:4" ht="12.75">
      <c r="C1218" s="5"/>
      <c r="D1218" s="1"/>
    </row>
    <row r="1219" spans="3:4" ht="12.75">
      <c r="C1219" s="5"/>
      <c r="D1219" s="1"/>
    </row>
    <row r="1220" spans="3:4" ht="12.75">
      <c r="C1220" s="5"/>
      <c r="D1220" s="1"/>
    </row>
    <row r="1221" spans="3:4" ht="12.75">
      <c r="C1221" s="5"/>
      <c r="D1221" s="1"/>
    </row>
    <row r="1222" spans="3:4" ht="12.75">
      <c r="C1222" s="5"/>
      <c r="D1222" s="1"/>
    </row>
    <row r="1223" spans="3:4" ht="12.75">
      <c r="C1223" s="5"/>
      <c r="D1223" s="1"/>
    </row>
    <row r="1224" spans="3:4" ht="12.75">
      <c r="C1224" s="5"/>
      <c r="D1224" s="1"/>
    </row>
    <row r="1225" spans="3:4" ht="12.75">
      <c r="C1225" s="5"/>
      <c r="D1225" s="1"/>
    </row>
    <row r="1226" spans="3:4" ht="12.75">
      <c r="C1226" s="5"/>
      <c r="D1226" s="1"/>
    </row>
    <row r="1227" spans="3:4" ht="12.75">
      <c r="C1227" s="5"/>
      <c r="D1227" s="1"/>
    </row>
    <row r="1228" spans="3:4" ht="12.75">
      <c r="C1228" s="5"/>
      <c r="D1228" s="1"/>
    </row>
    <row r="1229" spans="3:4" ht="12.75">
      <c r="C1229" s="5"/>
      <c r="D1229" s="1"/>
    </row>
    <row r="1230" spans="3:4" ht="12.75">
      <c r="C1230" s="5"/>
      <c r="D1230" s="1"/>
    </row>
    <row r="1231" spans="3:4" ht="12.75">
      <c r="C1231" s="5"/>
      <c r="D1231" s="1"/>
    </row>
    <row r="1232" spans="3:4" ht="12.75">
      <c r="C1232" s="5"/>
      <c r="D1232" s="1"/>
    </row>
    <row r="1233" spans="3:4" ht="12.75">
      <c r="C1233" s="5"/>
      <c r="D1233" s="1"/>
    </row>
    <row r="1234" spans="3:4" ht="12.75">
      <c r="C1234" s="5"/>
      <c r="D1234" s="1"/>
    </row>
    <row r="1235" spans="3:4" ht="12.75">
      <c r="C1235" s="5"/>
      <c r="D1235" s="1"/>
    </row>
    <row r="1236" spans="3:4" ht="12.75">
      <c r="C1236" s="5"/>
      <c r="D1236" s="1"/>
    </row>
    <row r="1237" spans="3:4" ht="12.75">
      <c r="C1237" s="5"/>
      <c r="D1237" s="1"/>
    </row>
    <row r="1238" spans="3:4" ht="12.75">
      <c r="C1238" s="5"/>
      <c r="D1238" s="1"/>
    </row>
    <row r="1239" spans="3:4" ht="12.75">
      <c r="C1239" s="5"/>
      <c r="D1239" s="1"/>
    </row>
    <row r="1240" spans="3:4" ht="12.75">
      <c r="C1240" s="5"/>
      <c r="D1240" s="1"/>
    </row>
    <row r="1241" spans="3:4" ht="12.75">
      <c r="C1241" s="5"/>
      <c r="D1241" s="1"/>
    </row>
    <row r="1242" spans="3:4" ht="12.75">
      <c r="C1242" s="5"/>
      <c r="D1242" s="1"/>
    </row>
    <row r="1243" spans="3:4" ht="12.75">
      <c r="C1243" s="5"/>
      <c r="D1243" s="1"/>
    </row>
    <row r="1244" spans="3:4" ht="12.75">
      <c r="C1244" s="5"/>
      <c r="D1244" s="1"/>
    </row>
    <row r="1245" spans="3:4" ht="12.75">
      <c r="C1245" s="5"/>
      <c r="D1245" s="1"/>
    </row>
    <row r="1246" spans="3:4" ht="12.75">
      <c r="C1246" s="5"/>
      <c r="D1246" s="1"/>
    </row>
    <row r="1247" spans="3:4" ht="12.75">
      <c r="C1247" s="5"/>
      <c r="D1247" s="1"/>
    </row>
    <row r="1248" spans="3:4" ht="12.75">
      <c r="C1248" s="5"/>
      <c r="D1248" s="1"/>
    </row>
    <row r="1249" spans="3:4" ht="12.75">
      <c r="C1249" s="5"/>
      <c r="D1249" s="1"/>
    </row>
    <row r="1250" spans="3:4" ht="12.75">
      <c r="C1250" s="5"/>
      <c r="D1250" s="1"/>
    </row>
    <row r="1251" spans="3:4" ht="12.75">
      <c r="C1251" s="5"/>
      <c r="D1251" s="1"/>
    </row>
    <row r="1252" spans="3:4" ht="12.75">
      <c r="C1252" s="5"/>
      <c r="D1252" s="1"/>
    </row>
    <row r="1253" spans="3:4" ht="12.75">
      <c r="C1253" s="5"/>
      <c r="D1253" s="1"/>
    </row>
    <row r="1254" spans="3:4" ht="12.75">
      <c r="C1254" s="5"/>
      <c r="D1254" s="1"/>
    </row>
    <row r="1255" spans="3:4" ht="12.75">
      <c r="C1255" s="5"/>
      <c r="D1255" s="1"/>
    </row>
    <row r="1256" spans="3:4" ht="12.75">
      <c r="C1256" s="5"/>
      <c r="D1256" s="1"/>
    </row>
    <row r="1257" spans="3:4" ht="12.75">
      <c r="C1257" s="5"/>
      <c r="D1257" s="1"/>
    </row>
    <row r="1258" spans="3:4" ht="12.75">
      <c r="C1258" s="5"/>
      <c r="D1258" s="1"/>
    </row>
    <row r="1259" spans="3:4" ht="12.75">
      <c r="C1259" s="5"/>
      <c r="D1259" s="1"/>
    </row>
    <row r="1260" spans="3:4" ht="12.75">
      <c r="C1260" s="5"/>
      <c r="D1260" s="1"/>
    </row>
    <row r="1261" spans="3:4" ht="12.75">
      <c r="C1261" s="5"/>
      <c r="D1261" s="1"/>
    </row>
    <row r="1262" spans="3:4" ht="12.75">
      <c r="C1262" s="5"/>
      <c r="D1262" s="1"/>
    </row>
    <row r="1263" spans="3:4" ht="12.75">
      <c r="C1263" s="5"/>
      <c r="D1263" s="1"/>
    </row>
    <row r="1264" spans="3:4" ht="12.75">
      <c r="C1264" s="5"/>
      <c r="D1264" s="1"/>
    </row>
    <row r="1265" spans="3:4" ht="12.75">
      <c r="C1265" s="5"/>
      <c r="D1265" s="1"/>
    </row>
    <row r="1266" spans="3:4" ht="12.75">
      <c r="C1266" s="5"/>
      <c r="D1266" s="1"/>
    </row>
    <row r="1267" spans="3:4" ht="12.75">
      <c r="C1267" s="5"/>
      <c r="D1267" s="1"/>
    </row>
    <row r="1268" spans="3:4" ht="12.75">
      <c r="C1268" s="5"/>
      <c r="D1268" s="1"/>
    </row>
    <row r="1269" spans="3:4" ht="12.75">
      <c r="C1269" s="5"/>
      <c r="D1269" s="1"/>
    </row>
    <row r="1270" spans="3:4" ht="12.75">
      <c r="C1270" s="5"/>
      <c r="D1270" s="1"/>
    </row>
    <row r="1271" spans="3:4" ht="12.75">
      <c r="C1271" s="5"/>
      <c r="D1271" s="1"/>
    </row>
    <row r="1272" spans="3:4" ht="12.75">
      <c r="C1272" s="5"/>
      <c r="D1272" s="1"/>
    </row>
    <row r="1273" spans="3:4" ht="12.75">
      <c r="C1273" s="5"/>
      <c r="D1273" s="1"/>
    </row>
    <row r="1274" spans="3:4" ht="12.75">
      <c r="C1274" s="5"/>
      <c r="D1274" s="1"/>
    </row>
    <row r="1275" spans="3:4" ht="12.75">
      <c r="C1275" s="5"/>
      <c r="D1275" s="1"/>
    </row>
    <row r="1276" spans="3:4" ht="12.75">
      <c r="C1276" s="5"/>
      <c r="D1276" s="1"/>
    </row>
    <row r="1277" spans="3:4" ht="12.75">
      <c r="C1277" s="5"/>
      <c r="D1277" s="1"/>
    </row>
    <row r="1278" spans="3:4" ht="12.75">
      <c r="C1278" s="5"/>
      <c r="D1278" s="1"/>
    </row>
    <row r="1279" spans="3:4" ht="12.75">
      <c r="C1279" s="5"/>
      <c r="D1279" s="1"/>
    </row>
    <row r="1280" spans="3:4" ht="12.75">
      <c r="C1280" s="5"/>
      <c r="D1280" s="1"/>
    </row>
    <row r="1281" spans="3:4" ht="12.75">
      <c r="C1281" s="5"/>
      <c r="D1281" s="1"/>
    </row>
    <row r="1282" spans="3:4" ht="12.75">
      <c r="C1282" s="5"/>
      <c r="D1282" s="1"/>
    </row>
    <row r="1283" spans="3:4" ht="12.75">
      <c r="C1283" s="5"/>
      <c r="D1283" s="1"/>
    </row>
    <row r="1284" spans="3:4" ht="12.75">
      <c r="C1284" s="5"/>
      <c r="D1284" s="1"/>
    </row>
    <row r="1285" spans="3:4" ht="12.75">
      <c r="C1285" s="5"/>
      <c r="D1285" s="1"/>
    </row>
    <row r="1286" spans="3:4" ht="12.75">
      <c r="C1286" s="5"/>
      <c r="D1286" s="1"/>
    </row>
    <row r="1287" spans="3:4" ht="12.75">
      <c r="C1287" s="5"/>
      <c r="D1287" s="1"/>
    </row>
    <row r="1288" spans="3:4" ht="12.75">
      <c r="C1288" s="5"/>
      <c r="D1288" s="1"/>
    </row>
    <row r="1289" spans="3:4" ht="12.75">
      <c r="C1289" s="5"/>
      <c r="D1289" s="1"/>
    </row>
    <row r="1290" spans="3:4" ht="12.75">
      <c r="C1290" s="5"/>
      <c r="D1290" s="1"/>
    </row>
    <row r="1291" spans="3:4" ht="12.75">
      <c r="C1291" s="5"/>
      <c r="D1291" s="1"/>
    </row>
    <row r="1292" spans="3:4" ht="12.75">
      <c r="C1292" s="5"/>
      <c r="D1292" s="1"/>
    </row>
    <row r="1293" spans="3:4" ht="12.75">
      <c r="C1293" s="5"/>
      <c r="D1293" s="1"/>
    </row>
    <row r="1294" spans="3:4" ht="12.75">
      <c r="C1294" s="5"/>
      <c r="D1294" s="1"/>
    </row>
    <row r="1295" spans="3:4" ht="12.75">
      <c r="C1295" s="5"/>
      <c r="D1295" s="1"/>
    </row>
    <row r="1296" spans="3:4" ht="12.75">
      <c r="C1296" s="5"/>
      <c r="D1296" s="1"/>
    </row>
    <row r="1297" spans="3:4" ht="12.75">
      <c r="C1297" s="5"/>
      <c r="D1297" s="1"/>
    </row>
    <row r="1298" spans="3:4" ht="12.75">
      <c r="C1298" s="5"/>
      <c r="D1298" s="1"/>
    </row>
    <row r="1299" spans="3:4" ht="12.75">
      <c r="C1299" s="5"/>
      <c r="D1299" s="1"/>
    </row>
    <row r="1300" spans="3:4" ht="12.75">
      <c r="C1300" s="5"/>
      <c r="D1300" s="1"/>
    </row>
    <row r="1301" spans="3:4" ht="12.75">
      <c r="C1301" s="5"/>
      <c r="D1301" s="1"/>
    </row>
    <row r="1302" spans="3:4" ht="12.75">
      <c r="C1302" s="5"/>
      <c r="D1302" s="1"/>
    </row>
    <row r="1303" spans="3:4" ht="12.75">
      <c r="C1303" s="5"/>
      <c r="D1303" s="1"/>
    </row>
    <row r="1304" spans="3:4" ht="12.75">
      <c r="C1304" s="5"/>
      <c r="D1304" s="1"/>
    </row>
    <row r="1305" spans="3:4" ht="12.75">
      <c r="C1305" s="5"/>
      <c r="D1305" s="1"/>
    </row>
    <row r="1306" spans="3:4" ht="12.75">
      <c r="C1306" s="5"/>
      <c r="D1306" s="1"/>
    </row>
    <row r="1307" spans="3:4" ht="12.75">
      <c r="C1307" s="5"/>
      <c r="D1307" s="1"/>
    </row>
    <row r="1308" spans="3:4" ht="12.75">
      <c r="C1308" s="5"/>
      <c r="D1308" s="1"/>
    </row>
    <row r="1309" spans="3:4" ht="12.75">
      <c r="C1309" s="5"/>
      <c r="D1309" s="1"/>
    </row>
    <row r="1310" spans="3:4" ht="12.75">
      <c r="C1310" s="5"/>
      <c r="D1310" s="1"/>
    </row>
    <row r="1311" spans="3:4" ht="12.75">
      <c r="C1311" s="5"/>
      <c r="D1311" s="1"/>
    </row>
    <row r="1312" spans="3:4" ht="12.75">
      <c r="C1312" s="5"/>
      <c r="D1312" s="1"/>
    </row>
    <row r="1313" spans="3:4" ht="12.75">
      <c r="C1313" s="5"/>
      <c r="D1313" s="1"/>
    </row>
    <row r="1314" spans="3:4" ht="12.75">
      <c r="C1314" s="5"/>
      <c r="D1314" s="1"/>
    </row>
    <row r="1315" spans="3:4" ht="12.75">
      <c r="C1315" s="5"/>
      <c r="D1315" s="1"/>
    </row>
    <row r="1316" spans="3:4" ht="12.75">
      <c r="C1316" s="5"/>
      <c r="D1316" s="1"/>
    </row>
    <row r="1317" spans="3:4" ht="12.75">
      <c r="C1317" s="5"/>
      <c r="D1317" s="1"/>
    </row>
    <row r="1318" spans="3:4" ht="12.75">
      <c r="C1318" s="5"/>
      <c r="D1318" s="1"/>
    </row>
    <row r="1319" spans="3:4" ht="12.75">
      <c r="C1319" s="5"/>
      <c r="D1319" s="1"/>
    </row>
    <row r="1320" spans="3:4" ht="12.75">
      <c r="C1320" s="5"/>
      <c r="D1320" s="1"/>
    </row>
    <row r="1321" spans="3:4" ht="12.75">
      <c r="C1321" s="5"/>
      <c r="D1321" s="1"/>
    </row>
    <row r="1322" spans="3:4" ht="12.75">
      <c r="C1322" s="5"/>
      <c r="D1322" s="1"/>
    </row>
    <row r="1323" spans="3:4" ht="12.75">
      <c r="C1323" s="5"/>
      <c r="D1323" s="1"/>
    </row>
    <row r="1324" spans="3:4" ht="12.75">
      <c r="C1324" s="5"/>
      <c r="D1324" s="1"/>
    </row>
    <row r="1325" spans="3:4" ht="12.75">
      <c r="C1325" s="5"/>
      <c r="D1325" s="1"/>
    </row>
    <row r="1326" spans="3:4" ht="12.75">
      <c r="C1326" s="5"/>
      <c r="D1326" s="1"/>
    </row>
    <row r="1327" spans="3:4" ht="12.75">
      <c r="C1327" s="5"/>
      <c r="D1327" s="1"/>
    </row>
    <row r="1328" spans="3:4" ht="12.75">
      <c r="C1328" s="5"/>
      <c r="D1328" s="1"/>
    </row>
    <row r="1329" spans="3:4" ht="12.75">
      <c r="C1329" s="5"/>
      <c r="D1329" s="1"/>
    </row>
    <row r="1330" spans="3:4" ht="12.75">
      <c r="C1330" s="5"/>
      <c r="D1330" s="1"/>
    </row>
    <row r="1331" spans="3:4" ht="12.75">
      <c r="C1331" s="5"/>
      <c r="D1331" s="1"/>
    </row>
    <row r="1332" spans="3:4" ht="12.75">
      <c r="C1332" s="5"/>
      <c r="D1332" s="1"/>
    </row>
    <row r="1333" spans="3:4" ht="12.75">
      <c r="C1333" s="5"/>
      <c r="D1333" s="1"/>
    </row>
    <row r="1334" spans="3:4" ht="12.75">
      <c r="C1334" s="5"/>
      <c r="D1334" s="1"/>
    </row>
    <row r="1335" spans="3:4" ht="12.75">
      <c r="C1335" s="5"/>
      <c r="D1335" s="1"/>
    </row>
    <row r="1336" spans="3:4" ht="12.75">
      <c r="C1336" s="5"/>
      <c r="D1336" s="1"/>
    </row>
    <row r="1337" spans="3:4" ht="12.75">
      <c r="C1337" s="5"/>
      <c r="D1337" s="1"/>
    </row>
    <row r="1338" spans="3:4" ht="12.75">
      <c r="C1338" s="5"/>
      <c r="D1338" s="1"/>
    </row>
    <row r="1339" spans="3:4" ht="12.75">
      <c r="C1339" s="5"/>
      <c r="D1339" s="1"/>
    </row>
    <row r="1340" spans="3:4" ht="12.75">
      <c r="C1340" s="5"/>
      <c r="D1340" s="1"/>
    </row>
    <row r="1341" spans="3:4" ht="12.75">
      <c r="C1341" s="5"/>
      <c r="D1341" s="1"/>
    </row>
    <row r="1342" spans="3:4" ht="12.75">
      <c r="C1342" s="5"/>
      <c r="D1342" s="1"/>
    </row>
    <row r="1343" spans="3:4" ht="12.75">
      <c r="C1343" s="5"/>
      <c r="D1343" s="1"/>
    </row>
    <row r="1344" spans="3:4" ht="12.75">
      <c r="C1344" s="5"/>
      <c r="D1344" s="1"/>
    </row>
    <row r="1345" spans="3:4" ht="12.75">
      <c r="C1345" s="5"/>
      <c r="D1345" s="1"/>
    </row>
    <row r="1346" spans="3:4" ht="12.75">
      <c r="C1346" s="5"/>
      <c r="D1346" s="1"/>
    </row>
    <row r="1347" spans="3:4" ht="12.75">
      <c r="C1347" s="5"/>
      <c r="D1347" s="1"/>
    </row>
    <row r="1348" spans="3:4" ht="12.75">
      <c r="C1348" s="5"/>
      <c r="D1348" s="1"/>
    </row>
    <row r="1349" spans="3:4" ht="12.75">
      <c r="C1349" s="5"/>
      <c r="D1349" s="1"/>
    </row>
    <row r="1350" spans="3:4" ht="12.75">
      <c r="C1350" s="5"/>
      <c r="D1350" s="1"/>
    </row>
    <row r="1351" spans="3:4" ht="12.75">
      <c r="C1351" s="5"/>
      <c r="D1351" s="1"/>
    </row>
    <row r="1352" spans="3:4" ht="12.75">
      <c r="C1352" s="5"/>
      <c r="D1352" s="1"/>
    </row>
    <row r="1353" spans="3:4" ht="12.75">
      <c r="C1353" s="5"/>
      <c r="D1353" s="1"/>
    </row>
    <row r="1354" spans="3:4" ht="12.75">
      <c r="C1354" s="5"/>
      <c r="D1354" s="1"/>
    </row>
    <row r="1355" spans="3:4" ht="12.75">
      <c r="C1355" s="5"/>
      <c r="D1355" s="1"/>
    </row>
    <row r="1356" spans="3:4" ht="12.75">
      <c r="C1356" s="5"/>
      <c r="D1356" s="1"/>
    </row>
    <row r="1357" spans="3:4" ht="12.75">
      <c r="C1357" s="5"/>
      <c r="D1357" s="1"/>
    </row>
    <row r="1358" spans="3:4" ht="12.75">
      <c r="C1358" s="5"/>
      <c r="D1358" s="1"/>
    </row>
    <row r="1359" spans="3:4" ht="12.75">
      <c r="C1359" s="5"/>
      <c r="D1359" s="1"/>
    </row>
    <row r="1360" spans="3:4" ht="12.75">
      <c r="C1360" s="5"/>
      <c r="D1360" s="1"/>
    </row>
    <row r="1361" spans="3:4" ht="12.75">
      <c r="C1361" s="5"/>
      <c r="D1361" s="1"/>
    </row>
    <row r="1362" spans="3:4" ht="12.75">
      <c r="C1362" s="5"/>
      <c r="D1362" s="1"/>
    </row>
    <row r="1363" spans="3:4" ht="12.75">
      <c r="C1363" s="5"/>
      <c r="D1363" s="1"/>
    </row>
    <row r="1364" spans="3:4" ht="12.75">
      <c r="C1364" s="5"/>
      <c r="D1364" s="1"/>
    </row>
    <row r="1365" spans="3:4" ht="12.75">
      <c r="C1365" s="5"/>
      <c r="D1365" s="1"/>
    </row>
    <row r="1366" spans="3:4" ht="12.75">
      <c r="C1366" s="5"/>
      <c r="D1366" s="1"/>
    </row>
    <row r="1367" spans="3:4" ht="12.75">
      <c r="C1367" s="5"/>
      <c r="D1367" s="1"/>
    </row>
    <row r="1368" spans="3:4" ht="12.75">
      <c r="C1368" s="5"/>
      <c r="D1368" s="1"/>
    </row>
    <row r="1369" spans="3:4" ht="12.75">
      <c r="C1369" s="5"/>
      <c r="D1369" s="1"/>
    </row>
    <row r="1370" spans="3:4" ht="12.75">
      <c r="C1370" s="5"/>
      <c r="D1370" s="1"/>
    </row>
    <row r="1371" spans="3:4" ht="12.75">
      <c r="C1371" s="5"/>
      <c r="D1371" s="1"/>
    </row>
    <row r="1372" spans="3:4" ht="12.75">
      <c r="C1372" s="5"/>
      <c r="D1372" s="1"/>
    </row>
    <row r="1373" spans="3:4" ht="12.75">
      <c r="C1373" s="5"/>
      <c r="D1373" s="1"/>
    </row>
    <row r="1374" spans="3:4" ht="12.75">
      <c r="C1374" s="5"/>
      <c r="D1374" s="1"/>
    </row>
    <row r="1375" spans="3:4" ht="12.75">
      <c r="C1375" s="5"/>
      <c r="D1375" s="1"/>
    </row>
    <row r="1376" spans="3:4" ht="12.75">
      <c r="C1376" s="5"/>
      <c r="D1376" s="1"/>
    </row>
    <row r="1377" spans="3:4" ht="12.75">
      <c r="C1377" s="5"/>
      <c r="D1377" s="1"/>
    </row>
    <row r="1378" spans="3:4" ht="12.75">
      <c r="C1378" s="5"/>
      <c r="D1378" s="1"/>
    </row>
    <row r="1379" spans="3:4" ht="12.75">
      <c r="C1379" s="5"/>
      <c r="D1379" s="1"/>
    </row>
    <row r="1380" spans="3:4" ht="12.75">
      <c r="C1380" s="5"/>
      <c r="D1380" s="1"/>
    </row>
    <row r="1381" spans="3:4" ht="12.75">
      <c r="C1381" s="5"/>
      <c r="D1381" s="1"/>
    </row>
    <row r="1382" spans="3:4" ht="12.75">
      <c r="C1382" s="5"/>
      <c r="D1382" s="1"/>
    </row>
    <row r="1383" spans="3:4" ht="12.75">
      <c r="C1383" s="5"/>
      <c r="D1383" s="1"/>
    </row>
    <row r="1384" spans="3:4" ht="12.75">
      <c r="C1384" s="5"/>
      <c r="D1384" s="1"/>
    </row>
    <row r="1385" spans="3:4" ht="12.75">
      <c r="C1385" s="5"/>
      <c r="D1385" s="1"/>
    </row>
    <row r="1386" spans="3:4" ht="12.75">
      <c r="C1386" s="5"/>
      <c r="D1386" s="1"/>
    </row>
    <row r="1387" spans="3:4" ht="12.75">
      <c r="C1387" s="5"/>
      <c r="D1387" s="1"/>
    </row>
    <row r="1388" spans="3:4" ht="12.75">
      <c r="C1388" s="5"/>
      <c r="D1388" s="1"/>
    </row>
    <row r="1389" spans="3:4" ht="12.75">
      <c r="C1389" s="5"/>
      <c r="D1389" s="1"/>
    </row>
    <row r="1390" spans="3:4" ht="12.75">
      <c r="C1390" s="5"/>
      <c r="D1390" s="1"/>
    </row>
    <row r="1391" spans="3:4" ht="12.75">
      <c r="C1391" s="5"/>
      <c r="D1391" s="1"/>
    </row>
    <row r="1392" spans="3:4" ht="12.75">
      <c r="C1392" s="5"/>
      <c r="D1392" s="1"/>
    </row>
    <row r="1393" spans="3:4" ht="12.75">
      <c r="C1393" s="5"/>
      <c r="D1393" s="1"/>
    </row>
    <row r="1394" spans="3:4" ht="12.75">
      <c r="C1394" s="5"/>
      <c r="D1394" s="1"/>
    </row>
    <row r="1395" spans="3:4" ht="12.75">
      <c r="C1395" s="5"/>
      <c r="D1395" s="1"/>
    </row>
    <row r="1396" spans="3:4" ht="12.75">
      <c r="C1396" s="5"/>
      <c r="D1396" s="1"/>
    </row>
    <row r="1397" spans="3:4" ht="12.75">
      <c r="C1397" s="5"/>
      <c r="D1397" s="1"/>
    </row>
    <row r="1398" spans="3:4" ht="12.75">
      <c r="C1398" s="5"/>
      <c r="D1398" s="1"/>
    </row>
    <row r="1399" spans="3:4" ht="12.75">
      <c r="C1399" s="5"/>
      <c r="D1399" s="1"/>
    </row>
    <row r="1400" spans="3:4" ht="12.75">
      <c r="C1400" s="5"/>
      <c r="D1400" s="1"/>
    </row>
    <row r="1401" spans="3:4" ht="12.75">
      <c r="C1401" s="5"/>
      <c r="D1401" s="1"/>
    </row>
    <row r="1402" spans="3:4" ht="12.75">
      <c r="C1402" s="5"/>
      <c r="D1402" s="1"/>
    </row>
    <row r="1403" spans="3:4" ht="12.75">
      <c r="C1403" s="5"/>
      <c r="D1403" s="1"/>
    </row>
    <row r="1404" spans="3:4" ht="12.75">
      <c r="C1404" s="5"/>
      <c r="D1404" s="1"/>
    </row>
    <row r="1405" spans="3:4" ht="12.75">
      <c r="C1405" s="5"/>
      <c r="D1405" s="1"/>
    </row>
    <row r="1406" spans="3:4" ht="12.75">
      <c r="C1406" s="5"/>
      <c r="D1406" s="1"/>
    </row>
    <row r="1407" spans="3:4" ht="12.75">
      <c r="C1407" s="5"/>
      <c r="D1407" s="1"/>
    </row>
    <row r="1408" spans="3:4" ht="12.75">
      <c r="C1408" s="5"/>
      <c r="D1408" s="1"/>
    </row>
    <row r="1409" spans="3:4" ht="12.75">
      <c r="C1409" s="5"/>
      <c r="D1409" s="1"/>
    </row>
    <row r="1410" spans="3:4" ht="12.75">
      <c r="C1410" s="5"/>
      <c r="D1410" s="1"/>
    </row>
    <row r="1411" spans="3:4" ht="12.75">
      <c r="C1411" s="5"/>
      <c r="D1411" s="1"/>
    </row>
    <row r="1412" spans="3:4" ht="12.75">
      <c r="C1412" s="5"/>
      <c r="D1412" s="1"/>
    </row>
    <row r="1413" spans="3:4" ht="12.75">
      <c r="C1413" s="5"/>
      <c r="D1413" s="1"/>
    </row>
  </sheetData>
  <sheetProtection password="E5D8" sheet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4" r:id="rId1"/>
  <headerFooter alignWithMargins="0">
    <oddFooter>&amp;CStránka &amp;P z &amp;N</oddFooter>
  </headerFooter>
  <rowBreaks count="1" manualBreakCount="1">
    <brk id="316" max="9" man="1"/>
  </rowBreaks>
  <colBreaks count="1" manualBreakCount="1">
    <brk id="11" max="3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2002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 2002</dc:creator>
  <cp:keywords/>
  <dc:description/>
  <cp:lastModifiedBy>Ing. arch. Štěpán Vrána</cp:lastModifiedBy>
  <cp:lastPrinted>2022-03-25T13:54:05Z</cp:lastPrinted>
  <dcterms:created xsi:type="dcterms:W3CDTF">2004-02-03T15:23:34Z</dcterms:created>
  <dcterms:modified xsi:type="dcterms:W3CDTF">2022-03-28T10:46:23Z</dcterms:modified>
  <cp:category/>
  <cp:version/>
  <cp:contentType/>
  <cp:contentStatus/>
</cp:coreProperties>
</file>