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72" activeTab="0"/>
  </bookViews>
  <sheets>
    <sheet name="Rekapitulace" sheetId="7" r:id="rId1"/>
    <sheet name="Interiér pevně spojené" sheetId="1" r:id="rId2"/>
    <sheet name="Interiér volný nábytek" sheetId="2" r:id="rId3"/>
    <sheet name="1 NP Pevně spojené" sheetId="3" r:id="rId4"/>
    <sheet name="1 PP Pevně spojené" sheetId="4" r:id="rId5"/>
    <sheet name="1 NP Mobiliář" sheetId="5" r:id="rId6"/>
    <sheet name="1 PP Mobiliář" sheetId="6" r:id="rId7"/>
  </sheets>
  <externalReferences>
    <externalReference r:id="rId10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<sst xmlns="http://schemas.openxmlformats.org/spreadsheetml/2006/main" count="490" uniqueCount="227">
  <si>
    <t>Číslo</t>
  </si>
  <si>
    <r>
      <rPr>
        <b/>
        <sz val="11"/>
        <color rgb="FF000000"/>
        <rFont val="Calibri"/>
        <family val="2"/>
      </rPr>
      <t>Název</t>
    </r>
  </si>
  <si>
    <r>
      <rPr>
        <b/>
        <sz val="11"/>
        <color rgb="FF000000"/>
        <rFont val="Calibri"/>
        <family val="2"/>
      </rPr>
      <t>MJ</t>
    </r>
  </si>
  <si>
    <t>Mn. celkem</t>
  </si>
  <si>
    <t>Cena jednotky Kč bez DPH</t>
  </si>
  <si>
    <t>Cena jednotky Kč s DPH</t>
  </si>
  <si>
    <t>Cena celkem Kč bez DPH</t>
  </si>
  <si>
    <t>U označených prvků doložení požadavků uvedených v ZD (registrace)</t>
  </si>
  <si>
    <t xml:space="preserve">Obchodní název a typové označení </t>
  </si>
  <si>
    <t>Prvek má CE (ano/ne)</t>
  </si>
  <si>
    <t xml:space="preserve">Frekvence provádění BTK </t>
  </si>
  <si>
    <t>Certifikované oprávnění k zaškolení</t>
  </si>
  <si>
    <t>ks</t>
  </si>
  <si>
    <t>x</t>
  </si>
  <si>
    <t>Cena celkem bez DPH</t>
  </si>
  <si>
    <t>NEMOCNICE VYŠKOV, p.o.</t>
  </si>
  <si>
    <t>MAGNETICKÁ REZONANCE A STAVEBNÍ ÚPRAVY KŘÍDLA D3</t>
  </si>
  <si>
    <t>policová skříň vestavěná do zděné niky</t>
  </si>
  <si>
    <t xml:space="preserve">zástěna přebalovacího pultu </t>
  </si>
  <si>
    <t>pracovní linka, horní skříňky, spodní skřínky s chladničkou (170l) vestavěnou a skříní</t>
  </si>
  <si>
    <t>skříňová sestava vestavěná do zděné niky</t>
  </si>
  <si>
    <t>skříňová sestava hluboká</t>
  </si>
  <si>
    <t>recepční pult - rehabilitace</t>
  </si>
  <si>
    <t>skříňová sestava</t>
  </si>
  <si>
    <t xml:space="preserve">skříňová sestava </t>
  </si>
  <si>
    <t>pracovní linka, horní skříňky, spodní skřínky vestavěná do niky</t>
  </si>
  <si>
    <t xml:space="preserve">pracovní linka, horní skříňky, spodní skřínky </t>
  </si>
  <si>
    <t>pracovní linka, horní skříňky, spodní skřínky s chladničkou (170l) vestavěná do niky</t>
  </si>
  <si>
    <t>recepční pult - diagnostika</t>
  </si>
  <si>
    <t>skříňová sestava plytká</t>
  </si>
  <si>
    <t>sestava pracovní linky, horní skříňky, spodní skřínky a skříně vestavěná do niky</t>
  </si>
  <si>
    <t>skříňová sestava plytká vestavěná do niky</t>
  </si>
  <si>
    <t>skříňová sestava hluboká vestavěná do niky</t>
  </si>
  <si>
    <t xml:space="preserve">sestava pracovní linky s podst. chladničkou, horními a dolními skříňkami a policových skříní </t>
  </si>
  <si>
    <t>fototapeta pro MRI, orientační rozměr 6500x2700mm</t>
  </si>
  <si>
    <t>orientační systém - dibond s potiskem, včetně grafické úpravy - označení funkce místnosti vedle dveří, cca 5x20cm</t>
  </si>
  <si>
    <t>orientační systém - dibond s potiskem, včetně grafické úpravy - označení vyšetřoven, cca 20x20cm</t>
  </si>
  <si>
    <t>orientační systém - dibond s potiskem, včetně grafické úpravy  - tabule pro vertikály</t>
  </si>
  <si>
    <t>orientační systém - folie rezaná - označení vstupu do oddělení</t>
  </si>
  <si>
    <t>kancelářský kontejner</t>
  </si>
  <si>
    <t>kancelářský stůl (š = 1400 mm) s policí</t>
  </si>
  <si>
    <t xml:space="preserve">kancelářský stůl (š = 1050 mm) </t>
  </si>
  <si>
    <t>konferenční stolek malý kruh</t>
  </si>
  <si>
    <t>konferenční stolek velký kruh</t>
  </si>
  <si>
    <t>konferenční stolek čtverec</t>
  </si>
  <si>
    <t xml:space="preserve">jídelní stůl </t>
  </si>
  <si>
    <t xml:space="preserve">šatní dvojskříňka do hromadních šaten </t>
  </si>
  <si>
    <t>kartotéka uzamykatelná</t>
  </si>
  <si>
    <t>policová skříň</t>
  </si>
  <si>
    <t xml:space="preserve">kancelářský stůl (š = 2100 mm) </t>
  </si>
  <si>
    <t xml:space="preserve">kancelářský stůl prodloužený (š = 3050 mm) </t>
  </si>
  <si>
    <t xml:space="preserve">kancelářský stůl (š = 2250 mm) </t>
  </si>
  <si>
    <t>kancelářský stůl (š = 2000 mm) s policí</t>
  </si>
  <si>
    <t>kancelářský stůl (š = 2500 mm)  s policí</t>
  </si>
  <si>
    <t>kancelářský stůl (š = 2200 mm) s policí</t>
  </si>
  <si>
    <t>kancelářský stůl (š = 1800 mm) s policí</t>
  </si>
  <si>
    <t>kancelářský stůl (š = 2080 mm) s policí</t>
  </si>
  <si>
    <t xml:space="preserve">kancelářský stůl (š = 1800 mm) </t>
  </si>
  <si>
    <t>kancelářský stůl na konzolách (š = 2675-2925 mm)</t>
  </si>
  <si>
    <t>kancelářský stůl prodloužený (š = 2800 mm) s policí</t>
  </si>
  <si>
    <t>kancelářský stůl na konzolách (š = 2670 mm)</t>
  </si>
  <si>
    <t xml:space="preserve">kancelářský stůl (š = 2300 mm) </t>
  </si>
  <si>
    <t>kancelářský stůl na konzolách (š = 2815 mm)</t>
  </si>
  <si>
    <t xml:space="preserve">kancelářský stůl (š = 2000 mm) </t>
  </si>
  <si>
    <t>kancelářský stůl atypický (š = 1650 mm) s policí</t>
  </si>
  <si>
    <t>sestava skříněk pro osobní věci personálu</t>
  </si>
  <si>
    <t>skříňová sestava nízká</t>
  </si>
  <si>
    <t>sestava kancelářské skříně a kancelářského stolu s policí</t>
  </si>
  <si>
    <t>odkládací skříňky navazující na kancelářké stoly</t>
  </si>
  <si>
    <t>věšák ocelový</t>
  </si>
  <si>
    <t>šatní skříně kovové</t>
  </si>
  <si>
    <t>kancelářská židle s látkovým čalouněním</t>
  </si>
  <si>
    <t>kancelářská židle s čalouněním ze zdravotnické koženky</t>
  </si>
  <si>
    <t>židle z tvrdeného plastu bez područek</t>
  </si>
  <si>
    <t>židle z tvrdeného plastu s područkami</t>
  </si>
  <si>
    <t>multisedák z tvrdeného plastu dvoumístní</t>
  </si>
  <si>
    <t>multisedák z tvrdeného plastu trojmístní</t>
  </si>
  <si>
    <t>multisedák z tvrdeného plastu čtyřmístní</t>
  </si>
  <si>
    <t>multisedák z tvrdeného plastu pětimístní</t>
  </si>
  <si>
    <t>křeslo čalouněné</t>
  </si>
  <si>
    <t>pohovka dvoumístní</t>
  </si>
  <si>
    <t>pohovka na spaní</t>
  </si>
  <si>
    <t>sedačka trojmístní</t>
  </si>
  <si>
    <t>židle otočná vyšetřovací</t>
  </si>
  <si>
    <t>sedačka ve tvaru L</t>
  </si>
  <si>
    <t>Množství -  budova D3 1 NP</t>
  </si>
  <si>
    <t>Množství -  budova D3 1 PP</t>
  </si>
  <si>
    <t>Množství -  budova D3 přístavba</t>
  </si>
  <si>
    <t>T-9002</t>
  </si>
  <si>
    <t>dávkovač dezinfekce pákový</t>
  </si>
  <si>
    <t>objem min. 500 ml, nerezové provedení, vč. zásobníkové láhve, průhle pro kontrulu naplnění, nastavitelná dávka 0,5 -1,0 -1,5 ml, možné dolévání z kanystru, provedení viz dokumentace barevného řešení</t>
  </si>
  <si>
    <t>T-9003</t>
  </si>
  <si>
    <t>dávkovač mýdla</t>
  </si>
  <si>
    <t>objem min. 500 ml, vysoce odolný ABS plast, pumpa plastová, vč. zásobníkové láhve, průhled pro kontrolu naplnění, možné dolévání z kanystru, s použití příslušné pumpičky možnost dávkování mýdla klasicky nebo ve formě spreje či pěny, provedení viz dokumentace barevného řešení</t>
  </si>
  <si>
    <t>T-9006</t>
  </si>
  <si>
    <t>koš odpadkový, nášlapný</t>
  </si>
  <si>
    <t>stabilní provedení, vnitřní objem min. 25 litrů, vnitřní vyjímatelná nádoba s uchem, povrch dezinfikovatelný, otevírání koše - nášlapný, kovové provedení, provedení viz dokumentace barevného řešení</t>
  </si>
  <si>
    <t>T-9008</t>
  </si>
  <si>
    <t>zásobník hygienických sáčků</t>
  </si>
  <si>
    <t>nerezové provedení, náplň min. 50 ks PE sáčků, provedení viz dokumentace barevného řešení</t>
  </si>
  <si>
    <t>T-9009</t>
  </si>
  <si>
    <t>zásobník papírových ručníků</t>
  </si>
  <si>
    <t>zásobník papírových ručníků, nerezové provedení, náplň min. 400 ks, průhled pro kontrolu naplnění, uzamykatelný, provedení viz dokumentace barevného řešení</t>
  </si>
  <si>
    <t>T-9010</t>
  </si>
  <si>
    <t>zásobník toaletního papíru</t>
  </si>
  <si>
    <t>zásobník toaletního papíru, nerezové provedení, trn průměr cca 40mm, náplň 1 role papíru průměru 28cm, průhled pro kontrolu naplnění, uzamykatelný, provedení viz dokumentace barevného řešení</t>
  </si>
  <si>
    <t>T-9012</t>
  </si>
  <si>
    <t>WC set</t>
  </si>
  <si>
    <t>WC štětka s nádobkou, nástěnné provedení, včetně kotevních šroubů, provedení viz dokumentace barevného řešení</t>
  </si>
  <si>
    <t>TP-7051</t>
  </si>
  <si>
    <t xml:space="preserve">zrcadlo nástěnné velkoplošné </t>
  </si>
  <si>
    <t>velkoplošné nástěnné zrzadlo o rozměru šířky 2000 mm a výšky 1800 mm, tloušťka zrcadla min. 5 mm, zdrcadlo včetně fólie proti roztříštění, zdrcadlo nalepeno na stěně místnosti</t>
  </si>
  <si>
    <t>N-0194</t>
  </si>
  <si>
    <t>skříň pro úklidové potřeby 2-dvéřová, uzamykatelná</t>
  </si>
  <si>
    <t>stabilní konstrukce, plnostěnné dvoukřídlé dveře s větracími štěrbinami, část pro posuvné háky (na mopy), druhá část - policová, 1 pár klíčů</t>
  </si>
  <si>
    <t>Rozměr</t>
  </si>
  <si>
    <t>600/400/1850 mm</t>
  </si>
  <si>
    <t>N-2025</t>
  </si>
  <si>
    <t>regál 5-polic</t>
  </si>
  <si>
    <t>900/600/1850 mm</t>
  </si>
  <si>
    <t>uiverzální šroubovaný kovový regál, 5ks polohovatelných polic po 50mm, nosnost police  min. 75 kg, celková nosnost regálu min. 500kg; odstín bílý komaxit; součástí dodávky  a montáže je i veškerý potřebný spojovací materiál, regály s možností kotvit ke stěně proti překocení, v případě delší řady i mezi sebou</t>
  </si>
  <si>
    <t>N-2021</t>
  </si>
  <si>
    <t>900/500/1850 mm</t>
  </si>
  <si>
    <t>T-0905</t>
  </si>
  <si>
    <t>oxymetr pulzní</t>
  </si>
  <si>
    <t>jednoduchý na obsluhu, automatické zapnutí a vypnutí, digitální displej, zobrazení SPO2 a TF</t>
  </si>
  <si>
    <t>T-1102</t>
  </si>
  <si>
    <t>laryngoskop - sada</t>
  </si>
  <si>
    <t>lžíce McIntosh s vláknovou optikou vel.č.1,2,3,4,5. 1 ks rukojeť průměr 28 mm, kufřík na sadu lžic s rukojetí, vláknová optika uvnitř lžíce</t>
  </si>
  <si>
    <t>T-1105</t>
  </si>
  <si>
    <t>vak resuscitační</t>
  </si>
  <si>
    <t>možnost ventilace jednou osobou, adaptabilní pro dýchání maskou a tracheální kanylou, s možností napojení na přívod kyslíku, autoklávovatelný materiál, součást resuscitačního vybavení: pacientský ventil, otočný konektor, silikonová transparentní maska ve 3 velikostech</t>
  </si>
  <si>
    <t>T-1302</t>
  </si>
  <si>
    <t>fonendoskop</t>
  </si>
  <si>
    <t>profesionální fonendoskop s dvojitou hrudní koncovkou z kvalitní nerez oceli zajištění kvalitního poslechu nízkých i vysokých frekvencí</t>
  </si>
  <si>
    <t>T-1305</t>
  </si>
  <si>
    <t>tonometr bezrtuťový</t>
  </si>
  <si>
    <t>multifunkční tonometr pro přesné měření krevního tlaku a pulzu, tlakový sloupec bez rtuti, numerický digitální LCD displej, tolerance max. +/- 3 mmHg (0-40 kPa), puls min. 30-200/min, manžeta pro měření dospělých pacientů, manžeta pro měření obézních pacientů, akumulátor, síťový adaptér</t>
  </si>
  <si>
    <t>T-6434</t>
  </si>
  <si>
    <t>sedačka otočná s opěrou zad, pojízdná, nerez-koženka</t>
  </si>
  <si>
    <t>stabilní konstrukce, nosnost min. 110 kg, stavitelná výška pomocí nožního pedálu, hydraulický systém, podstavec s otočnými kolečky, pro snadnou jízdu a manipulaci osazena  kolečky o pr. 50 mm, sedák a opěrák zad  -  lehce umyvatelný povrch, ze  zdravotně nezávadného a dezinfikovatelného materiálu</t>
  </si>
  <si>
    <t>T-6501</t>
  </si>
  <si>
    <t>vozík víceúčelový 2-podlažní, nerez</t>
  </si>
  <si>
    <t>povrch materiálu musí být upraven tak, aby na něm nedocházelo při čištění k ulpívání čistících materiálů, hygienicky udržovatelný, provedení - nerez, lisovaná plata se zaoblenými rohy, 4 kolečka průměru min 75 mm z toho min 2 bržděná, antistatické provedení, madla pro snadnou obsluhu, stabilní, rezistentní proti běžným dezinfekčním prostředkům,</t>
  </si>
  <si>
    <t>T-6528</t>
  </si>
  <si>
    <t>vozík resuscitační</t>
  </si>
  <si>
    <t>stabilní konstrukce vozíku, lehká polymerová konstrukce pro snadnou údržbu a manipulaci, robustní, odolný proti poškrábání, nárazu, běžným desinfekčním prostředků a UV záření, zapuštěná vrchní zásuvka s vrchním průhledem pro léky a instrumenty, snadné a rychlé uzamknutí celého vozíku, antistatická kolečka, nezanechavající šmouhy, odolná proti korozi, 2 bržděná, integrovaná ochranná kolečka na každé straně vozíku, infuzní stojan, polička na defibrilátor, odpadkový koš, zásobníky, 3xzásuvka, vniřek zásuvek absolutně hladký - bez šroubů a děr, pojezdy zásuvek kryty proti případnému zatečení korpusem zásuvky, čela zásuvek s celoobvodovým těsněním, možnost dodatečného připevnění nástavby na stříkačky a kanyly, možnost vyjmutí zásuvek pro snadné čištění bez pomocí nářadí a náčiní, přesná specifikace bude upřesněna uživatelem v době nákupu</t>
  </si>
  <si>
    <t>T-7501</t>
  </si>
  <si>
    <t>vozík na špinavé prádlo/odpad 1 vak s nožním ovládáním</t>
  </si>
  <si>
    <t>mobilní, stabilní konstrukce, chromovaný rám, nožní ovládání víka, plastové víko, 1 x držák textilních nebo plastových vaků o objemu 80 l, kolečka průměru 75 mm</t>
  </si>
  <si>
    <t>T-7530</t>
  </si>
  <si>
    <t>vozík úklidový</t>
  </si>
  <si>
    <t>pojízdný podvozek, trubková, chromovaná konstrukce, chromovaná rukojeť, 2 x vědro - á 17 l, 1x vak s víkem - 80 l, technologie "MOP PRESS"</t>
  </si>
  <si>
    <t>T-8001</t>
  </si>
  <si>
    <t>chladnička na léky, objem cca 150 l, podstavná</t>
  </si>
  <si>
    <t>chladnička na léky s cirkulací vzduchu a monitorací teploty, umístěna pod pracovní plochou linky, 1-dvéřová s plnými dveřmi, bílé provedení, objem cca 125 l, možnost změny otevírání dveří (levé/pravé), teplotní rozsah min.: +2 st.C -  +12 st.C, automatické odtávání, zobrazení aktuální teploty na LED displeji, externí rukojeť, digitální elektronická regulace, nízká spotřeba energie, vestavěný optický a akustický alarm nezávislý na el.síti, zámek, vnitřní osvětlení, nastavitelné police, možnost připojení teplotního čidla</t>
  </si>
  <si>
    <t>varná konvice</t>
  </si>
  <si>
    <t>objem cca 1,7 l, středový konektor pro přístup ze všech stran nerezová topná miska, integrovaný oboustranný vodoznak světelná signalizace provozu v tlačítku, plastový filtr ve výlevce, naviják přívodního kabelu, automatické vypnutí</t>
  </si>
  <si>
    <t>T-8051</t>
  </si>
  <si>
    <t>T-8052</t>
  </si>
  <si>
    <t>trouba mikrovlnná</t>
  </si>
  <si>
    <t>elektronické ovládání, objem trouby min 20 l, otočný talíř, mikrovlnný výkon min. 800 W</t>
  </si>
  <si>
    <t>N-0184</t>
  </si>
  <si>
    <t>pult přebalovací</t>
  </si>
  <si>
    <t>použitý materiál snadno omyvatelný, dezinfikovatelný, ekologický, tepelně, chemicky a mechanicky odolný, vyhovující příslušným normám o škodlivinách, namáhané hrany olepeny ABS hranou tl. 3 mm, pod pracovní plochou 1x otevřená police s možností výškové rektifikace, sokl pevný včetně silikonového těsnění, pracovní deska po třech stranách ohraničena zábranami - zabránění sesunutí přebalovací podložky, přebalovací podložka v celé ploše horní pracovní desky, materiál přebalovací podložky zhotoven z atestované fólie neobsahující škodlivé látky a bez ftalátů, lepené švy, hygienicky udržitelná, tl. min. 35 mm, provedení viz PD interiéru</t>
  </si>
  <si>
    <t>1000/800/900 mm</t>
  </si>
  <si>
    <t>N-194</t>
  </si>
  <si>
    <t>N-2020</t>
  </si>
  <si>
    <t>800/500/1850 mm</t>
  </si>
  <si>
    <t>N-2022</t>
  </si>
  <si>
    <t>1000/500/1850 mm</t>
  </si>
  <si>
    <t>T-2346</t>
  </si>
  <si>
    <t>přístroj pro posturální terapii</t>
  </si>
  <si>
    <t xml:space="preserve"> přístroj pro kvalitní proprioceptivní a senzomotorické cvičení a ke stabilizaci posturálního svalstva, plocha pro stání min. 60 x 60 cm, výrazná možnost korekce držení těla, zábradlí, dva kmitavé obvody z nichžjederr je dvojitě bržděn</t>
  </si>
  <si>
    <t>T-4209</t>
  </si>
  <si>
    <t>ribstol</t>
  </si>
  <si>
    <t>dřevěné provedení s povrchovou úpravou,  vyhovující příslušným normám o škodlivinách,  materiál snadno omyvatelný, dezinfikovatelný, příčky zafrézovány a vlepeny do bočnic</t>
  </si>
  <si>
    <t>T-6310</t>
  </si>
  <si>
    <t>lehátko rehabilitační, elektricky polohovatelné</t>
  </si>
  <si>
    <t>ložná plocha výškově stavitelná pomocí elektromotoru, dvoudílná ložná plocha tvořena polohovatelným podhlavníkem a pevnou částí, v hlavové části otvor pro obličej, kovové části se zdravotně nezávadným nástřikem, vrchní část lehátka čalouněná s umyvatelným a nehořlavým povrchem, kvalitní čalounění pracovní plochy včetně hran, konstrukci i čalounění možno dezinfikovat, držák papírové role, nosnost alespoň 150 kg, možnost výběru barvy koženky dle vzorníku výrobce, barevné provedení viz dokumentace interiéru</t>
  </si>
  <si>
    <t>T-6312</t>
  </si>
  <si>
    <t>lehátko rehabilitační</t>
  </si>
  <si>
    <t>ložná plocha s pevnou výškou, dvoudílná ložná plocha tvořena polohovatelným podhlavníkem a pevnou částí, kovové části se zdravotně nezávadným nástřikem, vrchní část lehátka čalouněná s umyvatelným a nehořlavým povrchem, kvalitní čalounění pracovní plochy včetně hran, konstrukci i čalounění možno dezinfikovat, nosnost alespoň 150 kg, možnost výběru barvy koženky dle vzorníku výrobce, barevné provedení viz dokumentace interiéru</t>
  </si>
  <si>
    <t>2 - podlažní, celonerezové provedení povrch materiálu musí být upraven tak, aby na něm nedocházelo při čištění k ulpívání čistících materiálů při čištění k ulpívání čistících materiálů horní lisované plato se zaoblenými rohy spodní odkládací plato, madla pro snadnou obsluhu 4 kolečka o průměru min 75mm, z toho min 2 bržděná cca 800/550/850mm</t>
  </si>
  <si>
    <t>T-6715</t>
  </si>
  <si>
    <t>schůdky 1-stupňové</t>
  </si>
  <si>
    <t>stabilní konstrukce, nerezové provedení, povrch materiálu musí být upraven tak, aby na něm nedocházelo při čištění k ulpívání čistících materiálů, hygienicky udržovatelný, protiskluzná nášlapná deska, antistatické provedení</t>
  </si>
  <si>
    <t>I. Etapa</t>
  </si>
  <si>
    <t>II. Etapa</t>
  </si>
  <si>
    <t>T-6302</t>
  </si>
  <si>
    <t>lehátko vyšetřovací 2-dílné, elektricky polohovatelné, mobilní</t>
  </si>
  <si>
    <t>ložná plocha výškově stavitelná pomocí elektromotoru, dvoudílná ložná plocha tvořena polohovatelným podhlavníkem a pevnou částí, kovové části se zdravotně nezávadným nástřikem, vrchní část lehátka čalouněná s umyvatelným a nehořlavým povrchem, kvalitní čalounění pracovní plochy včetně hran, konstrukci i čalounění možno dezinfikovat, pojezdová kolečka o průměru cca 125mm s centrální brzdou, držák papírové role, nosnost alespoň 150 kg, možnost výběru barvy koženky dle vzorníku výrobce, provedení viz PD interiéru</t>
  </si>
  <si>
    <t>III. Etapa</t>
  </si>
  <si>
    <t>IV. Etapa</t>
  </si>
  <si>
    <t>Cena celkem Kč bez DPH I.ETAPA</t>
  </si>
  <si>
    <t>Cena celkem Kč bez DPH II.ETAPA</t>
  </si>
  <si>
    <t>Cena celkem Kč bez DPH III.ETAPA</t>
  </si>
  <si>
    <t>Cena celkem Kč bez DPH IV.ETAPA</t>
  </si>
  <si>
    <t>Nemocnice Vyškov – dodávka zdravotnická technika  a mobiloář</t>
  </si>
  <si>
    <t xml:space="preserve">Soupis – Rozpočet - rekapitulace – zdravotnická technická technika, mobiliář </t>
  </si>
  <si>
    <t>Nemocnice Vyškov - Magnetická rezonance a stavební úpravy křídla D3</t>
  </si>
  <si>
    <t>INTERIÉR - PRVKY PEVNĚ SPOJENÉ SE STAVBOU</t>
  </si>
  <si>
    <t>Soupis - INTERIÉR -VOLNÝ NÁBYTEK</t>
  </si>
  <si>
    <t xml:space="preserve">Soupis - INTERIÉR </t>
  </si>
  <si>
    <t>Soupis - VYBAVENÍ 1 NP - PRVKY PEVNĚ SPOJENÉ SE STAVBOU</t>
  </si>
  <si>
    <t>VYBAVENÍ 1 NP - PRVKY PEVNĚ SPOJENÉ SE STAVBOU</t>
  </si>
  <si>
    <t>INTERIÉR -VOLNÝ NÁBYTEK</t>
  </si>
  <si>
    <t>Soupis - VYBAVENÍ 1 PP - PRVKY PEVNĚ SPOJENÉ SE STAVBOU</t>
  </si>
  <si>
    <t>VYBAVENÍ 1 PP - PRVKY PEVNĚ SPOJENÉ SE STAVBOU</t>
  </si>
  <si>
    <t>Soupis - ZT + MOBILIÁŘ 1 NP</t>
  </si>
  <si>
    <t>ZT + MOBILIÁŘ 1 NP</t>
  </si>
  <si>
    <t>ZT + MOBILIÁŘ 1 PP</t>
  </si>
  <si>
    <t>Soupis - ZT + MOBILIÁŘ 1 PP</t>
  </si>
  <si>
    <t>Cena celkem bez DPH I. ETAPA</t>
  </si>
  <si>
    <t>Cena celkem bez DPH II. ETAPA</t>
  </si>
  <si>
    <t>Cena celkem bez DPH III. ETAPA</t>
  </si>
  <si>
    <t>Cena celkem bez DPH IV. ETAPA</t>
  </si>
  <si>
    <t xml:space="preserve">Cena celkem bez DPH </t>
  </si>
  <si>
    <t>Cena za etapu</t>
  </si>
  <si>
    <t>Cena zakázky celkem za zakázku bez DPH převod do Formuláře nabídky</t>
  </si>
  <si>
    <r>
      <t>V </t>
    </r>
    <r>
      <rPr>
        <sz val="12"/>
        <rFont val="Calibri"/>
        <family val="2"/>
      </rPr>
      <t>uveďte místo</t>
    </r>
    <r>
      <rPr>
        <sz val="11"/>
        <rFont val="Calibri"/>
        <family val="2"/>
      </rPr>
      <t xml:space="preserve"> dne </t>
    </r>
    <r>
      <rPr>
        <sz val="12"/>
        <rFont val="Calibri"/>
        <family val="2"/>
      </rPr>
      <t>klikněte sem a zadejte datum.</t>
    </r>
  </si>
  <si>
    <t>________________________</t>
  </si>
  <si>
    <t>(postačí vlastnoruční podpis – není vyžadován elektronický)</t>
  </si>
  <si>
    <r>
      <rPr>
        <b/>
        <sz val="10"/>
        <color rgb="FF000000"/>
        <rFont val="Calibri"/>
        <family val="2"/>
      </rPr>
      <t>Název</t>
    </r>
  </si>
  <si>
    <r>
      <rPr>
        <b/>
        <sz val="10"/>
        <color rgb="FF000000"/>
        <rFont val="Calibri"/>
        <family val="2"/>
      </rPr>
      <t>MJ</t>
    </r>
  </si>
  <si>
    <t>Účastník je ve všech částech svazku č. 4 povinen všechny buňky označené žlutou barvou vyplnit zadavatelem požadovaným údajem</t>
  </si>
  <si>
    <t xml:space="preserve">Uveďte název účastníka a jméno osoby oprávněné jednat za účastníka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</si>
</sst>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/>
    <xf numFmtId="0" fontId="2" fillId="0" borderId="1" xfId="0" applyFont="1" applyBorder="1" applyAlignment="1" applyProtection="1">
      <alignment horizontal="left" vertical="top"/>
      <protection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2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" xfId="0" applyBorder="1" applyProtection="1">
      <protection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vertical="top"/>
      <protection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43" fontId="11" fillId="0" borderId="4" xfId="20" applyFont="1" applyBorder="1" applyProtection="1">
      <protection/>
    </xf>
    <xf numFmtId="43" fontId="2" fillId="0" borderId="1" xfId="20" applyFont="1" applyBorder="1" applyAlignment="1" applyProtection="1">
      <alignment vertical="top" wrapText="1"/>
      <protection/>
    </xf>
    <xf numFmtId="43" fontId="0" fillId="0" borderId="0" xfId="0" applyNumberFormat="1"/>
    <xf numFmtId="0" fontId="0" fillId="0" borderId="3" xfId="0" applyBorder="1" applyProtection="1">
      <protection/>
    </xf>
    <xf numFmtId="43" fontId="2" fillId="0" borderId="5" xfId="20" applyFont="1" applyBorder="1" applyAlignment="1" applyProtection="1">
      <alignment vertical="top" wrapText="1"/>
      <protection/>
    </xf>
    <xf numFmtId="0" fontId="6" fillId="0" borderId="1" xfId="0" applyFont="1" applyBorder="1"/>
    <xf numFmtId="0" fontId="0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Font="1" applyBorder="1"/>
    <xf numFmtId="43" fontId="11" fillId="0" borderId="6" xfId="20" applyFont="1" applyBorder="1" applyProtection="1">
      <protection/>
    </xf>
    <xf numFmtId="0" fontId="5" fillId="0" borderId="7" xfId="0" applyFont="1" applyBorder="1" applyProtection="1">
      <protection/>
    </xf>
    <xf numFmtId="0" fontId="5" fillId="0" borderId="8" xfId="0" applyFont="1" applyBorder="1" applyProtection="1">
      <protection/>
    </xf>
    <xf numFmtId="0" fontId="5" fillId="0" borderId="9" xfId="0" applyFont="1" applyBorder="1" applyAlignment="1" applyProtection="1">
      <alignment vertical="top"/>
      <protection/>
    </xf>
    <xf numFmtId="0" fontId="5" fillId="0" borderId="1" xfId="0" applyFont="1" applyBorder="1" applyAlignment="1" applyProtection="1">
      <alignment vertical="top"/>
      <protection/>
    </xf>
    <xf numFmtId="0" fontId="2" fillId="0" borderId="1" xfId="0" applyFont="1" applyBorder="1" applyProtection="1">
      <protection/>
    </xf>
    <xf numFmtId="0" fontId="5" fillId="0" borderId="2" xfId="0" applyFont="1" applyBorder="1" applyProtection="1">
      <protection/>
    </xf>
    <xf numFmtId="0" fontId="0" fillId="0" borderId="10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2" fillId="0" borderId="1" xfId="0" applyFont="1" applyBorder="1" applyAlignment="1" applyProtection="1">
      <alignment horizontal="left" wrapText="1"/>
      <protection/>
    </xf>
    <xf numFmtId="44" fontId="0" fillId="0" borderId="1" xfId="0" applyNumberFormat="1" applyBorder="1" applyAlignment="1" applyProtection="1">
      <alignment wrapText="1"/>
      <protection/>
    </xf>
    <xf numFmtId="44" fontId="3" fillId="0" borderId="13" xfId="0" applyNumberFormat="1" applyFont="1" applyBorder="1" applyAlignment="1" applyProtection="1">
      <alignment wrapText="1"/>
      <protection/>
    </xf>
    <xf numFmtId="0" fontId="5" fillId="0" borderId="2" xfId="0" applyFont="1" applyBorder="1" applyAlignment="1" applyProtection="1">
      <alignment wrapText="1"/>
      <protection/>
    </xf>
    <xf numFmtId="0" fontId="13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 textRotation="180" wrapText="1"/>
      <protection/>
    </xf>
    <xf numFmtId="0" fontId="2" fillId="0" borderId="1" xfId="0" applyFont="1" applyBorder="1" applyAlignment="1" applyProtection="1">
      <alignment horizontal="center" vertical="center" textRotation="180" wrapText="1"/>
      <protection locked="0"/>
    </xf>
    <xf numFmtId="0" fontId="2" fillId="0" borderId="1" xfId="0" applyFont="1" applyFill="1" applyBorder="1" applyAlignment="1" applyProtection="1">
      <alignment horizontal="center" vertical="center" textRotation="180" wrapText="1"/>
      <protection/>
    </xf>
    <xf numFmtId="0" fontId="2" fillId="0" borderId="1" xfId="0" applyFont="1" applyFill="1" applyBorder="1" applyAlignment="1" applyProtection="1">
      <alignment horizontal="center" vertical="center" textRotation="180" wrapText="1"/>
      <protection locked="0"/>
    </xf>
    <xf numFmtId="0" fontId="2" fillId="0" borderId="2" xfId="0" applyFont="1" applyBorder="1" applyAlignment="1" applyProtection="1">
      <alignment horizontal="left" vertical="top" textRotation="180" wrapText="1"/>
      <protection/>
    </xf>
    <xf numFmtId="0" fontId="15" fillId="0" borderId="1" xfId="0" applyFont="1" applyBorder="1" applyAlignment="1" applyProtection="1">
      <alignment horizontal="left" vertical="center"/>
      <protection/>
    </xf>
    <xf numFmtId="0" fontId="16" fillId="0" borderId="1" xfId="0" applyFont="1" applyBorder="1" applyAlignment="1" applyProtection="1">
      <alignment horizontal="left" vertical="center" wrapText="1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center" vertical="center" textRotation="180" wrapText="1"/>
      <protection/>
    </xf>
    <xf numFmtId="0" fontId="15" fillId="0" borderId="1" xfId="0" applyFont="1" applyBorder="1" applyAlignment="1" applyProtection="1">
      <alignment horizontal="center" vertical="center" textRotation="180" wrapText="1"/>
      <protection locked="0"/>
    </xf>
    <xf numFmtId="0" fontId="15" fillId="0" borderId="1" xfId="0" applyFont="1" applyBorder="1" applyAlignment="1" applyProtection="1">
      <alignment horizontal="left" vertical="top"/>
      <protection/>
    </xf>
    <xf numFmtId="0" fontId="16" fillId="0" borderId="1" xfId="0" applyFont="1" applyBorder="1" applyAlignment="1" applyProtection="1">
      <alignment horizontal="left" vertical="top" wrapText="1"/>
      <protection/>
    </xf>
    <xf numFmtId="0" fontId="16" fillId="0" borderId="3" xfId="0" applyFont="1" applyBorder="1" applyAlignment="1" applyProtection="1">
      <alignment horizontal="left" vertical="top"/>
      <protection/>
    </xf>
    <xf numFmtId="0" fontId="15" fillId="0" borderId="2" xfId="0" applyFont="1" applyBorder="1" applyAlignment="1" applyProtection="1">
      <alignment horizontal="left" vertical="top" textRotation="180" wrapText="1"/>
      <protection/>
    </xf>
    <xf numFmtId="0" fontId="15" fillId="0" borderId="1" xfId="0" applyFont="1" applyBorder="1" applyAlignment="1" applyProtection="1">
      <alignment horizontal="left" vertical="top" wrapText="1"/>
      <protection/>
    </xf>
    <xf numFmtId="0" fontId="17" fillId="0" borderId="1" xfId="0" applyFont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  <protection/>
    </xf>
    <xf numFmtId="0" fontId="18" fillId="0" borderId="1" xfId="0" applyFont="1" applyBorder="1" applyAlignment="1">
      <alignment wrapText="1"/>
    </xf>
    <xf numFmtId="0" fontId="16" fillId="0" borderId="3" xfId="0" applyFont="1" applyBorder="1" applyAlignment="1" applyProtection="1">
      <alignment vertical="top"/>
      <protection/>
    </xf>
    <xf numFmtId="0" fontId="16" fillId="0" borderId="2" xfId="0" applyFont="1" applyBorder="1" applyAlignment="1" applyProtection="1">
      <alignment horizontal="left" vertical="top"/>
      <protection/>
    </xf>
    <xf numFmtId="0" fontId="19" fillId="0" borderId="1" xfId="0" applyFont="1" applyBorder="1" applyAlignment="1" applyProtection="1">
      <alignment horizontal="left" vertical="top"/>
      <protection/>
    </xf>
    <xf numFmtId="43" fontId="15" fillId="0" borderId="1" xfId="20" applyFont="1" applyBorder="1" applyAlignment="1" applyProtection="1">
      <alignment vertical="top" wrapText="1"/>
      <protection/>
    </xf>
    <xf numFmtId="0" fontId="17" fillId="0" borderId="1" xfId="0" applyFont="1" applyBorder="1" applyAlignment="1" applyProtection="1">
      <alignment vertical="top"/>
      <protection/>
    </xf>
    <xf numFmtId="0" fontId="17" fillId="2" borderId="1" xfId="0" applyFont="1" applyFill="1" applyBorder="1" applyAlignment="1" applyProtection="1">
      <alignment vertical="top" wrapText="1"/>
      <protection/>
    </xf>
    <xf numFmtId="0" fontId="16" fillId="0" borderId="1" xfId="0" applyFont="1" applyBorder="1" applyAlignment="1" applyProtection="1">
      <alignment horizontal="left" vertical="top"/>
      <protection/>
    </xf>
    <xf numFmtId="0" fontId="19" fillId="0" borderId="2" xfId="0" applyFont="1" applyBorder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vertical="top"/>
      <protection/>
    </xf>
    <xf numFmtId="0" fontId="16" fillId="0" borderId="0" xfId="0" applyFont="1" applyAlignment="1" applyProtection="1">
      <alignment horizontal="left" vertical="top"/>
      <protection/>
    </xf>
    <xf numFmtId="0" fontId="16" fillId="0" borderId="1" xfId="0" applyFont="1" applyBorder="1" applyAlignment="1">
      <alignment vertical="top" wrapText="1"/>
    </xf>
    <xf numFmtId="0" fontId="16" fillId="0" borderId="0" xfId="0" applyFont="1" applyAlignment="1" applyProtection="1">
      <alignment vertical="top"/>
      <protection/>
    </xf>
    <xf numFmtId="0" fontId="16" fillId="0" borderId="1" xfId="0" applyFont="1" applyBorder="1" applyProtection="1">
      <protection/>
    </xf>
    <xf numFmtId="0" fontId="16" fillId="2" borderId="1" xfId="0" applyFont="1" applyFill="1" applyBorder="1" applyAlignment="1" applyProtection="1">
      <alignment wrapText="1"/>
      <protection/>
    </xf>
    <xf numFmtId="0" fontId="15" fillId="0" borderId="1" xfId="0" applyFont="1" applyBorder="1" applyProtection="1">
      <protection/>
    </xf>
    <xf numFmtId="0" fontId="16" fillId="0" borderId="0" xfId="0" applyFont="1" applyProtection="1">
      <protection/>
    </xf>
    <xf numFmtId="0" fontId="16" fillId="0" borderId="2" xfId="0" applyFont="1" applyBorder="1" applyProtection="1">
      <protection/>
    </xf>
    <xf numFmtId="43" fontId="20" fillId="0" borderId="4" xfId="20" applyFont="1" applyBorder="1" applyProtection="1">
      <protection/>
    </xf>
    <xf numFmtId="0" fontId="16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textRotation="180"/>
      <protection/>
    </xf>
    <xf numFmtId="0" fontId="0" fillId="0" borderId="1" xfId="0" applyBorder="1" applyAlignment="1" applyProtection="1">
      <alignment horizontal="center" vertical="center" textRotation="180" wrapText="1"/>
      <protection/>
    </xf>
    <xf numFmtId="0" fontId="0" fillId="0" borderId="1" xfId="0" applyBorder="1" applyAlignment="1" applyProtection="1">
      <alignment horizontal="center" vertical="center" textRotation="180"/>
      <protection/>
    </xf>
    <xf numFmtId="0" fontId="0" fillId="0" borderId="0" xfId="0" applyAlignment="1">
      <alignment textRotation="180"/>
    </xf>
    <xf numFmtId="0" fontId="2" fillId="0" borderId="1" xfId="0" applyFont="1" applyBorder="1" applyAlignment="1" applyProtection="1">
      <alignment horizontal="left" vertical="top" textRotation="180"/>
      <protection/>
    </xf>
    <xf numFmtId="0" fontId="0" fillId="0" borderId="1" xfId="0" applyBorder="1" applyAlignment="1" applyProtection="1">
      <alignment horizontal="left" vertical="top" textRotation="180" wrapText="1"/>
      <protection/>
    </xf>
    <xf numFmtId="0" fontId="0" fillId="0" borderId="3" xfId="0" applyBorder="1" applyAlignment="1" applyProtection="1">
      <alignment horizontal="left" vertical="top" textRotation="180"/>
      <protection/>
    </xf>
    <xf numFmtId="0" fontId="2" fillId="0" borderId="1" xfId="0" applyFont="1" applyBorder="1" applyAlignment="1" applyProtection="1">
      <alignment horizontal="left" vertical="top" textRotation="180" wrapText="1"/>
      <protection/>
    </xf>
    <xf numFmtId="0" fontId="3" fillId="0" borderId="1" xfId="0" applyFont="1" applyBorder="1" applyAlignment="1" applyProtection="1">
      <alignment vertical="top" textRotation="180" wrapText="1"/>
      <protection locked="0"/>
    </xf>
    <xf numFmtId="0" fontId="2" fillId="0" borderId="1" xfId="0" applyFont="1" applyBorder="1" applyAlignment="1" applyProtection="1">
      <alignment vertical="top" textRotation="180" wrapText="1"/>
      <protection/>
    </xf>
    <xf numFmtId="0" fontId="2" fillId="0" borderId="1" xfId="0" applyFont="1" applyBorder="1" applyAlignment="1" applyProtection="1">
      <alignment textRotation="180" wrapText="1"/>
      <protection locked="0"/>
    </xf>
    <xf numFmtId="0" fontId="2" fillId="0" borderId="14" xfId="0" applyFont="1" applyBorder="1" applyAlignment="1" applyProtection="1">
      <alignment horizontal="left" vertical="top" textRotation="180"/>
      <protection/>
    </xf>
    <xf numFmtId="0" fontId="0" fillId="0" borderId="0" xfId="0" applyBorder="1" applyAlignment="1" applyProtection="1">
      <alignment horizontal="left" vertical="top" textRotation="180" wrapText="1"/>
      <protection/>
    </xf>
    <xf numFmtId="0" fontId="0" fillId="0" borderId="5" xfId="0" applyBorder="1" applyAlignment="1" applyProtection="1">
      <alignment horizontal="left" vertical="top" textRotation="180"/>
      <protection/>
    </xf>
    <xf numFmtId="0" fontId="2" fillId="0" borderId="5" xfId="0" applyFont="1" applyBorder="1" applyAlignment="1" applyProtection="1">
      <alignment horizontal="left" vertical="top" textRotation="180" wrapText="1"/>
      <protection/>
    </xf>
    <xf numFmtId="0" fontId="2" fillId="0" borderId="5" xfId="0" applyFont="1" applyBorder="1" applyAlignment="1" applyProtection="1">
      <alignment vertical="top" textRotation="180" wrapText="1"/>
      <protection locked="0"/>
    </xf>
    <xf numFmtId="0" fontId="2" fillId="0" borderId="5" xfId="0" applyFont="1" applyBorder="1" applyAlignment="1" applyProtection="1">
      <alignment vertical="top" textRotation="180" wrapText="1"/>
      <protection/>
    </xf>
    <xf numFmtId="0" fontId="2" fillId="0" borderId="5" xfId="0" applyFont="1" applyFill="1" applyBorder="1" applyAlignment="1" applyProtection="1">
      <alignment vertical="top" textRotation="180" wrapText="1"/>
      <protection/>
    </xf>
    <xf numFmtId="0" fontId="2" fillId="0" borderId="5" xfId="0" applyFont="1" applyBorder="1" applyAlignment="1" applyProtection="1">
      <alignment textRotation="180" wrapText="1"/>
      <protection locked="0"/>
    </xf>
    <xf numFmtId="0" fontId="2" fillId="0" borderId="5" xfId="0" applyFont="1" applyFill="1" applyBorder="1" applyAlignment="1" applyProtection="1">
      <alignment vertical="top" textRotation="180" wrapText="1"/>
      <protection locked="0"/>
    </xf>
    <xf numFmtId="0" fontId="2" fillId="0" borderId="5" xfId="0" applyFont="1" applyBorder="1" applyAlignment="1" applyProtection="1">
      <alignment horizontal="center" vertical="top" textRotation="180" wrapText="1"/>
      <protection/>
    </xf>
    <xf numFmtId="0" fontId="6" fillId="0" borderId="1" xfId="0" applyFont="1" applyBorder="1" applyAlignment="1">
      <alignment textRotation="180"/>
    </xf>
    <xf numFmtId="43" fontId="21" fillId="0" borderId="1" xfId="20" applyFont="1" applyFill="1" applyBorder="1" applyProtection="1">
      <protection/>
    </xf>
    <xf numFmtId="0" fontId="0" fillId="0" borderId="1" xfId="0" applyBorder="1" applyAlignment="1" applyProtection="1">
      <alignment horizontal="left" vertical="top" textRotation="180"/>
      <protection/>
    </xf>
    <xf numFmtId="0" fontId="2" fillId="0" borderId="1" xfId="0" applyFont="1" applyBorder="1" applyAlignment="1" applyProtection="1">
      <alignment vertical="top" textRotation="180" wrapText="1"/>
      <protection locked="0"/>
    </xf>
    <xf numFmtId="0" fontId="2" fillId="0" borderId="1" xfId="0" applyFont="1" applyFill="1" applyBorder="1" applyAlignment="1" applyProtection="1">
      <alignment vertical="top" textRotation="180" wrapText="1"/>
      <protection/>
    </xf>
    <xf numFmtId="0" fontId="2" fillId="0" borderId="1" xfId="0" applyFont="1" applyFill="1" applyBorder="1" applyAlignment="1" applyProtection="1">
      <alignment vertical="top" textRotation="180" wrapText="1"/>
      <protection locked="0"/>
    </xf>
    <xf numFmtId="44" fontId="12" fillId="0" borderId="2" xfId="0" applyNumberFormat="1" applyFont="1" applyBorder="1" applyAlignment="1">
      <alignment wrapText="1"/>
    </xf>
    <xf numFmtId="44" fontId="12" fillId="0" borderId="15" xfId="0" applyNumberFormat="1" applyFont="1" applyBorder="1" applyAlignment="1">
      <alignment wrapText="1"/>
    </xf>
    <xf numFmtId="44" fontId="12" fillId="0" borderId="3" xfId="0" applyNumberFormat="1" applyFont="1" applyBorder="1" applyAlignment="1">
      <alignment wrapText="1"/>
    </xf>
    <xf numFmtId="0" fontId="15" fillId="0" borderId="2" xfId="0" applyFont="1" applyBorder="1" applyAlignment="1" applyProtection="1">
      <alignment horizontal="center" vertical="center" textRotation="180" wrapText="1"/>
      <protection/>
    </xf>
    <xf numFmtId="0" fontId="15" fillId="0" borderId="3" xfId="0" applyFont="1" applyBorder="1" applyAlignment="1" applyProtection="1">
      <alignment horizontal="center" vertical="center" textRotation="180" wrapText="1"/>
      <protection/>
    </xf>
    <xf numFmtId="0" fontId="2" fillId="0" borderId="2" xfId="0" applyFont="1" applyBorder="1" applyAlignment="1" applyProtection="1">
      <alignment horizontal="center" vertical="center" textRotation="180" wrapText="1"/>
      <protection/>
    </xf>
    <xf numFmtId="0" fontId="2" fillId="0" borderId="3" xfId="0" applyFont="1" applyBorder="1" applyAlignment="1" applyProtection="1">
      <alignment horizontal="center" vertical="center" textRotation="180" wrapText="1"/>
      <protection/>
    </xf>
    <xf numFmtId="0" fontId="5" fillId="0" borderId="1" xfId="0" applyFont="1" applyBorder="1" applyProtection="1">
      <protection/>
    </xf>
    <xf numFmtId="43" fontId="2" fillId="0" borderId="5" xfId="20" applyFont="1" applyBorder="1" applyAlignment="1" applyProtection="1">
      <alignment vertical="top" wrapText="1"/>
      <protection/>
    </xf>
    <xf numFmtId="43" fontId="2" fillId="0" borderId="16" xfId="20" applyFont="1" applyBorder="1" applyAlignment="1" applyProtection="1">
      <alignment vertical="top" wrapText="1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6" fillId="0" borderId="1" xfId="0" applyFont="1" applyBorder="1" applyAlignment="1">
      <alignment horizontal="left" vertical="center" textRotation="180"/>
    </xf>
    <xf numFmtId="0" fontId="0" fillId="0" borderId="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5" fillId="0" borderId="2" xfId="0" applyFont="1" applyBorder="1" applyProtection="1">
      <protection/>
    </xf>
    <xf numFmtId="0" fontId="5" fillId="0" borderId="15" xfId="0" applyFont="1" applyBorder="1" applyProtection="1">
      <protection/>
    </xf>
    <xf numFmtId="0" fontId="5" fillId="0" borderId="3" xfId="0" applyFont="1" applyBorder="1" applyProtection="1"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Protection="1">
      <protection locked="0"/>
    </xf>
    <xf numFmtId="0" fontId="0" fillId="0" borderId="1" xfId="0" applyFill="1" applyBorder="1" applyAlignment="1" applyProtection="1">
      <alignment horizontal="center" vertical="center"/>
      <protection/>
    </xf>
    <xf numFmtId="43" fontId="2" fillId="0" borderId="1" xfId="20" applyFont="1" applyBorder="1" applyAlignment="1" applyProtection="1">
      <alignment vertical="top" wrapText="1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top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>
      <alignment textRotation="180"/>
    </xf>
    <xf numFmtId="0" fontId="6" fillId="0" borderId="1" xfId="0" applyFont="1" applyBorder="1" applyAlignment="1">
      <alignment textRotation="180"/>
    </xf>
    <xf numFmtId="0" fontId="2" fillId="0" borderId="1" xfId="0" applyFont="1" applyBorder="1" applyAlignment="1" applyProtection="1">
      <alignment horizontal="center" vertical="center" textRotation="180" wrapText="1"/>
      <protection/>
    </xf>
    <xf numFmtId="0" fontId="11" fillId="0" borderId="1" xfId="0" applyFont="1" applyBorder="1" applyAlignment="1" applyProtection="1">
      <alignment horizontal="left" vertical="center"/>
      <protection/>
    </xf>
    <xf numFmtId="43" fontId="0" fillId="0" borderId="1" xfId="20" applyFont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43" fontId="2" fillId="0" borderId="5" xfId="20" applyFont="1" applyBorder="1" applyAlignment="1" applyProtection="1">
      <alignment vertical="center" wrapText="1"/>
      <protection/>
    </xf>
    <xf numFmtId="43" fontId="2" fillId="0" borderId="16" xfId="20" applyFont="1" applyBorder="1" applyAlignment="1" applyProtection="1">
      <alignment vertical="center" wrapText="1"/>
      <protection/>
    </xf>
    <xf numFmtId="0" fontId="8" fillId="0" borderId="5" xfId="0" applyFont="1" applyBorder="1" applyAlignment="1">
      <alignment textRotation="180"/>
    </xf>
    <xf numFmtId="0" fontId="8" fillId="0" borderId="16" xfId="0" applyFont="1" applyBorder="1" applyAlignment="1">
      <alignment textRotation="180"/>
    </xf>
    <xf numFmtId="42" fontId="1" fillId="3" borderId="1" xfId="0" applyNumberFormat="1" applyFont="1" applyFill="1" applyBorder="1"/>
    <xf numFmtId="0" fontId="17" fillId="3" borderId="1" xfId="0" applyFont="1" applyFill="1" applyBorder="1" applyAlignment="1" applyProtection="1">
      <alignment vertical="top" wrapText="1"/>
      <protection/>
    </xf>
    <xf numFmtId="0" fontId="17" fillId="3" borderId="1" xfId="0" applyFont="1" applyFill="1" applyBorder="1" applyAlignment="1" applyProtection="1">
      <alignment vertical="top" wrapText="1"/>
      <protection locked="0"/>
    </xf>
    <xf numFmtId="42" fontId="9" fillId="3" borderId="1" xfId="0" applyNumberFormat="1" applyFont="1" applyFill="1" applyBorder="1"/>
    <xf numFmtId="0" fontId="16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/>
    </xf>
    <xf numFmtId="0" fontId="15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vertical="top" wrapText="1"/>
      <protection/>
    </xf>
    <xf numFmtId="0" fontId="3" fillId="3" borderId="16" xfId="0" applyFont="1" applyFill="1" applyBorder="1" applyAlignment="1" applyProtection="1">
      <alignment vertical="top" wrapText="1"/>
      <protection locked="0"/>
    </xf>
    <xf numFmtId="0" fontId="3" fillId="3" borderId="16" xfId="0" applyFont="1" applyFill="1" applyBorder="1" applyAlignment="1" applyProtection="1">
      <alignment vertical="top" wrapText="1"/>
      <protection/>
    </xf>
    <xf numFmtId="0" fontId="0" fillId="3" borderId="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/>
    </xf>
    <xf numFmtId="0" fontId="0" fillId="3" borderId="1" xfId="0" applyFont="1" applyFill="1" applyBorder="1" applyAlignment="1" applyProtection="1">
      <alignment horizontal="left" vertical="center"/>
      <protection/>
    </xf>
    <xf numFmtId="0" fontId="0" fillId="3" borderId="1" xfId="0" applyFill="1" applyBorder="1" applyProtection="1">
      <protection locked="0"/>
    </xf>
    <xf numFmtId="0" fontId="0" fillId="4" borderId="5" xfId="0" applyFill="1" applyBorder="1" applyAlignment="1" applyProtection="1">
      <alignment horizontal="center"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16" xfId="0" applyFont="1" applyFill="1" applyBorder="1" applyAlignment="1" applyProtection="1">
      <alignment vertical="center" wrapText="1"/>
      <protection locked="0"/>
    </xf>
    <xf numFmtId="0" fontId="3" fillId="3" borderId="16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Protection="1">
      <protection/>
    </xf>
    <xf numFmtId="0" fontId="4" fillId="3" borderId="0" xfId="0" applyFont="1" applyFill="1" applyAlignment="1">
      <alignment vertical="center"/>
    </xf>
    <xf numFmtId="0" fontId="7" fillId="3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an\Documents\Zak&#225;zky\Nemocnice%20Vy&#353;kov\MR\N&#225;bytek%20NMR\N&#225;bytek%20NEURO\II.%20opraven&#253;%20Soupis%20-%20Rozpo&#269;et%20-%20budova%20B,%20budova%20C1,%20rekapitulace%20-%20ZT,%20mobili&#225;&#345;_dopln&#283;n&#237;%20kvalifikace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ova B"/>
      <sheetName val="budova C1"/>
      <sheetName val="rekapitulac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 topLeftCell="A1">
      <selection activeCell="A26" sqref="A26"/>
    </sheetView>
  </sheetViews>
  <sheetFormatPr defaultColWidth="9.140625" defaultRowHeight="15"/>
  <cols>
    <col min="1" max="1" width="53.28125" style="0" customWidth="1"/>
    <col min="2" max="2" width="17.57421875" style="13" customWidth="1"/>
    <col min="3" max="3" width="16.7109375" style="13" customWidth="1"/>
    <col min="4" max="5" width="16.57421875" style="13" customWidth="1"/>
    <col min="6" max="6" width="16.7109375" style="13" customWidth="1"/>
  </cols>
  <sheetData>
    <row r="1" spans="1:2" ht="18">
      <c r="A1" s="40" t="s">
        <v>200</v>
      </c>
      <c r="B1" s="46"/>
    </row>
    <row r="2" spans="1:2" ht="18">
      <c r="A2" s="41" t="s">
        <v>198</v>
      </c>
      <c r="B2" s="47"/>
    </row>
    <row r="3" spans="1:2" ht="18">
      <c r="A3" s="42" t="s">
        <v>199</v>
      </c>
      <c r="B3" s="48"/>
    </row>
    <row r="4" spans="1:6" ht="28.8">
      <c r="A4" s="43"/>
      <c r="B4" s="49" t="s">
        <v>213</v>
      </c>
      <c r="C4" s="49" t="s">
        <v>214</v>
      </c>
      <c r="D4" s="49" t="s">
        <v>215</v>
      </c>
      <c r="E4" s="49" t="s">
        <v>216</v>
      </c>
      <c r="F4" s="49" t="s">
        <v>217</v>
      </c>
    </row>
    <row r="5" spans="1:6" ht="15">
      <c r="A5" s="10"/>
      <c r="B5" s="50"/>
      <c r="C5" s="50"/>
      <c r="D5" s="50"/>
      <c r="E5" s="50"/>
      <c r="F5" s="50"/>
    </row>
    <row r="6" spans="1:6" ht="15">
      <c r="A6" s="44" t="s">
        <v>201</v>
      </c>
      <c r="B6" s="50">
        <f>'Interiér pevně spojené'!L36</f>
        <v>0</v>
      </c>
      <c r="C6" s="50">
        <f>'Interiér pevně spojené'!M36</f>
        <v>0</v>
      </c>
      <c r="D6" s="50">
        <f>'Interiér pevně spojené'!N36</f>
        <v>0</v>
      </c>
      <c r="E6" s="50">
        <f>'Interiér pevně spojené'!O36</f>
        <v>0</v>
      </c>
      <c r="F6" s="50">
        <f aca="true" t="shared" si="0" ref="F6:F11">SUM(B6:E6)</f>
        <v>0</v>
      </c>
    </row>
    <row r="7" spans="1:6" ht="15">
      <c r="A7" s="44" t="s">
        <v>206</v>
      </c>
      <c r="B7" s="50">
        <f>'Interiér volný nábytek'!L70</f>
        <v>0</v>
      </c>
      <c r="C7" s="50">
        <f>'Interiér volný nábytek'!M70</f>
        <v>0</v>
      </c>
      <c r="D7" s="50">
        <f>'Interiér volný nábytek'!N70</f>
        <v>0</v>
      </c>
      <c r="E7" s="50">
        <f>'Interiér volný nábytek'!O70</f>
        <v>0</v>
      </c>
      <c r="F7" s="50">
        <f t="shared" si="0"/>
        <v>0</v>
      </c>
    </row>
    <row r="8" spans="1:6" ht="15">
      <c r="A8" s="44" t="s">
        <v>205</v>
      </c>
      <c r="B8" s="50">
        <f>'1 NP Pevně spojené'!K21</f>
        <v>0</v>
      </c>
      <c r="C8" s="50">
        <f>'1 NP Pevně spojené'!L21</f>
        <v>0</v>
      </c>
      <c r="D8" s="50">
        <f>'[1]budova B'!L48</f>
        <v>0</v>
      </c>
      <c r="E8" s="50">
        <f>'1 NP Pevně spojené'!M21</f>
        <v>0</v>
      </c>
      <c r="F8" s="50">
        <f t="shared" si="0"/>
        <v>0</v>
      </c>
    </row>
    <row r="9" spans="1:6" ht="15">
      <c r="A9" s="44" t="s">
        <v>208</v>
      </c>
      <c r="B9" s="50">
        <f>'[1]budova B'!J49</f>
        <v>0</v>
      </c>
      <c r="C9" s="50">
        <f>'[1]budova B'!K49</f>
        <v>0</v>
      </c>
      <c r="D9" s="50">
        <f>'1 PP Pevně spojené'!H23</f>
        <v>0</v>
      </c>
      <c r="E9" s="50">
        <f>'[1]budova B'!M49</f>
        <v>0</v>
      </c>
      <c r="F9" s="50">
        <f t="shared" si="0"/>
        <v>0</v>
      </c>
    </row>
    <row r="10" spans="1:6" ht="15">
      <c r="A10" s="44" t="s">
        <v>210</v>
      </c>
      <c r="B10" s="50">
        <f>'1 NP Mobiliář'!L41</f>
        <v>0</v>
      </c>
      <c r="C10" s="50">
        <f>'1 NP Mobiliář'!M41</f>
        <v>0</v>
      </c>
      <c r="D10" s="50">
        <f>'[1]budova B'!L50</f>
        <v>0</v>
      </c>
      <c r="E10" s="50">
        <f>'1 NP Mobiliář'!N41</f>
        <v>0</v>
      </c>
      <c r="F10" s="50">
        <f t="shared" si="0"/>
        <v>0</v>
      </c>
    </row>
    <row r="11" spans="1:6" ht="15" thickBot="1">
      <c r="A11" s="44" t="s">
        <v>211</v>
      </c>
      <c r="B11" s="50">
        <f>'[1]budova B'!J51</f>
        <v>0</v>
      </c>
      <c r="C11" s="50">
        <f>'[1]budova B'!K51</f>
        <v>0</v>
      </c>
      <c r="D11" s="50">
        <f>'1 PP Mobiliář'!I35</f>
        <v>0</v>
      </c>
      <c r="E11" s="50">
        <f>'[1]budova B'!M51</f>
        <v>0</v>
      </c>
      <c r="F11" s="50">
        <f t="shared" si="0"/>
        <v>0</v>
      </c>
    </row>
    <row r="12" spans="1:6" ht="18">
      <c r="A12" s="45" t="s">
        <v>218</v>
      </c>
      <c r="B12" s="51">
        <f>SUM(B6:B11)</f>
        <v>0</v>
      </c>
      <c r="C12" s="51">
        <f aca="true" t="shared" si="1" ref="C12:E12">SUM(C6:C11)</f>
        <v>0</v>
      </c>
      <c r="D12" s="51">
        <f t="shared" si="1"/>
        <v>0</v>
      </c>
      <c r="E12" s="51">
        <f t="shared" si="1"/>
        <v>0</v>
      </c>
      <c r="F12" s="51"/>
    </row>
    <row r="13" spans="1:6" ht="36">
      <c r="A13" s="52" t="s">
        <v>219</v>
      </c>
      <c r="B13" s="119">
        <f>B12+C12+D12+E12</f>
        <v>0</v>
      </c>
      <c r="C13" s="120"/>
      <c r="D13" s="120"/>
      <c r="E13" s="120"/>
      <c r="F13" s="121"/>
    </row>
    <row r="14" ht="15">
      <c r="A14" s="186" t="s">
        <v>225</v>
      </c>
    </row>
    <row r="15" ht="15.6">
      <c r="A15" s="187" t="s">
        <v>220</v>
      </c>
    </row>
    <row r="18" ht="15.6">
      <c r="A18" s="53" t="s">
        <v>221</v>
      </c>
    </row>
    <row r="19" ht="15">
      <c r="A19" s="187" t="s">
        <v>226</v>
      </c>
    </row>
    <row r="20" ht="15">
      <c r="A20" s="188" t="s">
        <v>222</v>
      </c>
    </row>
  </sheetData>
  <mergeCells count="1">
    <mergeCell ref="B13:F13"/>
  </mergeCells>
  <printOptions/>
  <pageMargins left="0.36" right="0.28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 topLeftCell="A1">
      <selection activeCell="P6" sqref="P6:P35"/>
    </sheetView>
  </sheetViews>
  <sheetFormatPr defaultColWidth="9.140625" defaultRowHeight="15"/>
  <cols>
    <col min="1" max="1" width="4.28125" style="0" customWidth="1"/>
    <col min="2" max="2" width="24.421875" style="13" customWidth="1"/>
    <col min="3" max="3" width="3.28125" style="0" customWidth="1"/>
    <col min="4" max="4" width="2.8515625" style="0" customWidth="1"/>
    <col min="5" max="5" width="5.7109375" style="0" customWidth="1"/>
    <col min="6" max="6" width="5.421875" style="0" customWidth="1"/>
    <col min="7" max="7" width="8.28125" style="0" customWidth="1"/>
    <col min="8" max="8" width="3.421875" style="0" customWidth="1"/>
    <col min="9" max="9" width="11.28125" style="0" customWidth="1"/>
    <col min="11" max="11" width="13.7109375" style="0" customWidth="1"/>
    <col min="12" max="12" width="14.28125" style="0" customWidth="1"/>
    <col min="13" max="13" width="12.7109375" style="0" customWidth="1"/>
    <col min="14" max="14" width="13.7109375" style="0" customWidth="1"/>
    <col min="15" max="15" width="13.8515625" style="0" customWidth="1"/>
    <col min="16" max="16" width="12.57421875" style="0" customWidth="1"/>
  </cols>
  <sheetData>
    <row r="1" ht="15">
      <c r="A1" s="12" t="s">
        <v>15</v>
      </c>
    </row>
    <row r="2" ht="15">
      <c r="A2" s="12" t="s">
        <v>16</v>
      </c>
    </row>
    <row r="3" ht="15">
      <c r="A3" s="12" t="s">
        <v>203</v>
      </c>
    </row>
    <row r="5" spans="1:16" s="14" customFormat="1" ht="151.2">
      <c r="A5" s="59" t="s">
        <v>0</v>
      </c>
      <c r="B5" s="60" t="s">
        <v>223</v>
      </c>
      <c r="C5" s="61" t="s">
        <v>224</v>
      </c>
      <c r="D5" s="122" t="s">
        <v>85</v>
      </c>
      <c r="E5" s="123"/>
      <c r="F5" s="62" t="s">
        <v>86</v>
      </c>
      <c r="G5" s="62" t="s">
        <v>87</v>
      </c>
      <c r="H5" s="62" t="s">
        <v>3</v>
      </c>
      <c r="I5" s="63" t="s">
        <v>4</v>
      </c>
      <c r="J5" s="62" t="s">
        <v>5</v>
      </c>
      <c r="K5" s="62" t="s">
        <v>6</v>
      </c>
      <c r="L5" s="62" t="s">
        <v>194</v>
      </c>
      <c r="M5" s="62" t="s">
        <v>195</v>
      </c>
      <c r="N5" s="62" t="s">
        <v>196</v>
      </c>
      <c r="O5" s="62" t="s">
        <v>197</v>
      </c>
      <c r="P5" s="63" t="s">
        <v>8</v>
      </c>
    </row>
    <row r="6" spans="1:16" ht="42.6">
      <c r="A6" s="64"/>
      <c r="B6" s="65"/>
      <c r="C6" s="66"/>
      <c r="D6" s="67" t="s">
        <v>187</v>
      </c>
      <c r="E6" s="67" t="s">
        <v>188</v>
      </c>
      <c r="F6" s="67" t="s">
        <v>192</v>
      </c>
      <c r="G6" s="67" t="s">
        <v>193</v>
      </c>
      <c r="H6" s="68"/>
      <c r="I6" s="69"/>
      <c r="J6" s="70"/>
      <c r="K6" s="70"/>
      <c r="L6" s="70"/>
      <c r="M6" s="70"/>
      <c r="N6" s="70"/>
      <c r="O6" s="70"/>
      <c r="P6" s="167"/>
    </row>
    <row r="7" spans="1:16" ht="27.6">
      <c r="A7" s="16">
        <v>113</v>
      </c>
      <c r="B7" s="71" t="s">
        <v>17</v>
      </c>
      <c r="C7" s="72" t="s">
        <v>12</v>
      </c>
      <c r="D7" s="73">
        <v>1</v>
      </c>
      <c r="E7" s="73">
        <v>0</v>
      </c>
      <c r="F7" s="74">
        <v>0</v>
      </c>
      <c r="G7" s="74">
        <v>0</v>
      </c>
      <c r="H7" s="64">
        <f>SUM(D7:G7)</f>
        <v>1</v>
      </c>
      <c r="I7" s="161"/>
      <c r="J7" s="162"/>
      <c r="K7" s="75">
        <f>+$I7*$H7</f>
        <v>0</v>
      </c>
      <c r="L7" s="75">
        <f>I7*D7</f>
        <v>0</v>
      </c>
      <c r="M7" s="75">
        <f>I7*E7</f>
        <v>0</v>
      </c>
      <c r="N7" s="75">
        <f>I7*F7</f>
        <v>0</v>
      </c>
      <c r="O7" s="75">
        <f>I7*G7</f>
        <v>0</v>
      </c>
      <c r="P7" s="165"/>
    </row>
    <row r="8" spans="1:16" ht="27.6">
      <c r="A8" s="16">
        <v>130</v>
      </c>
      <c r="B8" s="71" t="s">
        <v>17</v>
      </c>
      <c r="C8" s="72" t="s">
        <v>12</v>
      </c>
      <c r="D8" s="73">
        <v>0</v>
      </c>
      <c r="E8" s="73">
        <v>0</v>
      </c>
      <c r="F8" s="74">
        <v>0</v>
      </c>
      <c r="G8" s="74">
        <v>1</v>
      </c>
      <c r="H8" s="64">
        <f aca="true" t="shared" si="0" ref="H8:H35">SUM(D8:G8)</f>
        <v>1</v>
      </c>
      <c r="I8" s="161"/>
      <c r="J8" s="162"/>
      <c r="K8" s="75">
        <f aca="true" t="shared" si="1" ref="K8:K35">+$I8*$H8</f>
        <v>0</v>
      </c>
      <c r="L8" s="75">
        <f aca="true" t="shared" si="2" ref="L8:L35">I8*D8</f>
        <v>0</v>
      </c>
      <c r="M8" s="75">
        <f aca="true" t="shared" si="3" ref="M8:M35">I8*E8</f>
        <v>0</v>
      </c>
      <c r="N8" s="75">
        <f aca="true" t="shared" si="4" ref="N8:N35">I8*F8</f>
        <v>0</v>
      </c>
      <c r="O8" s="75">
        <f aca="true" t="shared" si="5" ref="O8:O35">I8*G8</f>
        <v>0</v>
      </c>
      <c r="P8" s="165"/>
    </row>
    <row r="9" spans="1:16" ht="15">
      <c r="A9" s="16">
        <v>134</v>
      </c>
      <c r="B9" s="18" t="s">
        <v>18</v>
      </c>
      <c r="C9" s="72" t="s">
        <v>12</v>
      </c>
      <c r="D9" s="73">
        <v>0</v>
      </c>
      <c r="E9" s="73">
        <v>0</v>
      </c>
      <c r="F9" s="74">
        <v>1</v>
      </c>
      <c r="G9" s="74">
        <v>0</v>
      </c>
      <c r="H9" s="64">
        <f t="shared" si="0"/>
        <v>1</v>
      </c>
      <c r="I9" s="161"/>
      <c r="J9" s="162"/>
      <c r="K9" s="75">
        <f t="shared" si="1"/>
        <v>0</v>
      </c>
      <c r="L9" s="75">
        <f t="shared" si="2"/>
        <v>0</v>
      </c>
      <c r="M9" s="75">
        <f t="shared" si="3"/>
        <v>0</v>
      </c>
      <c r="N9" s="75">
        <f t="shared" si="4"/>
        <v>0</v>
      </c>
      <c r="O9" s="75">
        <f t="shared" si="5"/>
        <v>0</v>
      </c>
      <c r="P9" s="165"/>
    </row>
    <row r="10" spans="1:16" ht="15">
      <c r="A10" s="76"/>
      <c r="B10" s="77"/>
      <c r="C10" s="72"/>
      <c r="D10" s="73"/>
      <c r="E10" s="73"/>
      <c r="F10" s="74"/>
      <c r="G10" s="74"/>
      <c r="H10" s="64"/>
      <c r="I10" s="163"/>
      <c r="J10" s="162"/>
      <c r="K10" s="75"/>
      <c r="L10" s="75">
        <f t="shared" si="2"/>
        <v>0</v>
      </c>
      <c r="M10" s="75">
        <f t="shared" si="3"/>
        <v>0</v>
      </c>
      <c r="N10" s="75">
        <f t="shared" si="4"/>
        <v>0</v>
      </c>
      <c r="O10" s="75">
        <f t="shared" si="5"/>
        <v>0</v>
      </c>
      <c r="P10" s="165"/>
    </row>
    <row r="11" spans="1:16" ht="53.4">
      <c r="A11" s="16">
        <v>201</v>
      </c>
      <c r="B11" s="18" t="s">
        <v>19</v>
      </c>
      <c r="C11" s="72" t="s">
        <v>12</v>
      </c>
      <c r="D11" s="73">
        <v>0</v>
      </c>
      <c r="E11" s="73">
        <v>0</v>
      </c>
      <c r="F11" s="74">
        <v>1</v>
      </c>
      <c r="G11" s="74">
        <v>0</v>
      </c>
      <c r="H11" s="64">
        <f t="shared" si="0"/>
        <v>1</v>
      </c>
      <c r="I11" s="161"/>
      <c r="J11" s="162"/>
      <c r="K11" s="75">
        <f t="shared" si="1"/>
        <v>0</v>
      </c>
      <c r="L11" s="75">
        <f t="shared" si="2"/>
        <v>0</v>
      </c>
      <c r="M11" s="75">
        <f t="shared" si="3"/>
        <v>0</v>
      </c>
      <c r="N11" s="75">
        <f t="shared" si="4"/>
        <v>0</v>
      </c>
      <c r="O11" s="75">
        <f t="shared" si="5"/>
        <v>0</v>
      </c>
      <c r="P11" s="165"/>
    </row>
    <row r="12" spans="1:16" ht="27">
      <c r="A12" s="16">
        <v>202</v>
      </c>
      <c r="B12" s="18" t="s">
        <v>20</v>
      </c>
      <c r="C12" s="72" t="s">
        <v>12</v>
      </c>
      <c r="D12" s="73">
        <v>0</v>
      </c>
      <c r="E12" s="73">
        <v>0</v>
      </c>
      <c r="F12" s="74">
        <v>1</v>
      </c>
      <c r="G12" s="74">
        <v>0</v>
      </c>
      <c r="H12" s="64">
        <f t="shared" si="0"/>
        <v>1</v>
      </c>
      <c r="I12" s="161"/>
      <c r="J12" s="162"/>
      <c r="K12" s="75">
        <f t="shared" si="1"/>
        <v>0</v>
      </c>
      <c r="L12" s="75">
        <f t="shared" si="2"/>
        <v>0</v>
      </c>
      <c r="M12" s="75">
        <f t="shared" si="3"/>
        <v>0</v>
      </c>
      <c r="N12" s="75">
        <f t="shared" si="4"/>
        <v>0</v>
      </c>
      <c r="O12" s="75">
        <f t="shared" si="5"/>
        <v>0</v>
      </c>
      <c r="P12" s="165"/>
    </row>
    <row r="13" spans="1:16" ht="15">
      <c r="A13" s="16">
        <v>203</v>
      </c>
      <c r="B13" s="18" t="s">
        <v>21</v>
      </c>
      <c r="C13" s="72" t="s">
        <v>12</v>
      </c>
      <c r="D13" s="73">
        <v>0</v>
      </c>
      <c r="E13" s="73">
        <v>0</v>
      </c>
      <c r="F13" s="74">
        <v>1</v>
      </c>
      <c r="G13" s="74">
        <v>0</v>
      </c>
      <c r="H13" s="64">
        <f t="shared" si="0"/>
        <v>1</v>
      </c>
      <c r="I13" s="161"/>
      <c r="J13" s="162"/>
      <c r="K13" s="75">
        <f t="shared" si="1"/>
        <v>0</v>
      </c>
      <c r="L13" s="75">
        <f t="shared" si="2"/>
        <v>0</v>
      </c>
      <c r="M13" s="75">
        <f t="shared" si="3"/>
        <v>0</v>
      </c>
      <c r="N13" s="75">
        <f t="shared" si="4"/>
        <v>0</v>
      </c>
      <c r="O13" s="75">
        <f t="shared" si="5"/>
        <v>0</v>
      </c>
      <c r="P13" s="165"/>
    </row>
    <row r="14" spans="1:16" ht="15">
      <c r="A14" s="16">
        <v>204</v>
      </c>
      <c r="B14" s="18" t="s">
        <v>22</v>
      </c>
      <c r="C14" s="72" t="s">
        <v>12</v>
      </c>
      <c r="D14" s="78">
        <v>0</v>
      </c>
      <c r="E14" s="78">
        <v>0</v>
      </c>
      <c r="F14" s="74">
        <v>1</v>
      </c>
      <c r="G14" s="74">
        <v>0</v>
      </c>
      <c r="H14" s="64">
        <f t="shared" si="0"/>
        <v>1</v>
      </c>
      <c r="I14" s="161"/>
      <c r="J14" s="162"/>
      <c r="K14" s="75">
        <f t="shared" si="1"/>
        <v>0</v>
      </c>
      <c r="L14" s="75">
        <f t="shared" si="2"/>
        <v>0</v>
      </c>
      <c r="M14" s="75">
        <f t="shared" si="3"/>
        <v>0</v>
      </c>
      <c r="N14" s="75">
        <f t="shared" si="4"/>
        <v>0</v>
      </c>
      <c r="O14" s="75">
        <f t="shared" si="5"/>
        <v>0</v>
      </c>
      <c r="P14" s="165"/>
    </row>
    <row r="15" spans="1:16" ht="15">
      <c r="A15" s="16">
        <v>205</v>
      </c>
      <c r="B15" s="18" t="s">
        <v>23</v>
      </c>
      <c r="C15" s="72" t="s">
        <v>12</v>
      </c>
      <c r="D15" s="78">
        <v>0</v>
      </c>
      <c r="E15" s="78">
        <v>0</v>
      </c>
      <c r="F15" s="74">
        <v>1</v>
      </c>
      <c r="G15" s="74">
        <v>0</v>
      </c>
      <c r="H15" s="64">
        <f t="shared" si="0"/>
        <v>1</v>
      </c>
      <c r="I15" s="161"/>
      <c r="J15" s="162"/>
      <c r="K15" s="75">
        <f t="shared" si="1"/>
        <v>0</v>
      </c>
      <c r="L15" s="75">
        <f t="shared" si="2"/>
        <v>0</v>
      </c>
      <c r="M15" s="75">
        <f t="shared" si="3"/>
        <v>0</v>
      </c>
      <c r="N15" s="75">
        <f t="shared" si="4"/>
        <v>0</v>
      </c>
      <c r="O15" s="75">
        <f t="shared" si="5"/>
        <v>0</v>
      </c>
      <c r="P15" s="165"/>
    </row>
    <row r="16" spans="1:16" ht="15">
      <c r="A16" s="16">
        <v>206</v>
      </c>
      <c r="B16" s="18" t="s">
        <v>24</v>
      </c>
      <c r="C16" s="72" t="s">
        <v>12</v>
      </c>
      <c r="D16" s="73">
        <v>0</v>
      </c>
      <c r="E16" s="78">
        <v>0</v>
      </c>
      <c r="F16" s="74">
        <v>1</v>
      </c>
      <c r="G16" s="74">
        <v>0</v>
      </c>
      <c r="H16" s="64">
        <f t="shared" si="0"/>
        <v>1</v>
      </c>
      <c r="I16" s="161"/>
      <c r="J16" s="162"/>
      <c r="K16" s="75">
        <f t="shared" si="1"/>
        <v>0</v>
      </c>
      <c r="L16" s="75">
        <f t="shared" si="2"/>
        <v>0</v>
      </c>
      <c r="M16" s="75">
        <f t="shared" si="3"/>
        <v>0</v>
      </c>
      <c r="N16" s="75">
        <f t="shared" si="4"/>
        <v>0</v>
      </c>
      <c r="O16" s="75">
        <f t="shared" si="5"/>
        <v>0</v>
      </c>
      <c r="P16" s="165"/>
    </row>
    <row r="17" spans="1:16" ht="40.2">
      <c r="A17" s="19">
        <v>208</v>
      </c>
      <c r="B17" s="20" t="s">
        <v>25</v>
      </c>
      <c r="C17" s="72" t="s">
        <v>12</v>
      </c>
      <c r="D17" s="73">
        <v>1</v>
      </c>
      <c r="E17" s="78">
        <v>0</v>
      </c>
      <c r="F17" s="74">
        <v>0</v>
      </c>
      <c r="G17" s="74">
        <v>0</v>
      </c>
      <c r="H17" s="64">
        <f t="shared" si="0"/>
        <v>1</v>
      </c>
      <c r="I17" s="164"/>
      <c r="J17" s="162"/>
      <c r="K17" s="75">
        <f t="shared" si="1"/>
        <v>0</v>
      </c>
      <c r="L17" s="75">
        <f t="shared" si="2"/>
        <v>0</v>
      </c>
      <c r="M17" s="75">
        <f t="shared" si="3"/>
        <v>0</v>
      </c>
      <c r="N17" s="75">
        <f t="shared" si="4"/>
        <v>0</v>
      </c>
      <c r="O17" s="75">
        <f t="shared" si="5"/>
        <v>0</v>
      </c>
      <c r="P17" s="165"/>
    </row>
    <row r="18" spans="1:16" ht="27">
      <c r="A18" s="16">
        <v>209</v>
      </c>
      <c r="B18" s="18" t="s">
        <v>26</v>
      </c>
      <c r="C18" s="72" t="s">
        <v>12</v>
      </c>
      <c r="D18" s="73">
        <v>1</v>
      </c>
      <c r="E18" s="78">
        <v>0</v>
      </c>
      <c r="F18" s="74">
        <v>0</v>
      </c>
      <c r="G18" s="74">
        <v>0</v>
      </c>
      <c r="H18" s="64">
        <f t="shared" si="0"/>
        <v>1</v>
      </c>
      <c r="I18" s="161"/>
      <c r="J18" s="162"/>
      <c r="K18" s="75">
        <f t="shared" si="1"/>
        <v>0</v>
      </c>
      <c r="L18" s="75">
        <f t="shared" si="2"/>
        <v>0</v>
      </c>
      <c r="M18" s="75">
        <f t="shared" si="3"/>
        <v>0</v>
      </c>
      <c r="N18" s="75">
        <f t="shared" si="4"/>
        <v>0</v>
      </c>
      <c r="O18" s="75">
        <f t="shared" si="5"/>
        <v>0</v>
      </c>
      <c r="P18" s="165"/>
    </row>
    <row r="19" spans="1:16" ht="53.4">
      <c r="A19" s="19">
        <v>210</v>
      </c>
      <c r="B19" s="20" t="s">
        <v>27</v>
      </c>
      <c r="C19" s="72" t="s">
        <v>12</v>
      </c>
      <c r="D19" s="73">
        <v>1</v>
      </c>
      <c r="E19" s="78">
        <v>0</v>
      </c>
      <c r="F19" s="74">
        <v>0</v>
      </c>
      <c r="G19" s="74">
        <v>0</v>
      </c>
      <c r="H19" s="64">
        <f t="shared" si="0"/>
        <v>1</v>
      </c>
      <c r="I19" s="164"/>
      <c r="J19" s="162"/>
      <c r="K19" s="75">
        <f t="shared" si="1"/>
        <v>0</v>
      </c>
      <c r="L19" s="75">
        <f t="shared" si="2"/>
        <v>0</v>
      </c>
      <c r="M19" s="75">
        <f t="shared" si="3"/>
        <v>0</v>
      </c>
      <c r="N19" s="75">
        <f t="shared" si="4"/>
        <v>0</v>
      </c>
      <c r="O19" s="75">
        <f t="shared" si="5"/>
        <v>0</v>
      </c>
      <c r="P19" s="165"/>
    </row>
    <row r="20" spans="1:16" ht="15">
      <c r="A20" s="16">
        <v>213</v>
      </c>
      <c r="B20" s="18" t="s">
        <v>28</v>
      </c>
      <c r="C20" s="72" t="s">
        <v>12</v>
      </c>
      <c r="D20" s="73">
        <v>1</v>
      </c>
      <c r="E20" s="78">
        <v>0</v>
      </c>
      <c r="F20" s="74">
        <v>0</v>
      </c>
      <c r="G20" s="74">
        <v>0</v>
      </c>
      <c r="H20" s="64">
        <f t="shared" si="0"/>
        <v>1</v>
      </c>
      <c r="I20" s="161"/>
      <c r="J20" s="162"/>
      <c r="K20" s="75">
        <f t="shared" si="1"/>
        <v>0</v>
      </c>
      <c r="L20" s="75">
        <f t="shared" si="2"/>
        <v>0</v>
      </c>
      <c r="M20" s="75">
        <f t="shared" si="3"/>
        <v>0</v>
      </c>
      <c r="N20" s="75">
        <f t="shared" si="4"/>
        <v>0</v>
      </c>
      <c r="O20" s="75">
        <f t="shared" si="5"/>
        <v>0</v>
      </c>
      <c r="P20" s="165"/>
    </row>
    <row r="21" spans="1:16" ht="15">
      <c r="A21" s="16">
        <v>214</v>
      </c>
      <c r="B21" s="18" t="s">
        <v>28</v>
      </c>
      <c r="C21" s="72" t="s">
        <v>12</v>
      </c>
      <c r="D21" s="73">
        <v>1</v>
      </c>
      <c r="E21" s="78">
        <v>0</v>
      </c>
      <c r="F21" s="74">
        <v>0</v>
      </c>
      <c r="G21" s="74">
        <v>0</v>
      </c>
      <c r="H21" s="64">
        <f t="shared" si="0"/>
        <v>1</v>
      </c>
      <c r="I21" s="161"/>
      <c r="J21" s="162"/>
      <c r="K21" s="75">
        <f t="shared" si="1"/>
        <v>0</v>
      </c>
      <c r="L21" s="75">
        <f t="shared" si="2"/>
        <v>0</v>
      </c>
      <c r="M21" s="75">
        <f t="shared" si="3"/>
        <v>0</v>
      </c>
      <c r="N21" s="75">
        <f t="shared" si="4"/>
        <v>0</v>
      </c>
      <c r="O21" s="75">
        <f t="shared" si="5"/>
        <v>0</v>
      </c>
      <c r="P21" s="165"/>
    </row>
    <row r="22" spans="1:16" ht="15">
      <c r="A22" s="16">
        <v>215</v>
      </c>
      <c r="B22" s="18" t="s">
        <v>24</v>
      </c>
      <c r="C22" s="72" t="s">
        <v>12</v>
      </c>
      <c r="D22" s="79">
        <v>1</v>
      </c>
      <c r="E22" s="78">
        <v>0</v>
      </c>
      <c r="F22" s="74">
        <v>0</v>
      </c>
      <c r="G22" s="74">
        <v>0</v>
      </c>
      <c r="H22" s="64">
        <f t="shared" si="0"/>
        <v>1</v>
      </c>
      <c r="I22" s="161"/>
      <c r="J22" s="162"/>
      <c r="K22" s="75">
        <f t="shared" si="1"/>
        <v>0</v>
      </c>
      <c r="L22" s="75">
        <f t="shared" si="2"/>
        <v>0</v>
      </c>
      <c r="M22" s="75">
        <f t="shared" si="3"/>
        <v>0</v>
      </c>
      <c r="N22" s="75">
        <f t="shared" si="4"/>
        <v>0</v>
      </c>
      <c r="O22" s="75">
        <f t="shared" si="5"/>
        <v>0</v>
      </c>
      <c r="P22" s="165"/>
    </row>
    <row r="23" spans="1:16" ht="15">
      <c r="A23" s="16">
        <v>216</v>
      </c>
      <c r="B23" s="18" t="s">
        <v>23</v>
      </c>
      <c r="C23" s="72" t="s">
        <v>12</v>
      </c>
      <c r="D23" s="73">
        <v>1</v>
      </c>
      <c r="E23" s="78">
        <v>0</v>
      </c>
      <c r="F23" s="74">
        <v>0</v>
      </c>
      <c r="G23" s="74">
        <v>0</v>
      </c>
      <c r="H23" s="64">
        <f t="shared" si="0"/>
        <v>1</v>
      </c>
      <c r="I23" s="161"/>
      <c r="J23" s="162"/>
      <c r="K23" s="75">
        <f t="shared" si="1"/>
        <v>0</v>
      </c>
      <c r="L23" s="75">
        <f t="shared" si="2"/>
        <v>0</v>
      </c>
      <c r="M23" s="75">
        <f t="shared" si="3"/>
        <v>0</v>
      </c>
      <c r="N23" s="75">
        <f t="shared" si="4"/>
        <v>0</v>
      </c>
      <c r="O23" s="75">
        <f t="shared" si="5"/>
        <v>0</v>
      </c>
      <c r="P23" s="165"/>
    </row>
    <row r="24" spans="1:16" ht="15">
      <c r="A24" s="16">
        <v>217</v>
      </c>
      <c r="B24" s="18" t="s">
        <v>29</v>
      </c>
      <c r="C24" s="72" t="s">
        <v>12</v>
      </c>
      <c r="D24" s="73">
        <v>1</v>
      </c>
      <c r="E24" s="78">
        <v>0</v>
      </c>
      <c r="F24" s="74">
        <v>0</v>
      </c>
      <c r="G24" s="74">
        <v>0</v>
      </c>
      <c r="H24" s="64">
        <f t="shared" si="0"/>
        <v>1</v>
      </c>
      <c r="I24" s="161"/>
      <c r="J24" s="162"/>
      <c r="K24" s="75">
        <f t="shared" si="1"/>
        <v>0</v>
      </c>
      <c r="L24" s="75">
        <f t="shared" si="2"/>
        <v>0</v>
      </c>
      <c r="M24" s="75">
        <f t="shared" si="3"/>
        <v>0</v>
      </c>
      <c r="N24" s="75">
        <f t="shared" si="4"/>
        <v>0</v>
      </c>
      <c r="O24" s="75">
        <f t="shared" si="5"/>
        <v>0</v>
      </c>
      <c r="P24" s="165"/>
    </row>
    <row r="25" spans="1:16" ht="27">
      <c r="A25" s="16">
        <v>220</v>
      </c>
      <c r="B25" s="18" t="s">
        <v>26</v>
      </c>
      <c r="C25" s="72" t="s">
        <v>12</v>
      </c>
      <c r="D25" s="73">
        <v>1</v>
      </c>
      <c r="E25" s="78">
        <v>0</v>
      </c>
      <c r="F25" s="74">
        <v>0</v>
      </c>
      <c r="G25" s="74">
        <v>0</v>
      </c>
      <c r="H25" s="64">
        <f t="shared" si="0"/>
        <v>1</v>
      </c>
      <c r="I25" s="161"/>
      <c r="J25" s="162"/>
      <c r="K25" s="75">
        <f t="shared" si="1"/>
        <v>0</v>
      </c>
      <c r="L25" s="75">
        <f t="shared" si="2"/>
        <v>0</v>
      </c>
      <c r="M25" s="75">
        <f t="shared" si="3"/>
        <v>0</v>
      </c>
      <c r="N25" s="75">
        <f t="shared" si="4"/>
        <v>0</v>
      </c>
      <c r="O25" s="75">
        <f t="shared" si="5"/>
        <v>0</v>
      </c>
      <c r="P25" s="165"/>
    </row>
    <row r="26" spans="1:16" ht="40.2">
      <c r="A26" s="16">
        <v>227</v>
      </c>
      <c r="B26" s="18" t="s">
        <v>30</v>
      </c>
      <c r="C26" s="72" t="s">
        <v>12</v>
      </c>
      <c r="D26" s="73">
        <v>0</v>
      </c>
      <c r="E26" s="78">
        <v>0</v>
      </c>
      <c r="F26" s="74">
        <v>0</v>
      </c>
      <c r="G26" s="74">
        <v>1</v>
      </c>
      <c r="H26" s="64">
        <f t="shared" si="0"/>
        <v>1</v>
      </c>
      <c r="I26" s="161"/>
      <c r="J26" s="162"/>
      <c r="K26" s="75">
        <f t="shared" si="1"/>
        <v>0</v>
      </c>
      <c r="L26" s="75">
        <f t="shared" si="2"/>
        <v>0</v>
      </c>
      <c r="M26" s="75">
        <f t="shared" si="3"/>
        <v>0</v>
      </c>
      <c r="N26" s="75">
        <f t="shared" si="4"/>
        <v>0</v>
      </c>
      <c r="O26" s="75">
        <f t="shared" si="5"/>
        <v>0</v>
      </c>
      <c r="P26" s="165"/>
    </row>
    <row r="27" spans="1:16" ht="27">
      <c r="A27" s="16">
        <v>228</v>
      </c>
      <c r="B27" s="18" t="s">
        <v>31</v>
      </c>
      <c r="C27" s="72" t="s">
        <v>12</v>
      </c>
      <c r="D27" s="80">
        <v>0</v>
      </c>
      <c r="E27" s="78">
        <v>0</v>
      </c>
      <c r="F27" s="74">
        <v>0</v>
      </c>
      <c r="G27" s="74">
        <v>1</v>
      </c>
      <c r="H27" s="64">
        <f t="shared" si="0"/>
        <v>1</v>
      </c>
      <c r="I27" s="161"/>
      <c r="J27" s="162"/>
      <c r="K27" s="75">
        <f t="shared" si="1"/>
        <v>0</v>
      </c>
      <c r="L27" s="75">
        <f t="shared" si="2"/>
        <v>0</v>
      </c>
      <c r="M27" s="75">
        <f t="shared" si="3"/>
        <v>0</v>
      </c>
      <c r="N27" s="75">
        <f t="shared" si="4"/>
        <v>0</v>
      </c>
      <c r="O27" s="75">
        <f t="shared" si="5"/>
        <v>0</v>
      </c>
      <c r="P27" s="165"/>
    </row>
    <row r="28" spans="1:16" ht="27">
      <c r="A28" s="16">
        <v>231</v>
      </c>
      <c r="B28" s="18" t="s">
        <v>32</v>
      </c>
      <c r="C28" s="81" t="s">
        <v>12</v>
      </c>
      <c r="D28" s="73">
        <v>0</v>
      </c>
      <c r="E28" s="78">
        <v>1</v>
      </c>
      <c r="F28" s="74">
        <v>0</v>
      </c>
      <c r="G28" s="74">
        <v>0</v>
      </c>
      <c r="H28" s="64">
        <f t="shared" si="0"/>
        <v>1</v>
      </c>
      <c r="I28" s="161"/>
      <c r="J28" s="162"/>
      <c r="K28" s="75">
        <f t="shared" si="1"/>
        <v>0</v>
      </c>
      <c r="L28" s="75">
        <f t="shared" si="2"/>
        <v>0</v>
      </c>
      <c r="M28" s="75">
        <f t="shared" si="3"/>
        <v>0</v>
      </c>
      <c r="N28" s="75">
        <f t="shared" si="4"/>
        <v>0</v>
      </c>
      <c r="O28" s="75">
        <f t="shared" si="5"/>
        <v>0</v>
      </c>
      <c r="P28" s="165"/>
    </row>
    <row r="29" spans="1:16" ht="53.4">
      <c r="A29" s="16">
        <v>232</v>
      </c>
      <c r="B29" s="18" t="s">
        <v>33</v>
      </c>
      <c r="C29" s="72" t="s">
        <v>12</v>
      </c>
      <c r="D29" s="73">
        <v>0</v>
      </c>
      <c r="E29" s="78">
        <v>1</v>
      </c>
      <c r="F29" s="74">
        <v>0</v>
      </c>
      <c r="G29" s="74">
        <v>0</v>
      </c>
      <c r="H29" s="64">
        <f t="shared" si="0"/>
        <v>1</v>
      </c>
      <c r="I29" s="161"/>
      <c r="J29" s="162"/>
      <c r="K29" s="75">
        <f t="shared" si="1"/>
        <v>0</v>
      </c>
      <c r="L29" s="75">
        <f t="shared" si="2"/>
        <v>0</v>
      </c>
      <c r="M29" s="75">
        <f t="shared" si="3"/>
        <v>0</v>
      </c>
      <c r="N29" s="75">
        <f t="shared" si="4"/>
        <v>0</v>
      </c>
      <c r="O29" s="75">
        <f t="shared" si="5"/>
        <v>0</v>
      </c>
      <c r="P29" s="165"/>
    </row>
    <row r="30" spans="1:16" ht="15">
      <c r="A30" s="76"/>
      <c r="B30" s="77"/>
      <c r="C30" s="72"/>
      <c r="D30" s="73"/>
      <c r="E30" s="73"/>
      <c r="F30" s="74"/>
      <c r="G30" s="74"/>
      <c r="H30" s="64"/>
      <c r="I30" s="161"/>
      <c r="J30" s="162"/>
      <c r="K30" s="75"/>
      <c r="L30" s="75">
        <f t="shared" si="2"/>
        <v>0</v>
      </c>
      <c r="M30" s="75">
        <f t="shared" si="3"/>
        <v>0</v>
      </c>
      <c r="N30" s="75">
        <f t="shared" si="4"/>
        <v>0</v>
      </c>
      <c r="O30" s="75">
        <f t="shared" si="5"/>
        <v>0</v>
      </c>
      <c r="P30" s="165"/>
    </row>
    <row r="31" spans="1:16" ht="40.2">
      <c r="A31" s="16">
        <v>304</v>
      </c>
      <c r="B31" s="18" t="s">
        <v>34</v>
      </c>
      <c r="C31" s="72" t="s">
        <v>12</v>
      </c>
      <c r="D31" s="82">
        <v>0</v>
      </c>
      <c r="E31" s="82"/>
      <c r="F31" s="74">
        <v>0</v>
      </c>
      <c r="G31" s="74">
        <v>2</v>
      </c>
      <c r="H31" s="64">
        <f t="shared" si="0"/>
        <v>2</v>
      </c>
      <c r="I31" s="165"/>
      <c r="J31" s="162"/>
      <c r="K31" s="75">
        <f t="shared" si="1"/>
        <v>0</v>
      </c>
      <c r="L31" s="75">
        <f t="shared" si="2"/>
        <v>0</v>
      </c>
      <c r="M31" s="75">
        <f t="shared" si="3"/>
        <v>0</v>
      </c>
      <c r="N31" s="75">
        <f t="shared" si="4"/>
        <v>0</v>
      </c>
      <c r="O31" s="75">
        <f t="shared" si="5"/>
        <v>0</v>
      </c>
      <c r="P31" s="165"/>
    </row>
    <row r="32" spans="1:16" ht="69">
      <c r="A32" s="22">
        <v>305</v>
      </c>
      <c r="B32" s="83" t="s">
        <v>35</v>
      </c>
      <c r="C32" s="84" t="s">
        <v>12</v>
      </c>
      <c r="D32" s="73">
        <v>20</v>
      </c>
      <c r="E32" s="73">
        <v>20</v>
      </c>
      <c r="F32" s="74">
        <v>32</v>
      </c>
      <c r="G32" s="74">
        <v>10</v>
      </c>
      <c r="H32" s="64">
        <f t="shared" si="0"/>
        <v>82</v>
      </c>
      <c r="I32" s="165"/>
      <c r="J32" s="162"/>
      <c r="K32" s="75">
        <f t="shared" si="1"/>
        <v>0</v>
      </c>
      <c r="L32" s="75">
        <f t="shared" si="2"/>
        <v>0</v>
      </c>
      <c r="M32" s="75">
        <f t="shared" si="3"/>
        <v>0</v>
      </c>
      <c r="N32" s="75">
        <f t="shared" si="4"/>
        <v>0</v>
      </c>
      <c r="O32" s="75">
        <f t="shared" si="5"/>
        <v>0</v>
      </c>
      <c r="P32" s="165"/>
    </row>
    <row r="33" spans="1:16" ht="55.2">
      <c r="A33" s="22">
        <v>306</v>
      </c>
      <c r="B33" s="83" t="s">
        <v>36</v>
      </c>
      <c r="C33" s="72" t="s">
        <v>12</v>
      </c>
      <c r="D33" s="73">
        <v>4</v>
      </c>
      <c r="E33" s="73">
        <v>4</v>
      </c>
      <c r="F33" s="74">
        <v>8</v>
      </c>
      <c r="G33" s="74">
        <v>3</v>
      </c>
      <c r="H33" s="64">
        <f t="shared" si="0"/>
        <v>19</v>
      </c>
      <c r="I33" s="165"/>
      <c r="J33" s="162"/>
      <c r="K33" s="75">
        <f t="shared" si="1"/>
        <v>0</v>
      </c>
      <c r="L33" s="75">
        <f t="shared" si="2"/>
        <v>0</v>
      </c>
      <c r="M33" s="75">
        <f t="shared" si="3"/>
        <v>0</v>
      </c>
      <c r="N33" s="75">
        <f t="shared" si="4"/>
        <v>0</v>
      </c>
      <c r="O33" s="75">
        <f t="shared" si="5"/>
        <v>0</v>
      </c>
      <c r="P33" s="165"/>
    </row>
    <row r="34" spans="1:16" ht="41.4">
      <c r="A34" s="22">
        <v>307</v>
      </c>
      <c r="B34" s="83" t="s">
        <v>37</v>
      </c>
      <c r="C34" s="72" t="s">
        <v>12</v>
      </c>
      <c r="D34" s="73">
        <v>1</v>
      </c>
      <c r="E34" s="73">
        <v>1</v>
      </c>
      <c r="F34" s="74">
        <v>2</v>
      </c>
      <c r="G34" s="74">
        <v>0</v>
      </c>
      <c r="H34" s="64">
        <f t="shared" si="0"/>
        <v>4</v>
      </c>
      <c r="I34" s="165"/>
      <c r="J34" s="162"/>
      <c r="K34" s="75">
        <f t="shared" si="1"/>
        <v>0</v>
      </c>
      <c r="L34" s="75">
        <f t="shared" si="2"/>
        <v>0</v>
      </c>
      <c r="M34" s="75">
        <f t="shared" si="3"/>
        <v>0</v>
      </c>
      <c r="N34" s="75">
        <f t="shared" si="4"/>
        <v>0</v>
      </c>
      <c r="O34" s="75">
        <f t="shared" si="5"/>
        <v>0</v>
      </c>
      <c r="P34" s="165"/>
    </row>
    <row r="35" spans="1:16" ht="42" thickBot="1">
      <c r="A35" s="22">
        <v>308</v>
      </c>
      <c r="B35" s="83" t="s">
        <v>38</v>
      </c>
      <c r="C35" s="72" t="s">
        <v>12</v>
      </c>
      <c r="D35" s="73">
        <v>1</v>
      </c>
      <c r="E35" s="73"/>
      <c r="F35" s="74">
        <v>1</v>
      </c>
      <c r="G35" s="74">
        <v>1</v>
      </c>
      <c r="H35" s="64">
        <f t="shared" si="0"/>
        <v>3</v>
      </c>
      <c r="I35" s="165"/>
      <c r="J35" s="162"/>
      <c r="K35" s="75">
        <f t="shared" si="1"/>
        <v>0</v>
      </c>
      <c r="L35" s="75">
        <f t="shared" si="2"/>
        <v>0</v>
      </c>
      <c r="M35" s="75">
        <f t="shared" si="3"/>
        <v>0</v>
      </c>
      <c r="N35" s="75">
        <f t="shared" si="4"/>
        <v>0</v>
      </c>
      <c r="O35" s="75">
        <f t="shared" si="5"/>
        <v>0</v>
      </c>
      <c r="P35" s="165"/>
    </row>
    <row r="36" spans="1:16" ht="15" thickBot="1">
      <c r="A36" s="85"/>
      <c r="B36" s="86"/>
      <c r="C36" s="85"/>
      <c r="D36" s="73"/>
      <c r="E36" s="73"/>
      <c r="F36" s="74"/>
      <c r="G36" s="74"/>
      <c r="H36" s="87" t="s">
        <v>14</v>
      </c>
      <c r="I36" s="88"/>
      <c r="J36" s="89"/>
      <c r="K36" s="90">
        <f>SUM(K7:K35)</f>
        <v>0</v>
      </c>
      <c r="L36" s="90">
        <f aca="true" t="shared" si="6" ref="L36:O36">SUM(L7:L35)</f>
        <v>0</v>
      </c>
      <c r="M36" s="90">
        <f t="shared" si="6"/>
        <v>0</v>
      </c>
      <c r="N36" s="90">
        <f t="shared" si="6"/>
        <v>0</v>
      </c>
      <c r="O36" s="90">
        <f t="shared" si="6"/>
        <v>0</v>
      </c>
      <c r="P36" s="91"/>
    </row>
    <row r="37" ht="15">
      <c r="O37" s="26"/>
    </row>
  </sheetData>
  <mergeCells count="1">
    <mergeCell ref="D5:E5"/>
  </mergeCells>
  <printOptions/>
  <pageMargins left="0.2" right="0.2" top="0.42" bottom="0.2" header="0.2" footer="0.2"/>
  <pageSetup fitToHeight="0" fitToWidth="1" horizontalDpi="600" verticalDpi="600" orientation="landscape" paperSize="9" scale="90" r:id="rId1"/>
  <headerFooter>
    <oddHeader>&amp;LSvazek č. 4 Zadávací dokumentace veřejné zakázky  „Nemocnice Vyškov – dodávka zdravotnické techniky a mobiliáře“ - Soupis požadovaného vybavení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workbookViewId="0" topLeftCell="A5">
      <selection activeCell="P7" sqref="P7:P69"/>
    </sheetView>
  </sheetViews>
  <sheetFormatPr defaultColWidth="9.140625" defaultRowHeight="15"/>
  <cols>
    <col min="1" max="1" width="4.57421875" style="0" customWidth="1"/>
    <col min="2" max="2" width="24.00390625" style="13" customWidth="1"/>
    <col min="3" max="3" width="4.00390625" style="0" customWidth="1"/>
    <col min="4" max="4" width="3.140625" style="0" customWidth="1"/>
    <col min="5" max="5" width="3.7109375" style="0" customWidth="1"/>
    <col min="6" max="6" width="6.57421875" style="0" customWidth="1"/>
    <col min="7" max="7" width="6.421875" style="0" customWidth="1"/>
    <col min="8" max="8" width="3.57421875" style="0" customWidth="1"/>
    <col min="9" max="9" width="10.7109375" style="0" customWidth="1"/>
    <col min="11" max="11" width="15.140625" style="0" bestFit="1" customWidth="1"/>
    <col min="12" max="12" width="14.28125" style="0" customWidth="1"/>
    <col min="13" max="13" width="14.00390625" style="0" customWidth="1"/>
    <col min="14" max="14" width="13.8515625" style="0" bestFit="1" customWidth="1"/>
    <col min="15" max="15" width="13.8515625" style="0" customWidth="1"/>
    <col min="16" max="16" width="11.00390625" style="0" customWidth="1"/>
  </cols>
  <sheetData>
    <row r="1" ht="15">
      <c r="A1" s="12" t="s">
        <v>15</v>
      </c>
    </row>
    <row r="2" ht="15">
      <c r="A2" s="12" t="s">
        <v>16</v>
      </c>
    </row>
    <row r="3" ht="15">
      <c r="A3" s="12" t="s">
        <v>202</v>
      </c>
    </row>
    <row r="5" spans="1:16" s="95" customFormat="1" ht="163.8">
      <c r="A5" s="92" t="s">
        <v>0</v>
      </c>
      <c r="B5" s="93" t="s">
        <v>1</v>
      </c>
      <c r="C5" s="94" t="s">
        <v>2</v>
      </c>
      <c r="D5" s="124" t="s">
        <v>85</v>
      </c>
      <c r="E5" s="125"/>
      <c r="F5" s="54" t="s">
        <v>86</v>
      </c>
      <c r="G5" s="54" t="s">
        <v>87</v>
      </c>
      <c r="H5" s="54" t="s">
        <v>3</v>
      </c>
      <c r="I5" s="55" t="s">
        <v>4</v>
      </c>
      <c r="J5" s="54" t="s">
        <v>5</v>
      </c>
      <c r="K5" s="54" t="s">
        <v>6</v>
      </c>
      <c r="L5" s="54" t="s">
        <v>194</v>
      </c>
      <c r="M5" s="54" t="s">
        <v>195</v>
      </c>
      <c r="N5" s="54" t="s">
        <v>196</v>
      </c>
      <c r="O5" s="54" t="s">
        <v>197</v>
      </c>
      <c r="P5" s="55" t="s">
        <v>8</v>
      </c>
    </row>
    <row r="6" spans="1:16" s="95" customFormat="1" ht="58.8" customHeight="1">
      <c r="A6" s="96"/>
      <c r="B6" s="97"/>
      <c r="C6" s="98"/>
      <c r="D6" s="58" t="s">
        <v>187</v>
      </c>
      <c r="E6" s="58" t="s">
        <v>188</v>
      </c>
      <c r="F6" s="58" t="s">
        <v>192</v>
      </c>
      <c r="G6" s="58" t="s">
        <v>193</v>
      </c>
      <c r="H6" s="99"/>
      <c r="I6" s="100"/>
      <c r="J6" s="101"/>
      <c r="K6" s="101"/>
      <c r="L6" s="101"/>
      <c r="M6" s="101"/>
      <c r="N6" s="101"/>
      <c r="O6" s="101"/>
      <c r="P6" s="102"/>
    </row>
    <row r="7" spans="1:16" ht="15">
      <c r="A7" s="19">
        <v>101</v>
      </c>
      <c r="B7" s="20" t="s">
        <v>39</v>
      </c>
      <c r="C7" s="15" t="s">
        <v>12</v>
      </c>
      <c r="D7" s="3">
        <v>12</v>
      </c>
      <c r="E7" s="3">
        <v>11</v>
      </c>
      <c r="F7" s="4">
        <v>6</v>
      </c>
      <c r="G7" s="4">
        <v>2</v>
      </c>
      <c r="H7" s="1">
        <f aca="true" t="shared" si="0" ref="H7:H37">SUM(D7:G7)</f>
        <v>31</v>
      </c>
      <c r="I7" s="164"/>
      <c r="J7" s="166"/>
      <c r="K7" s="25">
        <f>+$I7*$H7</f>
        <v>0</v>
      </c>
      <c r="L7" s="25">
        <f>I7*D7</f>
        <v>0</v>
      </c>
      <c r="M7" s="25">
        <f>I7*E7</f>
        <v>0</v>
      </c>
      <c r="N7" s="25">
        <f>I7*F7</f>
        <v>0</v>
      </c>
      <c r="O7" s="25">
        <f>I7*G7</f>
        <v>0</v>
      </c>
      <c r="P7" s="168"/>
    </row>
    <row r="8" spans="1:16" ht="27">
      <c r="A8" s="19">
        <v>102</v>
      </c>
      <c r="B8" s="20" t="s">
        <v>40</v>
      </c>
      <c r="C8" s="15" t="s">
        <v>12</v>
      </c>
      <c r="D8" s="3">
        <v>1</v>
      </c>
      <c r="E8" s="3">
        <v>1</v>
      </c>
      <c r="F8" s="4">
        <v>0</v>
      </c>
      <c r="G8" s="4">
        <v>0</v>
      </c>
      <c r="H8" s="1">
        <f t="shared" si="0"/>
        <v>2</v>
      </c>
      <c r="I8" s="164"/>
      <c r="J8" s="166"/>
      <c r="K8" s="25">
        <f aca="true" t="shared" si="1" ref="K8:K69">+$I8*$H8</f>
        <v>0</v>
      </c>
      <c r="L8" s="25">
        <f aca="true" t="shared" si="2" ref="L8:L69">I8*D8</f>
        <v>0</v>
      </c>
      <c r="M8" s="25">
        <f aca="true" t="shared" si="3" ref="M8:M69">I8*E8</f>
        <v>0</v>
      </c>
      <c r="N8" s="25">
        <f aca="true" t="shared" si="4" ref="N8:N69">I8*F8</f>
        <v>0</v>
      </c>
      <c r="O8" s="25">
        <f aca="true" t="shared" si="5" ref="O8:O69">I8*G8</f>
        <v>0</v>
      </c>
      <c r="P8" s="168"/>
    </row>
    <row r="9" spans="1:16" ht="27">
      <c r="A9" s="19">
        <v>103</v>
      </c>
      <c r="B9" s="20" t="s">
        <v>41</v>
      </c>
      <c r="C9" s="15" t="s">
        <v>12</v>
      </c>
      <c r="D9" s="3">
        <v>0</v>
      </c>
      <c r="E9" s="3">
        <v>0</v>
      </c>
      <c r="F9" s="4">
        <v>1</v>
      </c>
      <c r="G9" s="4">
        <v>0</v>
      </c>
      <c r="H9" s="1">
        <f t="shared" si="0"/>
        <v>1</v>
      </c>
      <c r="I9" s="164"/>
      <c r="J9" s="166"/>
      <c r="K9" s="25">
        <f t="shared" si="1"/>
        <v>0</v>
      </c>
      <c r="L9" s="25">
        <f t="shared" si="2"/>
        <v>0</v>
      </c>
      <c r="M9" s="25">
        <f t="shared" si="3"/>
        <v>0</v>
      </c>
      <c r="N9" s="25">
        <f t="shared" si="4"/>
        <v>0</v>
      </c>
      <c r="O9" s="25">
        <f t="shared" si="5"/>
        <v>0</v>
      </c>
      <c r="P9" s="168"/>
    </row>
    <row r="10" spans="1:16" ht="27">
      <c r="A10" s="19">
        <v>104</v>
      </c>
      <c r="B10" s="20" t="s">
        <v>40</v>
      </c>
      <c r="C10" s="15" t="s">
        <v>12</v>
      </c>
      <c r="D10" s="3">
        <v>0</v>
      </c>
      <c r="E10" s="3">
        <v>0</v>
      </c>
      <c r="F10" s="4">
        <v>3</v>
      </c>
      <c r="G10" s="4">
        <v>0</v>
      </c>
      <c r="H10" s="1">
        <f t="shared" si="0"/>
        <v>3</v>
      </c>
      <c r="I10" s="164"/>
      <c r="J10" s="166"/>
      <c r="K10" s="25">
        <f t="shared" si="1"/>
        <v>0</v>
      </c>
      <c r="L10" s="25">
        <f t="shared" si="2"/>
        <v>0</v>
      </c>
      <c r="M10" s="25">
        <f t="shared" si="3"/>
        <v>0</v>
      </c>
      <c r="N10" s="25">
        <f t="shared" si="4"/>
        <v>0</v>
      </c>
      <c r="O10" s="25">
        <f t="shared" si="5"/>
        <v>0</v>
      </c>
      <c r="P10" s="168"/>
    </row>
    <row r="11" spans="1:16" ht="27">
      <c r="A11" s="19">
        <v>105</v>
      </c>
      <c r="B11" s="20" t="s">
        <v>42</v>
      </c>
      <c r="C11" s="15" t="s">
        <v>12</v>
      </c>
      <c r="D11" s="3">
        <v>1</v>
      </c>
      <c r="E11" s="3">
        <v>6</v>
      </c>
      <c r="F11" s="4">
        <v>1</v>
      </c>
      <c r="G11" s="4">
        <v>0</v>
      </c>
      <c r="H11" s="1">
        <f t="shared" si="0"/>
        <v>8</v>
      </c>
      <c r="I11" s="164"/>
      <c r="J11" s="166"/>
      <c r="K11" s="25">
        <f t="shared" si="1"/>
        <v>0</v>
      </c>
      <c r="L11" s="25">
        <f t="shared" si="2"/>
        <v>0</v>
      </c>
      <c r="M11" s="25">
        <f t="shared" si="3"/>
        <v>0</v>
      </c>
      <c r="N11" s="25">
        <f t="shared" si="4"/>
        <v>0</v>
      </c>
      <c r="O11" s="25">
        <f t="shared" si="5"/>
        <v>0</v>
      </c>
      <c r="P11" s="168"/>
    </row>
    <row r="12" spans="1:16" ht="27">
      <c r="A12" s="19">
        <v>106</v>
      </c>
      <c r="B12" s="20" t="s">
        <v>43</v>
      </c>
      <c r="C12" s="15" t="s">
        <v>12</v>
      </c>
      <c r="D12" s="3">
        <v>1</v>
      </c>
      <c r="E12" s="3">
        <v>6</v>
      </c>
      <c r="F12" s="4">
        <v>0</v>
      </c>
      <c r="G12" s="4">
        <v>0</v>
      </c>
      <c r="H12" s="1">
        <f t="shared" si="0"/>
        <v>7</v>
      </c>
      <c r="I12" s="164"/>
      <c r="J12" s="166"/>
      <c r="K12" s="25">
        <f t="shared" si="1"/>
        <v>0</v>
      </c>
      <c r="L12" s="25">
        <f t="shared" si="2"/>
        <v>0</v>
      </c>
      <c r="M12" s="25">
        <f t="shared" si="3"/>
        <v>0</v>
      </c>
      <c r="N12" s="25">
        <f t="shared" si="4"/>
        <v>0</v>
      </c>
      <c r="O12" s="25">
        <f t="shared" si="5"/>
        <v>0</v>
      </c>
      <c r="P12" s="168"/>
    </row>
    <row r="13" spans="1:16" ht="15">
      <c r="A13" s="19">
        <v>107</v>
      </c>
      <c r="B13" s="20" t="s">
        <v>44</v>
      </c>
      <c r="C13" s="15" t="s">
        <v>12</v>
      </c>
      <c r="D13" s="3">
        <v>1</v>
      </c>
      <c r="E13" s="3">
        <v>1</v>
      </c>
      <c r="F13" s="4">
        <v>0</v>
      </c>
      <c r="G13" s="4">
        <v>0</v>
      </c>
      <c r="H13" s="1">
        <f t="shared" si="0"/>
        <v>2</v>
      </c>
      <c r="I13" s="164"/>
      <c r="J13" s="166"/>
      <c r="K13" s="25">
        <f t="shared" si="1"/>
        <v>0</v>
      </c>
      <c r="L13" s="25">
        <f t="shared" si="2"/>
        <v>0</v>
      </c>
      <c r="M13" s="25">
        <f t="shared" si="3"/>
        <v>0</v>
      </c>
      <c r="N13" s="25">
        <f t="shared" si="4"/>
        <v>0</v>
      </c>
      <c r="O13" s="25">
        <f t="shared" si="5"/>
        <v>0</v>
      </c>
      <c r="P13" s="168"/>
    </row>
    <row r="14" spans="1:16" ht="15">
      <c r="A14" s="16">
        <v>108</v>
      </c>
      <c r="B14" s="18" t="s">
        <v>45</v>
      </c>
      <c r="C14" s="15" t="s">
        <v>12</v>
      </c>
      <c r="D14" s="2">
        <v>0</v>
      </c>
      <c r="E14" s="2">
        <v>0</v>
      </c>
      <c r="F14" s="4">
        <v>1</v>
      </c>
      <c r="G14" s="4">
        <v>0</v>
      </c>
      <c r="H14" s="1">
        <f t="shared" si="0"/>
        <v>1</v>
      </c>
      <c r="I14" s="161"/>
      <c r="J14" s="166"/>
      <c r="K14" s="25">
        <f t="shared" si="1"/>
        <v>0</v>
      </c>
      <c r="L14" s="25">
        <f t="shared" si="2"/>
        <v>0</v>
      </c>
      <c r="M14" s="25">
        <f t="shared" si="3"/>
        <v>0</v>
      </c>
      <c r="N14" s="25">
        <f t="shared" si="4"/>
        <v>0</v>
      </c>
      <c r="O14" s="25">
        <f t="shared" si="5"/>
        <v>0</v>
      </c>
      <c r="P14" s="168"/>
    </row>
    <row r="15" spans="1:16" ht="27">
      <c r="A15" s="16">
        <v>109</v>
      </c>
      <c r="B15" s="18" t="s">
        <v>46</v>
      </c>
      <c r="C15" s="15" t="s">
        <v>12</v>
      </c>
      <c r="D15" s="2">
        <v>0</v>
      </c>
      <c r="E15" s="2">
        <v>8</v>
      </c>
      <c r="F15" s="4">
        <v>0</v>
      </c>
      <c r="G15" s="4">
        <v>0</v>
      </c>
      <c r="H15" s="1">
        <f t="shared" si="0"/>
        <v>8</v>
      </c>
      <c r="I15" s="161"/>
      <c r="J15" s="166"/>
      <c r="K15" s="25">
        <f t="shared" si="1"/>
        <v>0</v>
      </c>
      <c r="L15" s="25">
        <f t="shared" si="2"/>
        <v>0</v>
      </c>
      <c r="M15" s="25">
        <f t="shared" si="3"/>
        <v>0</v>
      </c>
      <c r="N15" s="25">
        <f t="shared" si="4"/>
        <v>0</v>
      </c>
      <c r="O15" s="25">
        <f t="shared" si="5"/>
        <v>0</v>
      </c>
      <c r="P15" s="168"/>
    </row>
    <row r="16" spans="1:16" ht="15">
      <c r="A16" s="16">
        <v>110</v>
      </c>
      <c r="B16" s="18" t="s">
        <v>47</v>
      </c>
      <c r="C16" s="15" t="s">
        <v>12</v>
      </c>
      <c r="D16" s="3">
        <v>0</v>
      </c>
      <c r="E16" s="3">
        <v>0</v>
      </c>
      <c r="F16" s="4">
        <v>12</v>
      </c>
      <c r="G16" s="4">
        <v>0</v>
      </c>
      <c r="H16" s="1">
        <f t="shared" si="0"/>
        <v>12</v>
      </c>
      <c r="I16" s="161"/>
      <c r="J16" s="166"/>
      <c r="K16" s="25">
        <f t="shared" si="1"/>
        <v>0</v>
      </c>
      <c r="L16" s="25">
        <f t="shared" si="2"/>
        <v>0</v>
      </c>
      <c r="M16" s="25">
        <f t="shared" si="3"/>
        <v>0</v>
      </c>
      <c r="N16" s="25">
        <f t="shared" si="4"/>
        <v>0</v>
      </c>
      <c r="O16" s="25">
        <f t="shared" si="5"/>
        <v>0</v>
      </c>
      <c r="P16" s="168"/>
    </row>
    <row r="17" spans="1:16" ht="27">
      <c r="A17" s="16">
        <v>111</v>
      </c>
      <c r="B17" s="18" t="s">
        <v>46</v>
      </c>
      <c r="C17" s="15" t="s">
        <v>12</v>
      </c>
      <c r="D17" s="3">
        <v>0</v>
      </c>
      <c r="E17" s="3">
        <v>0</v>
      </c>
      <c r="F17" s="4">
        <v>5</v>
      </c>
      <c r="G17" s="4">
        <v>0</v>
      </c>
      <c r="H17" s="1">
        <f t="shared" si="0"/>
        <v>5</v>
      </c>
      <c r="I17" s="161"/>
      <c r="J17" s="166"/>
      <c r="K17" s="25">
        <f t="shared" si="1"/>
        <v>0</v>
      </c>
      <c r="L17" s="25">
        <f t="shared" si="2"/>
        <v>0</v>
      </c>
      <c r="M17" s="25">
        <f t="shared" si="3"/>
        <v>0</v>
      </c>
      <c r="N17" s="25">
        <f t="shared" si="4"/>
        <v>0</v>
      </c>
      <c r="O17" s="25">
        <f t="shared" si="5"/>
        <v>0</v>
      </c>
      <c r="P17" s="168"/>
    </row>
    <row r="18" spans="1:16" ht="15">
      <c r="A18" s="16">
        <v>112</v>
      </c>
      <c r="B18" s="17" t="s">
        <v>48</v>
      </c>
      <c r="C18" s="15" t="s">
        <v>12</v>
      </c>
      <c r="D18" s="3">
        <v>0</v>
      </c>
      <c r="E18" s="3">
        <v>0</v>
      </c>
      <c r="F18" s="4">
        <v>3</v>
      </c>
      <c r="G18" s="4">
        <v>0</v>
      </c>
      <c r="H18" s="1">
        <f t="shared" si="0"/>
        <v>3</v>
      </c>
      <c r="I18" s="161"/>
      <c r="J18" s="166"/>
      <c r="K18" s="25">
        <f t="shared" si="1"/>
        <v>0</v>
      </c>
      <c r="L18" s="25">
        <f t="shared" si="2"/>
        <v>0</v>
      </c>
      <c r="M18" s="25">
        <f t="shared" si="3"/>
        <v>0</v>
      </c>
      <c r="N18" s="25">
        <f t="shared" si="4"/>
        <v>0</v>
      </c>
      <c r="O18" s="25">
        <f t="shared" si="5"/>
        <v>0</v>
      </c>
      <c r="P18" s="168"/>
    </row>
    <row r="19" spans="1:16" ht="15">
      <c r="A19" s="16">
        <v>114</v>
      </c>
      <c r="B19" s="17" t="s">
        <v>48</v>
      </c>
      <c r="C19" s="15" t="s">
        <v>12</v>
      </c>
      <c r="D19" s="3">
        <v>2</v>
      </c>
      <c r="E19" s="3">
        <v>1</v>
      </c>
      <c r="F19" s="4">
        <v>0</v>
      </c>
      <c r="G19" s="4">
        <v>0</v>
      </c>
      <c r="H19" s="1">
        <f t="shared" si="0"/>
        <v>3</v>
      </c>
      <c r="I19" s="161"/>
      <c r="J19" s="166"/>
      <c r="K19" s="25">
        <f t="shared" si="1"/>
        <v>0</v>
      </c>
      <c r="L19" s="25">
        <f t="shared" si="2"/>
        <v>0</v>
      </c>
      <c r="M19" s="25">
        <f t="shared" si="3"/>
        <v>0</v>
      </c>
      <c r="N19" s="25">
        <f t="shared" si="4"/>
        <v>0</v>
      </c>
      <c r="O19" s="25">
        <f t="shared" si="5"/>
        <v>0</v>
      </c>
      <c r="P19" s="168"/>
    </row>
    <row r="20" spans="1:16" ht="27">
      <c r="A20" s="16">
        <v>115</v>
      </c>
      <c r="B20" s="18" t="s">
        <v>49</v>
      </c>
      <c r="C20" s="15" t="s">
        <v>12</v>
      </c>
      <c r="D20" s="5">
        <v>1</v>
      </c>
      <c r="E20" s="5">
        <v>0</v>
      </c>
      <c r="F20" s="4">
        <v>0</v>
      </c>
      <c r="G20" s="4">
        <v>0</v>
      </c>
      <c r="H20" s="1">
        <f t="shared" si="0"/>
        <v>1</v>
      </c>
      <c r="I20" s="161"/>
      <c r="J20" s="166"/>
      <c r="K20" s="25">
        <f t="shared" si="1"/>
        <v>0</v>
      </c>
      <c r="L20" s="25">
        <f t="shared" si="2"/>
        <v>0</v>
      </c>
      <c r="M20" s="25">
        <f t="shared" si="3"/>
        <v>0</v>
      </c>
      <c r="N20" s="25">
        <f t="shared" si="4"/>
        <v>0</v>
      </c>
      <c r="O20" s="25">
        <f t="shared" si="5"/>
        <v>0</v>
      </c>
      <c r="P20" s="168"/>
    </row>
    <row r="21" spans="1:16" ht="27">
      <c r="A21" s="16">
        <v>116</v>
      </c>
      <c r="B21" s="18" t="s">
        <v>50</v>
      </c>
      <c r="C21" s="15" t="s">
        <v>12</v>
      </c>
      <c r="D21" s="3">
        <v>1</v>
      </c>
      <c r="E21" s="3">
        <v>0</v>
      </c>
      <c r="F21" s="4">
        <v>0</v>
      </c>
      <c r="G21" s="4">
        <v>0</v>
      </c>
      <c r="H21" s="1">
        <f t="shared" si="0"/>
        <v>1</v>
      </c>
      <c r="I21" s="161"/>
      <c r="J21" s="166"/>
      <c r="K21" s="25">
        <f t="shared" si="1"/>
        <v>0</v>
      </c>
      <c r="L21" s="25">
        <f t="shared" si="2"/>
        <v>0</v>
      </c>
      <c r="M21" s="25">
        <f t="shared" si="3"/>
        <v>0</v>
      </c>
      <c r="N21" s="25">
        <f t="shared" si="4"/>
        <v>0</v>
      </c>
      <c r="O21" s="25">
        <f t="shared" si="5"/>
        <v>0</v>
      </c>
      <c r="P21" s="168"/>
    </row>
    <row r="22" spans="1:16" ht="27">
      <c r="A22" s="16">
        <v>117</v>
      </c>
      <c r="B22" s="18" t="s">
        <v>51</v>
      </c>
      <c r="C22" s="15" t="s">
        <v>12</v>
      </c>
      <c r="D22" s="5">
        <v>1</v>
      </c>
      <c r="E22" s="5">
        <v>0</v>
      </c>
      <c r="F22" s="4">
        <v>0</v>
      </c>
      <c r="G22" s="4">
        <v>0</v>
      </c>
      <c r="H22" s="1">
        <f t="shared" si="0"/>
        <v>1</v>
      </c>
      <c r="I22" s="161"/>
      <c r="J22" s="166"/>
      <c r="K22" s="25">
        <f t="shared" si="1"/>
        <v>0</v>
      </c>
      <c r="L22" s="25">
        <f t="shared" si="2"/>
        <v>0</v>
      </c>
      <c r="M22" s="25">
        <f t="shared" si="3"/>
        <v>0</v>
      </c>
      <c r="N22" s="25">
        <f t="shared" si="4"/>
        <v>0</v>
      </c>
      <c r="O22" s="25">
        <f t="shared" si="5"/>
        <v>0</v>
      </c>
      <c r="P22" s="168"/>
    </row>
    <row r="23" spans="1:16" ht="27">
      <c r="A23" s="16">
        <v>118</v>
      </c>
      <c r="B23" s="18" t="s">
        <v>52</v>
      </c>
      <c r="C23" s="15" t="s">
        <v>12</v>
      </c>
      <c r="D23" s="3">
        <v>0</v>
      </c>
      <c r="E23" s="3">
        <v>1</v>
      </c>
      <c r="F23" s="4">
        <v>0</v>
      </c>
      <c r="G23" s="4">
        <v>0</v>
      </c>
      <c r="H23" s="1">
        <f t="shared" si="0"/>
        <v>1</v>
      </c>
      <c r="I23" s="161"/>
      <c r="J23" s="166"/>
      <c r="K23" s="25">
        <f t="shared" si="1"/>
        <v>0</v>
      </c>
      <c r="L23" s="25">
        <f t="shared" si="2"/>
        <v>0</v>
      </c>
      <c r="M23" s="25">
        <f t="shared" si="3"/>
        <v>0</v>
      </c>
      <c r="N23" s="25">
        <f t="shared" si="4"/>
        <v>0</v>
      </c>
      <c r="O23" s="25">
        <f t="shared" si="5"/>
        <v>0</v>
      </c>
      <c r="P23" s="168"/>
    </row>
    <row r="24" spans="1:16" ht="27">
      <c r="A24" s="16">
        <v>119</v>
      </c>
      <c r="B24" s="18" t="s">
        <v>53</v>
      </c>
      <c r="C24" s="15" t="s">
        <v>12</v>
      </c>
      <c r="D24" s="3">
        <v>0</v>
      </c>
      <c r="E24" s="3">
        <v>1</v>
      </c>
      <c r="F24" s="4">
        <v>0</v>
      </c>
      <c r="G24" s="4">
        <v>0</v>
      </c>
      <c r="H24" s="1">
        <f t="shared" si="0"/>
        <v>1</v>
      </c>
      <c r="I24" s="161"/>
      <c r="J24" s="166"/>
      <c r="K24" s="25">
        <f t="shared" si="1"/>
        <v>0</v>
      </c>
      <c r="L24" s="25">
        <f t="shared" si="2"/>
        <v>0</v>
      </c>
      <c r="M24" s="25">
        <f t="shared" si="3"/>
        <v>0</v>
      </c>
      <c r="N24" s="25">
        <f t="shared" si="4"/>
        <v>0</v>
      </c>
      <c r="O24" s="25">
        <f t="shared" si="5"/>
        <v>0</v>
      </c>
      <c r="P24" s="168"/>
    </row>
    <row r="25" spans="1:16" ht="27">
      <c r="A25" s="16">
        <v>120</v>
      </c>
      <c r="B25" s="18" t="s">
        <v>54</v>
      </c>
      <c r="C25" s="15" t="s">
        <v>12</v>
      </c>
      <c r="D25" s="3">
        <v>0</v>
      </c>
      <c r="E25" s="3">
        <v>1</v>
      </c>
      <c r="F25" s="4">
        <v>0</v>
      </c>
      <c r="G25" s="4">
        <v>0</v>
      </c>
      <c r="H25" s="1">
        <f t="shared" si="0"/>
        <v>1</v>
      </c>
      <c r="I25" s="161"/>
      <c r="J25" s="166"/>
      <c r="K25" s="25">
        <f t="shared" si="1"/>
        <v>0</v>
      </c>
      <c r="L25" s="25">
        <f t="shared" si="2"/>
        <v>0</v>
      </c>
      <c r="M25" s="25">
        <f t="shared" si="3"/>
        <v>0</v>
      </c>
      <c r="N25" s="25">
        <f t="shared" si="4"/>
        <v>0</v>
      </c>
      <c r="O25" s="25">
        <f t="shared" si="5"/>
        <v>0</v>
      </c>
      <c r="P25" s="168"/>
    </row>
    <row r="26" spans="1:16" ht="27">
      <c r="A26" s="16">
        <v>121</v>
      </c>
      <c r="B26" s="18" t="s">
        <v>55</v>
      </c>
      <c r="C26" s="15" t="s">
        <v>12</v>
      </c>
      <c r="D26" s="3">
        <v>3</v>
      </c>
      <c r="E26" s="3">
        <v>0</v>
      </c>
      <c r="F26" s="4">
        <v>0</v>
      </c>
      <c r="G26" s="4">
        <v>0</v>
      </c>
      <c r="H26" s="1">
        <f t="shared" si="0"/>
        <v>3</v>
      </c>
      <c r="I26" s="161"/>
      <c r="J26" s="166"/>
      <c r="K26" s="25">
        <f t="shared" si="1"/>
        <v>0</v>
      </c>
      <c r="L26" s="25">
        <f t="shared" si="2"/>
        <v>0</v>
      </c>
      <c r="M26" s="25">
        <f t="shared" si="3"/>
        <v>0</v>
      </c>
      <c r="N26" s="25">
        <f t="shared" si="4"/>
        <v>0</v>
      </c>
      <c r="O26" s="25">
        <f t="shared" si="5"/>
        <v>0</v>
      </c>
      <c r="P26" s="168"/>
    </row>
    <row r="27" spans="1:16" ht="27">
      <c r="A27" s="16">
        <v>122</v>
      </c>
      <c r="B27" s="18" t="s">
        <v>56</v>
      </c>
      <c r="C27" s="6" t="s">
        <v>12</v>
      </c>
      <c r="D27" s="7">
        <v>2</v>
      </c>
      <c r="E27" s="7">
        <v>0</v>
      </c>
      <c r="F27" s="4">
        <v>0</v>
      </c>
      <c r="G27" s="4">
        <v>0</v>
      </c>
      <c r="H27" s="1">
        <f t="shared" si="0"/>
        <v>2</v>
      </c>
      <c r="I27" s="161"/>
      <c r="J27" s="166"/>
      <c r="K27" s="25">
        <f t="shared" si="1"/>
        <v>0</v>
      </c>
      <c r="L27" s="25">
        <f t="shared" si="2"/>
        <v>0</v>
      </c>
      <c r="M27" s="25">
        <f t="shared" si="3"/>
        <v>0</v>
      </c>
      <c r="N27" s="25">
        <f t="shared" si="4"/>
        <v>0</v>
      </c>
      <c r="O27" s="25">
        <f t="shared" si="5"/>
        <v>0</v>
      </c>
      <c r="P27" s="168"/>
    </row>
    <row r="28" spans="1:16" ht="27">
      <c r="A28" s="16">
        <v>123</v>
      </c>
      <c r="B28" s="18" t="s">
        <v>57</v>
      </c>
      <c r="C28" s="15" t="s">
        <v>12</v>
      </c>
      <c r="D28" s="3">
        <v>2</v>
      </c>
      <c r="E28" s="3">
        <v>0</v>
      </c>
      <c r="F28" s="4">
        <v>0</v>
      </c>
      <c r="G28" s="4">
        <v>0</v>
      </c>
      <c r="H28" s="1">
        <f t="shared" si="0"/>
        <v>2</v>
      </c>
      <c r="I28" s="161"/>
      <c r="J28" s="166"/>
      <c r="K28" s="25">
        <f t="shared" si="1"/>
        <v>0</v>
      </c>
      <c r="L28" s="25">
        <f t="shared" si="2"/>
        <v>0</v>
      </c>
      <c r="M28" s="25">
        <f t="shared" si="3"/>
        <v>0</v>
      </c>
      <c r="N28" s="25">
        <f t="shared" si="4"/>
        <v>0</v>
      </c>
      <c r="O28" s="25">
        <f t="shared" si="5"/>
        <v>0</v>
      </c>
      <c r="P28" s="168"/>
    </row>
    <row r="29" spans="1:16" ht="40.2">
      <c r="A29" s="16">
        <v>124</v>
      </c>
      <c r="B29" s="18" t="s">
        <v>58</v>
      </c>
      <c r="C29" s="15"/>
      <c r="D29" s="3">
        <v>1</v>
      </c>
      <c r="E29" s="3">
        <v>1</v>
      </c>
      <c r="F29" s="4">
        <v>0</v>
      </c>
      <c r="G29" s="4">
        <v>0</v>
      </c>
      <c r="H29" s="1">
        <f t="shared" si="0"/>
        <v>2</v>
      </c>
      <c r="I29" s="161"/>
      <c r="J29" s="166"/>
      <c r="K29" s="25">
        <f t="shared" si="1"/>
        <v>0</v>
      </c>
      <c r="L29" s="25">
        <f t="shared" si="2"/>
        <v>0</v>
      </c>
      <c r="M29" s="25">
        <f t="shared" si="3"/>
        <v>0</v>
      </c>
      <c r="N29" s="25">
        <f t="shared" si="4"/>
        <v>0</v>
      </c>
      <c r="O29" s="25">
        <f t="shared" si="5"/>
        <v>0</v>
      </c>
      <c r="P29" s="168"/>
    </row>
    <row r="30" spans="1:16" ht="40.2">
      <c r="A30" s="16">
        <v>125</v>
      </c>
      <c r="B30" s="18" t="s">
        <v>59</v>
      </c>
      <c r="C30" s="15" t="s">
        <v>12</v>
      </c>
      <c r="D30" s="3">
        <v>1</v>
      </c>
      <c r="E30" s="3">
        <v>0</v>
      </c>
      <c r="F30" s="4">
        <v>0</v>
      </c>
      <c r="G30" s="4">
        <v>0</v>
      </c>
      <c r="H30" s="1">
        <f t="shared" si="0"/>
        <v>1</v>
      </c>
      <c r="I30" s="161"/>
      <c r="J30" s="166"/>
      <c r="K30" s="25">
        <f t="shared" si="1"/>
        <v>0</v>
      </c>
      <c r="L30" s="25">
        <f t="shared" si="2"/>
        <v>0</v>
      </c>
      <c r="M30" s="25">
        <f t="shared" si="3"/>
        <v>0</v>
      </c>
      <c r="N30" s="25">
        <f t="shared" si="4"/>
        <v>0</v>
      </c>
      <c r="O30" s="25">
        <f t="shared" si="5"/>
        <v>0</v>
      </c>
      <c r="P30" s="168"/>
    </row>
    <row r="31" spans="1:16" ht="27">
      <c r="A31" s="16">
        <v>126</v>
      </c>
      <c r="B31" s="18" t="s">
        <v>60</v>
      </c>
      <c r="C31" s="8" t="s">
        <v>12</v>
      </c>
      <c r="D31" s="9">
        <v>0</v>
      </c>
      <c r="E31" s="9">
        <v>0</v>
      </c>
      <c r="F31" s="4">
        <v>0</v>
      </c>
      <c r="G31" s="4">
        <v>1</v>
      </c>
      <c r="H31" s="1">
        <f t="shared" si="0"/>
        <v>1</v>
      </c>
      <c r="I31" s="161"/>
      <c r="J31" s="166"/>
      <c r="K31" s="25">
        <f t="shared" si="1"/>
        <v>0</v>
      </c>
      <c r="L31" s="25">
        <f t="shared" si="2"/>
        <v>0</v>
      </c>
      <c r="M31" s="25">
        <f t="shared" si="3"/>
        <v>0</v>
      </c>
      <c r="N31" s="25">
        <f t="shared" si="4"/>
        <v>0</v>
      </c>
      <c r="O31" s="25">
        <f t="shared" si="5"/>
        <v>0</v>
      </c>
      <c r="P31" s="168"/>
    </row>
    <row r="32" spans="1:16" ht="27">
      <c r="A32" s="16">
        <v>127</v>
      </c>
      <c r="B32" s="18" t="s">
        <v>61</v>
      </c>
      <c r="C32" s="15" t="s">
        <v>12</v>
      </c>
      <c r="D32" s="3">
        <v>0</v>
      </c>
      <c r="E32" s="3">
        <v>2</v>
      </c>
      <c r="F32" s="4">
        <v>0</v>
      </c>
      <c r="G32" s="4">
        <v>0</v>
      </c>
      <c r="H32" s="1">
        <f t="shared" si="0"/>
        <v>2</v>
      </c>
      <c r="I32" s="161"/>
      <c r="J32" s="166"/>
      <c r="K32" s="25">
        <f t="shared" si="1"/>
        <v>0</v>
      </c>
      <c r="L32" s="25">
        <f t="shared" si="2"/>
        <v>0</v>
      </c>
      <c r="M32" s="25">
        <f t="shared" si="3"/>
        <v>0</v>
      </c>
      <c r="N32" s="25">
        <f t="shared" si="4"/>
        <v>0</v>
      </c>
      <c r="O32" s="25">
        <f t="shared" si="5"/>
        <v>0</v>
      </c>
      <c r="P32" s="168"/>
    </row>
    <row r="33" spans="1:16" ht="27">
      <c r="A33" s="16">
        <v>128</v>
      </c>
      <c r="B33" s="18" t="s">
        <v>62</v>
      </c>
      <c r="C33" s="15" t="s">
        <v>12</v>
      </c>
      <c r="D33" s="3">
        <v>0</v>
      </c>
      <c r="E33" s="3">
        <v>1</v>
      </c>
      <c r="F33" s="4">
        <v>0</v>
      </c>
      <c r="G33" s="4">
        <v>0</v>
      </c>
      <c r="H33" s="1">
        <f t="shared" si="0"/>
        <v>1</v>
      </c>
      <c r="I33" s="161"/>
      <c r="J33" s="166"/>
      <c r="K33" s="25">
        <f t="shared" si="1"/>
        <v>0</v>
      </c>
      <c r="L33" s="25">
        <f t="shared" si="2"/>
        <v>0</v>
      </c>
      <c r="M33" s="25">
        <f t="shared" si="3"/>
        <v>0</v>
      </c>
      <c r="N33" s="25">
        <f t="shared" si="4"/>
        <v>0</v>
      </c>
      <c r="O33" s="25">
        <f t="shared" si="5"/>
        <v>0</v>
      </c>
      <c r="P33" s="168"/>
    </row>
    <row r="34" spans="1:16" ht="27">
      <c r="A34" s="16">
        <v>129</v>
      </c>
      <c r="B34" s="18" t="s">
        <v>63</v>
      </c>
      <c r="C34" s="15" t="s">
        <v>12</v>
      </c>
      <c r="D34" s="3">
        <v>0</v>
      </c>
      <c r="E34" s="3">
        <v>0</v>
      </c>
      <c r="F34" s="4">
        <v>0</v>
      </c>
      <c r="G34" s="4">
        <v>2</v>
      </c>
      <c r="H34" s="1">
        <f t="shared" si="0"/>
        <v>2</v>
      </c>
      <c r="I34" s="161"/>
      <c r="J34" s="166"/>
      <c r="K34" s="25">
        <f t="shared" si="1"/>
        <v>0</v>
      </c>
      <c r="L34" s="25">
        <f t="shared" si="2"/>
        <v>0</v>
      </c>
      <c r="M34" s="25">
        <f t="shared" si="3"/>
        <v>0</v>
      </c>
      <c r="N34" s="25">
        <f t="shared" si="4"/>
        <v>0</v>
      </c>
      <c r="O34" s="25">
        <f t="shared" si="5"/>
        <v>0</v>
      </c>
      <c r="P34" s="168"/>
    </row>
    <row r="35" spans="1:16" ht="27">
      <c r="A35" s="16">
        <v>131</v>
      </c>
      <c r="B35" s="18" t="s">
        <v>64</v>
      </c>
      <c r="C35" s="15"/>
      <c r="D35" s="3">
        <v>0</v>
      </c>
      <c r="E35" s="3">
        <v>1</v>
      </c>
      <c r="F35" s="4">
        <v>0</v>
      </c>
      <c r="G35" s="4">
        <v>0</v>
      </c>
      <c r="H35" s="1">
        <f t="shared" si="0"/>
        <v>1</v>
      </c>
      <c r="I35" s="161"/>
      <c r="J35" s="166"/>
      <c r="K35" s="28">
        <f t="shared" si="1"/>
        <v>0</v>
      </c>
      <c r="L35" s="25">
        <f t="shared" si="2"/>
        <v>0</v>
      </c>
      <c r="M35" s="25">
        <f t="shared" si="3"/>
        <v>0</v>
      </c>
      <c r="N35" s="25">
        <f t="shared" si="4"/>
        <v>0</v>
      </c>
      <c r="O35" s="25">
        <f t="shared" si="5"/>
        <v>0</v>
      </c>
      <c r="P35" s="168"/>
    </row>
    <row r="36" spans="1:16" ht="15">
      <c r="A36" s="16">
        <v>132</v>
      </c>
      <c r="B36" s="17" t="s">
        <v>48</v>
      </c>
      <c r="C36" s="15"/>
      <c r="D36" s="3">
        <v>0</v>
      </c>
      <c r="E36" s="3">
        <v>1</v>
      </c>
      <c r="F36" s="4">
        <v>0</v>
      </c>
      <c r="G36" s="4">
        <v>0</v>
      </c>
      <c r="H36" s="1">
        <f t="shared" si="0"/>
        <v>1</v>
      </c>
      <c r="I36" s="161"/>
      <c r="J36" s="166"/>
      <c r="K36" s="28">
        <f t="shared" si="1"/>
        <v>0</v>
      </c>
      <c r="L36" s="25">
        <f t="shared" si="2"/>
        <v>0</v>
      </c>
      <c r="M36" s="25">
        <f t="shared" si="3"/>
        <v>0</v>
      </c>
      <c r="N36" s="25">
        <f t="shared" si="4"/>
        <v>0</v>
      </c>
      <c r="O36" s="25">
        <f t="shared" si="5"/>
        <v>0</v>
      </c>
      <c r="P36" s="168"/>
    </row>
    <row r="37" spans="1:16" ht="15">
      <c r="A37" s="16">
        <v>133</v>
      </c>
      <c r="B37" s="17" t="s">
        <v>48</v>
      </c>
      <c r="C37" s="15"/>
      <c r="D37" s="3"/>
      <c r="E37" s="3">
        <v>1</v>
      </c>
      <c r="F37" s="4">
        <v>0</v>
      </c>
      <c r="G37" s="4">
        <v>0</v>
      </c>
      <c r="H37" s="1">
        <f t="shared" si="0"/>
        <v>1</v>
      </c>
      <c r="I37" s="161"/>
      <c r="J37" s="166"/>
      <c r="K37" s="28">
        <f t="shared" si="1"/>
        <v>0</v>
      </c>
      <c r="L37" s="25">
        <f t="shared" si="2"/>
        <v>0</v>
      </c>
      <c r="M37" s="25">
        <f t="shared" si="3"/>
        <v>0</v>
      </c>
      <c r="N37" s="25">
        <f t="shared" si="4"/>
        <v>0</v>
      </c>
      <c r="O37" s="25">
        <f t="shared" si="5"/>
        <v>0</v>
      </c>
      <c r="P37" s="168"/>
    </row>
    <row r="38" spans="1:16" ht="15">
      <c r="A38" s="22"/>
      <c r="B38" s="23"/>
      <c r="C38" s="15"/>
      <c r="D38" s="3"/>
      <c r="E38" s="3"/>
      <c r="F38" s="4"/>
      <c r="G38" s="4"/>
      <c r="H38" s="1"/>
      <c r="I38" s="161"/>
      <c r="J38" s="166"/>
      <c r="K38" s="28"/>
      <c r="L38" s="25">
        <f t="shared" si="2"/>
        <v>0</v>
      </c>
      <c r="M38" s="25">
        <f t="shared" si="3"/>
        <v>0</v>
      </c>
      <c r="N38" s="25">
        <f t="shared" si="4"/>
        <v>0</v>
      </c>
      <c r="O38" s="25">
        <f t="shared" si="5"/>
        <v>0</v>
      </c>
      <c r="P38" s="168"/>
    </row>
    <row r="39" spans="1:16" ht="15">
      <c r="A39" s="16">
        <v>207</v>
      </c>
      <c r="B39" s="18" t="s">
        <v>29</v>
      </c>
      <c r="C39" s="15"/>
      <c r="D39" s="3">
        <v>0</v>
      </c>
      <c r="E39" s="3">
        <v>0</v>
      </c>
      <c r="F39" s="4">
        <v>2</v>
      </c>
      <c r="G39" s="4">
        <v>0</v>
      </c>
      <c r="H39" s="1">
        <f aca="true" t="shared" si="6" ref="H39:H69">SUM(D39:G39)</f>
        <v>2</v>
      </c>
      <c r="I39" s="161"/>
      <c r="J39" s="166"/>
      <c r="K39" s="28">
        <f t="shared" si="1"/>
        <v>0</v>
      </c>
      <c r="L39" s="25">
        <f t="shared" si="2"/>
        <v>0</v>
      </c>
      <c r="M39" s="25">
        <f t="shared" si="3"/>
        <v>0</v>
      </c>
      <c r="N39" s="25">
        <f t="shared" si="4"/>
        <v>0</v>
      </c>
      <c r="O39" s="25">
        <f t="shared" si="5"/>
        <v>0</v>
      </c>
      <c r="P39" s="168"/>
    </row>
    <row r="40" spans="1:16" ht="27">
      <c r="A40" s="16">
        <v>211</v>
      </c>
      <c r="B40" s="18" t="s">
        <v>65</v>
      </c>
      <c r="C40" s="15"/>
      <c r="D40" s="3">
        <v>0</v>
      </c>
      <c r="E40" s="3">
        <v>1</v>
      </c>
      <c r="F40" s="4">
        <v>0</v>
      </c>
      <c r="G40" s="4">
        <v>0</v>
      </c>
      <c r="H40" s="1">
        <f t="shared" si="6"/>
        <v>1</v>
      </c>
      <c r="I40" s="161"/>
      <c r="J40" s="166"/>
      <c r="K40" s="28">
        <f t="shared" si="1"/>
        <v>0</v>
      </c>
      <c r="L40" s="25">
        <f t="shared" si="2"/>
        <v>0</v>
      </c>
      <c r="M40" s="25">
        <f t="shared" si="3"/>
        <v>0</v>
      </c>
      <c r="N40" s="25">
        <f t="shared" si="4"/>
        <v>0</v>
      </c>
      <c r="O40" s="25">
        <f t="shared" si="5"/>
        <v>0</v>
      </c>
      <c r="P40" s="168"/>
    </row>
    <row r="41" spans="1:16" ht="15">
      <c r="A41" s="16">
        <v>212</v>
      </c>
      <c r="B41" s="18" t="s">
        <v>29</v>
      </c>
      <c r="C41" s="15"/>
      <c r="D41" s="3">
        <v>0</v>
      </c>
      <c r="E41" s="3">
        <v>1</v>
      </c>
      <c r="F41" s="4">
        <v>0</v>
      </c>
      <c r="G41" s="4">
        <v>0</v>
      </c>
      <c r="H41" s="1">
        <f t="shared" si="6"/>
        <v>1</v>
      </c>
      <c r="I41" s="161"/>
      <c r="J41" s="166"/>
      <c r="K41" s="28">
        <f t="shared" si="1"/>
        <v>0</v>
      </c>
      <c r="L41" s="25">
        <f t="shared" si="2"/>
        <v>0</v>
      </c>
      <c r="M41" s="25">
        <f t="shared" si="3"/>
        <v>0</v>
      </c>
      <c r="N41" s="25">
        <f t="shared" si="4"/>
        <v>0</v>
      </c>
      <c r="O41" s="25">
        <f t="shared" si="5"/>
        <v>0</v>
      </c>
      <c r="P41" s="168"/>
    </row>
    <row r="42" spans="1:16" ht="15">
      <c r="A42" s="16">
        <v>218</v>
      </c>
      <c r="B42" s="18" t="s">
        <v>29</v>
      </c>
      <c r="C42" s="15"/>
      <c r="D42" s="3">
        <v>1</v>
      </c>
      <c r="E42" s="3">
        <v>0</v>
      </c>
      <c r="F42" s="4">
        <v>0</v>
      </c>
      <c r="G42" s="4">
        <v>0</v>
      </c>
      <c r="H42" s="1">
        <f t="shared" si="6"/>
        <v>1</v>
      </c>
      <c r="I42" s="161"/>
      <c r="J42" s="166"/>
      <c r="K42" s="28">
        <f t="shared" si="1"/>
        <v>0</v>
      </c>
      <c r="L42" s="25">
        <f t="shared" si="2"/>
        <v>0</v>
      </c>
      <c r="M42" s="25">
        <f t="shared" si="3"/>
        <v>0</v>
      </c>
      <c r="N42" s="25">
        <f t="shared" si="4"/>
        <v>0</v>
      </c>
      <c r="O42" s="25">
        <f t="shared" si="5"/>
        <v>0</v>
      </c>
      <c r="P42" s="168"/>
    </row>
    <row r="43" spans="1:16" ht="15">
      <c r="A43" s="16">
        <v>219</v>
      </c>
      <c r="B43" s="18" t="s">
        <v>66</v>
      </c>
      <c r="C43" s="15"/>
      <c r="D43" s="3">
        <v>1</v>
      </c>
      <c r="E43" s="3">
        <v>0</v>
      </c>
      <c r="F43" s="4">
        <v>0</v>
      </c>
      <c r="G43" s="4">
        <v>0</v>
      </c>
      <c r="H43" s="1">
        <f t="shared" si="6"/>
        <v>1</v>
      </c>
      <c r="I43" s="161"/>
      <c r="J43" s="166"/>
      <c r="K43" s="28">
        <f t="shared" si="1"/>
        <v>0</v>
      </c>
      <c r="L43" s="25">
        <f t="shared" si="2"/>
        <v>0</v>
      </c>
      <c r="M43" s="25">
        <f t="shared" si="3"/>
        <v>0</v>
      </c>
      <c r="N43" s="25">
        <f t="shared" si="4"/>
        <v>0</v>
      </c>
      <c r="O43" s="25">
        <f t="shared" si="5"/>
        <v>0</v>
      </c>
      <c r="P43" s="168"/>
    </row>
    <row r="44" spans="1:16" ht="15">
      <c r="A44" s="16">
        <v>221</v>
      </c>
      <c r="B44" s="18" t="s">
        <v>29</v>
      </c>
      <c r="C44" s="15"/>
      <c r="D44" s="3">
        <v>1</v>
      </c>
      <c r="E44" s="3">
        <v>0</v>
      </c>
      <c r="F44" s="4">
        <v>0</v>
      </c>
      <c r="G44" s="4">
        <v>0</v>
      </c>
      <c r="H44" s="1">
        <f t="shared" si="6"/>
        <v>1</v>
      </c>
      <c r="I44" s="161"/>
      <c r="J44" s="166"/>
      <c r="K44" s="28">
        <f t="shared" si="1"/>
        <v>0</v>
      </c>
      <c r="L44" s="25">
        <f t="shared" si="2"/>
        <v>0</v>
      </c>
      <c r="M44" s="25">
        <f t="shared" si="3"/>
        <v>0</v>
      </c>
      <c r="N44" s="25">
        <f t="shared" si="4"/>
        <v>0</v>
      </c>
      <c r="O44" s="25">
        <f t="shared" si="5"/>
        <v>0</v>
      </c>
      <c r="P44" s="168"/>
    </row>
    <row r="45" spans="1:16" ht="27">
      <c r="A45" s="16">
        <v>222</v>
      </c>
      <c r="B45" s="18" t="s">
        <v>65</v>
      </c>
      <c r="C45" s="15"/>
      <c r="D45" s="3">
        <v>1</v>
      </c>
      <c r="E45" s="3">
        <v>0</v>
      </c>
      <c r="F45" s="4">
        <v>0</v>
      </c>
      <c r="G45" s="4">
        <v>0</v>
      </c>
      <c r="H45" s="1">
        <f t="shared" si="6"/>
        <v>1</v>
      </c>
      <c r="I45" s="161"/>
      <c r="J45" s="166"/>
      <c r="K45" s="28">
        <f t="shared" si="1"/>
        <v>0</v>
      </c>
      <c r="L45" s="25">
        <f t="shared" si="2"/>
        <v>0</v>
      </c>
      <c r="M45" s="25">
        <f t="shared" si="3"/>
        <v>0</v>
      </c>
      <c r="N45" s="25">
        <f t="shared" si="4"/>
        <v>0</v>
      </c>
      <c r="O45" s="25">
        <f t="shared" si="5"/>
        <v>0</v>
      </c>
      <c r="P45" s="168"/>
    </row>
    <row r="46" spans="1:16" ht="15">
      <c r="A46" s="16">
        <v>223</v>
      </c>
      <c r="B46" s="18" t="s">
        <v>21</v>
      </c>
      <c r="C46" s="15"/>
      <c r="D46" s="3">
        <v>1</v>
      </c>
      <c r="E46" s="3">
        <v>0</v>
      </c>
      <c r="F46" s="4">
        <v>0</v>
      </c>
      <c r="G46" s="4">
        <v>0</v>
      </c>
      <c r="H46" s="1">
        <f t="shared" si="6"/>
        <v>1</v>
      </c>
      <c r="I46" s="161"/>
      <c r="J46" s="166"/>
      <c r="K46" s="28">
        <f t="shared" si="1"/>
        <v>0</v>
      </c>
      <c r="L46" s="25">
        <f t="shared" si="2"/>
        <v>0</v>
      </c>
      <c r="M46" s="25">
        <f t="shared" si="3"/>
        <v>0</v>
      </c>
      <c r="N46" s="25">
        <f t="shared" si="4"/>
        <v>0</v>
      </c>
      <c r="O46" s="25">
        <f t="shared" si="5"/>
        <v>0</v>
      </c>
      <c r="P46" s="168"/>
    </row>
    <row r="47" spans="1:16" ht="15">
      <c r="A47" s="16">
        <v>224</v>
      </c>
      <c r="B47" s="18" t="s">
        <v>29</v>
      </c>
      <c r="C47" s="15"/>
      <c r="D47" s="3">
        <v>1</v>
      </c>
      <c r="E47" s="3">
        <v>0</v>
      </c>
      <c r="F47" s="4">
        <v>0</v>
      </c>
      <c r="G47" s="4">
        <v>0</v>
      </c>
      <c r="H47" s="1">
        <f t="shared" si="6"/>
        <v>1</v>
      </c>
      <c r="I47" s="161"/>
      <c r="J47" s="166"/>
      <c r="K47" s="28">
        <f t="shared" si="1"/>
        <v>0</v>
      </c>
      <c r="L47" s="25">
        <f t="shared" si="2"/>
        <v>0</v>
      </c>
      <c r="M47" s="25">
        <f t="shared" si="3"/>
        <v>0</v>
      </c>
      <c r="N47" s="25">
        <f t="shared" si="4"/>
        <v>0</v>
      </c>
      <c r="O47" s="25">
        <f t="shared" si="5"/>
        <v>0</v>
      </c>
      <c r="P47" s="168"/>
    </row>
    <row r="48" spans="1:16" ht="40.2">
      <c r="A48" s="16">
        <v>225</v>
      </c>
      <c r="B48" s="18" t="s">
        <v>67</v>
      </c>
      <c r="C48" s="15"/>
      <c r="D48" s="3">
        <v>1</v>
      </c>
      <c r="E48" s="3">
        <v>0</v>
      </c>
      <c r="F48" s="4">
        <v>0</v>
      </c>
      <c r="G48" s="4">
        <v>0</v>
      </c>
      <c r="H48" s="1">
        <f t="shared" si="6"/>
        <v>1</v>
      </c>
      <c r="I48" s="161"/>
      <c r="J48" s="166"/>
      <c r="K48" s="28">
        <f t="shared" si="1"/>
        <v>0</v>
      </c>
      <c r="L48" s="25">
        <f t="shared" si="2"/>
        <v>0</v>
      </c>
      <c r="M48" s="25">
        <f t="shared" si="3"/>
        <v>0</v>
      </c>
      <c r="N48" s="25">
        <f t="shared" si="4"/>
        <v>0</v>
      </c>
      <c r="O48" s="25">
        <f t="shared" si="5"/>
        <v>0</v>
      </c>
      <c r="P48" s="168"/>
    </row>
    <row r="49" spans="1:16" ht="15">
      <c r="A49" s="16">
        <v>226</v>
      </c>
      <c r="B49" s="18" t="s">
        <v>29</v>
      </c>
      <c r="C49" s="15"/>
      <c r="D49" s="3">
        <v>0</v>
      </c>
      <c r="E49" s="3">
        <v>0</v>
      </c>
      <c r="F49" s="4">
        <v>0</v>
      </c>
      <c r="G49" s="4">
        <v>1</v>
      </c>
      <c r="H49" s="1">
        <f t="shared" si="6"/>
        <v>1</v>
      </c>
      <c r="I49" s="161"/>
      <c r="J49" s="166"/>
      <c r="K49" s="28">
        <f t="shared" si="1"/>
        <v>0</v>
      </c>
      <c r="L49" s="25">
        <f t="shared" si="2"/>
        <v>0</v>
      </c>
      <c r="M49" s="25">
        <f t="shared" si="3"/>
        <v>0</v>
      </c>
      <c r="N49" s="25">
        <f t="shared" si="4"/>
        <v>0</v>
      </c>
      <c r="O49" s="25">
        <f t="shared" si="5"/>
        <v>0</v>
      </c>
      <c r="P49" s="168"/>
    </row>
    <row r="50" spans="1:16" ht="15">
      <c r="A50" s="16">
        <v>229</v>
      </c>
      <c r="B50" s="18" t="s">
        <v>29</v>
      </c>
      <c r="C50" s="15"/>
      <c r="D50" s="3">
        <v>0</v>
      </c>
      <c r="E50" s="3">
        <v>0</v>
      </c>
      <c r="F50" s="4">
        <v>0</v>
      </c>
      <c r="G50" s="4">
        <v>1</v>
      </c>
      <c r="H50" s="1">
        <f t="shared" si="6"/>
        <v>1</v>
      </c>
      <c r="I50" s="161"/>
      <c r="J50" s="166"/>
      <c r="K50" s="28">
        <f t="shared" si="1"/>
        <v>0</v>
      </c>
      <c r="L50" s="25">
        <f t="shared" si="2"/>
        <v>0</v>
      </c>
      <c r="M50" s="25">
        <f t="shared" si="3"/>
        <v>0</v>
      </c>
      <c r="N50" s="25">
        <f t="shared" si="4"/>
        <v>0</v>
      </c>
      <c r="O50" s="25">
        <f t="shared" si="5"/>
        <v>0</v>
      </c>
      <c r="P50" s="168"/>
    </row>
    <row r="51" spans="1:16" ht="15">
      <c r="A51" s="16">
        <v>230</v>
      </c>
      <c r="B51" s="18" t="s">
        <v>29</v>
      </c>
      <c r="C51" s="15"/>
      <c r="D51" s="3">
        <v>0</v>
      </c>
      <c r="E51" s="3">
        <v>1</v>
      </c>
      <c r="F51" s="4">
        <v>0</v>
      </c>
      <c r="G51" s="4">
        <v>0</v>
      </c>
      <c r="H51" s="1">
        <f t="shared" si="6"/>
        <v>1</v>
      </c>
      <c r="I51" s="161"/>
      <c r="J51" s="166"/>
      <c r="K51" s="28">
        <f t="shared" si="1"/>
        <v>0</v>
      </c>
      <c r="L51" s="25">
        <f t="shared" si="2"/>
        <v>0</v>
      </c>
      <c r="M51" s="25">
        <f t="shared" si="3"/>
        <v>0</v>
      </c>
      <c r="N51" s="25">
        <f t="shared" si="4"/>
        <v>0</v>
      </c>
      <c r="O51" s="25">
        <f t="shared" si="5"/>
        <v>0</v>
      </c>
      <c r="P51" s="168"/>
    </row>
    <row r="52" spans="1:16" ht="15">
      <c r="A52" s="16">
        <v>233</v>
      </c>
      <c r="B52" s="18" t="s">
        <v>21</v>
      </c>
      <c r="C52" s="15"/>
      <c r="D52" s="3">
        <v>1</v>
      </c>
      <c r="E52" s="3">
        <v>0</v>
      </c>
      <c r="F52" s="4">
        <v>0</v>
      </c>
      <c r="G52" s="4">
        <v>0</v>
      </c>
      <c r="H52" s="1">
        <f t="shared" si="6"/>
        <v>1</v>
      </c>
      <c r="I52" s="161"/>
      <c r="J52" s="166"/>
      <c r="K52" s="28">
        <f t="shared" si="1"/>
        <v>0</v>
      </c>
      <c r="L52" s="25">
        <f t="shared" si="2"/>
        <v>0</v>
      </c>
      <c r="M52" s="25">
        <f t="shared" si="3"/>
        <v>0</v>
      </c>
      <c r="N52" s="25">
        <f t="shared" si="4"/>
        <v>0</v>
      </c>
      <c r="O52" s="25">
        <f t="shared" si="5"/>
        <v>0</v>
      </c>
      <c r="P52" s="168"/>
    </row>
    <row r="53" spans="1:16" ht="40.2">
      <c r="A53" s="16">
        <v>234</v>
      </c>
      <c r="B53" s="18" t="s">
        <v>68</v>
      </c>
      <c r="C53" s="15"/>
      <c r="D53" s="3">
        <v>1</v>
      </c>
      <c r="E53" s="3">
        <v>0</v>
      </c>
      <c r="F53" s="4">
        <v>0</v>
      </c>
      <c r="G53" s="4">
        <v>0</v>
      </c>
      <c r="H53" s="1">
        <f t="shared" si="6"/>
        <v>1</v>
      </c>
      <c r="I53" s="161"/>
      <c r="J53" s="166"/>
      <c r="K53" s="28">
        <f t="shared" si="1"/>
        <v>0</v>
      </c>
      <c r="L53" s="25">
        <f t="shared" si="2"/>
        <v>0</v>
      </c>
      <c r="M53" s="25">
        <f t="shared" si="3"/>
        <v>0</v>
      </c>
      <c r="N53" s="25">
        <f t="shared" si="4"/>
        <v>0</v>
      </c>
      <c r="O53" s="25">
        <f t="shared" si="5"/>
        <v>0</v>
      </c>
      <c r="P53" s="168"/>
    </row>
    <row r="54" spans="1:16" ht="15">
      <c r="A54" s="16">
        <v>301</v>
      </c>
      <c r="B54" s="18" t="s">
        <v>69</v>
      </c>
      <c r="C54" s="15"/>
      <c r="D54" s="3">
        <v>7</v>
      </c>
      <c r="E54" s="3">
        <v>6</v>
      </c>
      <c r="F54" s="4">
        <v>5</v>
      </c>
      <c r="G54" s="4">
        <v>3</v>
      </c>
      <c r="H54" s="1">
        <f t="shared" si="6"/>
        <v>21</v>
      </c>
      <c r="I54" s="161"/>
      <c r="J54" s="166"/>
      <c r="K54" s="28">
        <f t="shared" si="1"/>
        <v>0</v>
      </c>
      <c r="L54" s="25">
        <f t="shared" si="2"/>
        <v>0</v>
      </c>
      <c r="M54" s="25">
        <f t="shared" si="3"/>
        <v>0</v>
      </c>
      <c r="N54" s="25">
        <f t="shared" si="4"/>
        <v>0</v>
      </c>
      <c r="O54" s="25">
        <f t="shared" si="5"/>
        <v>0</v>
      </c>
      <c r="P54" s="168"/>
    </row>
    <row r="55" spans="1:16" ht="15">
      <c r="A55" s="16">
        <v>303</v>
      </c>
      <c r="B55" s="18" t="s">
        <v>70</v>
      </c>
      <c r="C55" s="15"/>
      <c r="D55" s="3">
        <v>0</v>
      </c>
      <c r="E55" s="3">
        <v>0</v>
      </c>
      <c r="F55" s="4">
        <v>22</v>
      </c>
      <c r="G55" s="4">
        <v>0</v>
      </c>
      <c r="H55" s="1">
        <f t="shared" si="6"/>
        <v>22</v>
      </c>
      <c r="I55" s="161"/>
      <c r="J55" s="166"/>
      <c r="K55" s="28">
        <f t="shared" si="1"/>
        <v>0</v>
      </c>
      <c r="L55" s="25">
        <f t="shared" si="2"/>
        <v>0</v>
      </c>
      <c r="M55" s="25">
        <f t="shared" si="3"/>
        <v>0</v>
      </c>
      <c r="N55" s="25">
        <f t="shared" si="4"/>
        <v>0</v>
      </c>
      <c r="O55" s="25">
        <f t="shared" si="5"/>
        <v>0</v>
      </c>
      <c r="P55" s="168"/>
    </row>
    <row r="56" spans="1:16" ht="27">
      <c r="A56" s="16">
        <v>401</v>
      </c>
      <c r="B56" s="18" t="s">
        <v>71</v>
      </c>
      <c r="C56" s="15"/>
      <c r="D56" s="3">
        <v>15</v>
      </c>
      <c r="E56" s="3">
        <v>0</v>
      </c>
      <c r="F56" s="4">
        <v>6</v>
      </c>
      <c r="G56" s="4">
        <v>2</v>
      </c>
      <c r="H56" s="1">
        <f t="shared" si="6"/>
        <v>23</v>
      </c>
      <c r="I56" s="161"/>
      <c r="J56" s="166"/>
      <c r="K56" s="28">
        <f t="shared" si="1"/>
        <v>0</v>
      </c>
      <c r="L56" s="25">
        <f t="shared" si="2"/>
        <v>0</v>
      </c>
      <c r="M56" s="25">
        <f t="shared" si="3"/>
        <v>0</v>
      </c>
      <c r="N56" s="25">
        <f t="shared" si="4"/>
        <v>0</v>
      </c>
      <c r="O56" s="25">
        <f t="shared" si="5"/>
        <v>0</v>
      </c>
      <c r="P56" s="168"/>
    </row>
    <row r="57" spans="1:16" ht="40.2">
      <c r="A57" s="16">
        <v>402</v>
      </c>
      <c r="B57" s="18" t="s">
        <v>72</v>
      </c>
      <c r="C57" s="15"/>
      <c r="D57" s="3">
        <v>7</v>
      </c>
      <c r="E57" s="3">
        <v>0</v>
      </c>
      <c r="F57" s="4">
        <v>0</v>
      </c>
      <c r="G57" s="4">
        <v>2</v>
      </c>
      <c r="H57" s="1">
        <f t="shared" si="6"/>
        <v>9</v>
      </c>
      <c r="I57" s="161"/>
      <c r="J57" s="166"/>
      <c r="K57" s="28">
        <f t="shared" si="1"/>
        <v>0</v>
      </c>
      <c r="L57" s="25">
        <f t="shared" si="2"/>
        <v>0</v>
      </c>
      <c r="M57" s="25">
        <f t="shared" si="3"/>
        <v>0</v>
      </c>
      <c r="N57" s="25">
        <f t="shared" si="4"/>
        <v>0</v>
      </c>
      <c r="O57" s="25">
        <f t="shared" si="5"/>
        <v>0</v>
      </c>
      <c r="P57" s="168"/>
    </row>
    <row r="58" spans="1:16" ht="27">
      <c r="A58" s="16">
        <v>403</v>
      </c>
      <c r="B58" s="18" t="s">
        <v>73</v>
      </c>
      <c r="C58" s="15"/>
      <c r="D58" s="3">
        <v>8</v>
      </c>
      <c r="E58" s="3">
        <v>5</v>
      </c>
      <c r="F58" s="4">
        <v>4</v>
      </c>
      <c r="G58" s="4">
        <v>2</v>
      </c>
      <c r="H58" s="1">
        <f t="shared" si="6"/>
        <v>19</v>
      </c>
      <c r="I58" s="161"/>
      <c r="J58" s="166"/>
      <c r="K58" s="28">
        <f t="shared" si="1"/>
        <v>0</v>
      </c>
      <c r="L58" s="25">
        <f t="shared" si="2"/>
        <v>0</v>
      </c>
      <c r="M58" s="25">
        <f t="shared" si="3"/>
        <v>0</v>
      </c>
      <c r="N58" s="25">
        <f t="shared" si="4"/>
        <v>0</v>
      </c>
      <c r="O58" s="25">
        <f t="shared" si="5"/>
        <v>0</v>
      </c>
      <c r="P58" s="168"/>
    </row>
    <row r="59" spans="1:16" ht="27">
      <c r="A59" s="16">
        <v>404</v>
      </c>
      <c r="B59" s="18" t="s">
        <v>74</v>
      </c>
      <c r="C59" s="15"/>
      <c r="D59" s="3">
        <v>0</v>
      </c>
      <c r="E59" s="3">
        <v>6</v>
      </c>
      <c r="F59" s="4">
        <v>5</v>
      </c>
      <c r="G59" s="4">
        <v>0</v>
      </c>
      <c r="H59" s="1">
        <f t="shared" si="6"/>
        <v>11</v>
      </c>
      <c r="I59" s="161"/>
      <c r="J59" s="166"/>
      <c r="K59" s="28">
        <f t="shared" si="1"/>
        <v>0</v>
      </c>
      <c r="L59" s="25">
        <f t="shared" si="2"/>
        <v>0</v>
      </c>
      <c r="M59" s="25">
        <f t="shared" si="3"/>
        <v>0</v>
      </c>
      <c r="N59" s="25">
        <f t="shared" si="4"/>
        <v>0</v>
      </c>
      <c r="O59" s="25">
        <f t="shared" si="5"/>
        <v>0</v>
      </c>
      <c r="P59" s="168"/>
    </row>
    <row r="60" spans="1:16" ht="27">
      <c r="A60" s="16">
        <v>405</v>
      </c>
      <c r="B60" s="18" t="s">
        <v>75</v>
      </c>
      <c r="C60" s="15"/>
      <c r="D60" s="3">
        <v>0</v>
      </c>
      <c r="E60" s="3">
        <v>0</v>
      </c>
      <c r="F60" s="4">
        <v>0</v>
      </c>
      <c r="G60" s="4">
        <v>4</v>
      </c>
      <c r="H60" s="1">
        <f t="shared" si="6"/>
        <v>4</v>
      </c>
      <c r="I60" s="161"/>
      <c r="J60" s="166"/>
      <c r="K60" s="28">
        <f t="shared" si="1"/>
        <v>0</v>
      </c>
      <c r="L60" s="25">
        <f t="shared" si="2"/>
        <v>0</v>
      </c>
      <c r="M60" s="25">
        <f t="shared" si="3"/>
        <v>0</v>
      </c>
      <c r="N60" s="25">
        <f t="shared" si="4"/>
        <v>0</v>
      </c>
      <c r="O60" s="25">
        <f t="shared" si="5"/>
        <v>0</v>
      </c>
      <c r="P60" s="168"/>
    </row>
    <row r="61" spans="1:16" ht="27">
      <c r="A61" s="16">
        <v>406</v>
      </c>
      <c r="B61" s="18" t="s">
        <v>76</v>
      </c>
      <c r="C61" s="15"/>
      <c r="D61" s="3">
        <v>5</v>
      </c>
      <c r="E61" s="3">
        <v>0</v>
      </c>
      <c r="F61" s="4">
        <v>1</v>
      </c>
      <c r="G61" s="4">
        <v>0</v>
      </c>
      <c r="H61" s="1">
        <f t="shared" si="6"/>
        <v>6</v>
      </c>
      <c r="I61" s="161"/>
      <c r="J61" s="166"/>
      <c r="K61" s="28">
        <f t="shared" si="1"/>
        <v>0</v>
      </c>
      <c r="L61" s="25">
        <f t="shared" si="2"/>
        <v>0</v>
      </c>
      <c r="M61" s="25">
        <f t="shared" si="3"/>
        <v>0</v>
      </c>
      <c r="N61" s="25">
        <f t="shared" si="4"/>
        <v>0</v>
      </c>
      <c r="O61" s="25">
        <f t="shared" si="5"/>
        <v>0</v>
      </c>
      <c r="P61" s="168"/>
    </row>
    <row r="62" spans="1:16" ht="27">
      <c r="A62" s="16">
        <v>407</v>
      </c>
      <c r="B62" s="18" t="s">
        <v>77</v>
      </c>
      <c r="C62" s="15"/>
      <c r="D62" s="3">
        <v>2</v>
      </c>
      <c r="E62" s="3">
        <v>10</v>
      </c>
      <c r="F62" s="4">
        <v>1</v>
      </c>
      <c r="G62" s="4">
        <v>0</v>
      </c>
      <c r="H62" s="1">
        <f t="shared" si="6"/>
        <v>13</v>
      </c>
      <c r="I62" s="161"/>
      <c r="J62" s="166"/>
      <c r="K62" s="28">
        <f t="shared" si="1"/>
        <v>0</v>
      </c>
      <c r="L62" s="25">
        <f t="shared" si="2"/>
        <v>0</v>
      </c>
      <c r="M62" s="25">
        <f t="shared" si="3"/>
        <v>0</v>
      </c>
      <c r="N62" s="25">
        <f t="shared" si="4"/>
        <v>0</v>
      </c>
      <c r="O62" s="25">
        <f t="shared" si="5"/>
        <v>0</v>
      </c>
      <c r="P62" s="168"/>
    </row>
    <row r="63" spans="1:16" ht="27">
      <c r="A63" s="16">
        <v>408</v>
      </c>
      <c r="B63" s="18" t="s">
        <v>78</v>
      </c>
      <c r="C63" s="15"/>
      <c r="D63" s="3">
        <v>0</v>
      </c>
      <c r="E63" s="3">
        <v>2</v>
      </c>
      <c r="F63" s="4">
        <v>2</v>
      </c>
      <c r="G63" s="4">
        <v>0</v>
      </c>
      <c r="H63" s="1">
        <f t="shared" si="6"/>
        <v>4</v>
      </c>
      <c r="I63" s="161"/>
      <c r="J63" s="166"/>
      <c r="K63" s="28">
        <f t="shared" si="1"/>
        <v>0</v>
      </c>
      <c r="L63" s="25">
        <f t="shared" si="2"/>
        <v>0</v>
      </c>
      <c r="M63" s="25">
        <f t="shared" si="3"/>
        <v>0</v>
      </c>
      <c r="N63" s="25">
        <f t="shared" si="4"/>
        <v>0</v>
      </c>
      <c r="O63" s="25">
        <f t="shared" si="5"/>
        <v>0</v>
      </c>
      <c r="P63" s="168"/>
    </row>
    <row r="64" spans="1:16" ht="15">
      <c r="A64" s="16">
        <v>409</v>
      </c>
      <c r="B64" s="18" t="s">
        <v>79</v>
      </c>
      <c r="C64" s="15"/>
      <c r="D64" s="3">
        <v>1</v>
      </c>
      <c r="E64" s="3">
        <v>2</v>
      </c>
      <c r="F64" s="4">
        <v>0</v>
      </c>
      <c r="G64" s="4">
        <v>1</v>
      </c>
      <c r="H64" s="1">
        <f t="shared" si="6"/>
        <v>4</v>
      </c>
      <c r="I64" s="161"/>
      <c r="J64" s="166"/>
      <c r="K64" s="28">
        <f t="shared" si="1"/>
        <v>0</v>
      </c>
      <c r="L64" s="25">
        <f t="shared" si="2"/>
        <v>0</v>
      </c>
      <c r="M64" s="25">
        <f t="shared" si="3"/>
        <v>0</v>
      </c>
      <c r="N64" s="25">
        <f t="shared" si="4"/>
        <v>0</v>
      </c>
      <c r="O64" s="25">
        <f t="shared" si="5"/>
        <v>0</v>
      </c>
      <c r="P64" s="168"/>
    </row>
    <row r="65" spans="1:16" ht="15">
      <c r="A65" s="16">
        <v>410</v>
      </c>
      <c r="B65" s="18" t="s">
        <v>80</v>
      </c>
      <c r="C65" s="15"/>
      <c r="D65" s="3">
        <v>1</v>
      </c>
      <c r="E65" s="3">
        <v>0</v>
      </c>
      <c r="F65" s="4">
        <v>0</v>
      </c>
      <c r="G65" s="4">
        <v>0</v>
      </c>
      <c r="H65" s="1">
        <f t="shared" si="6"/>
        <v>1</v>
      </c>
      <c r="I65" s="161"/>
      <c r="J65" s="166"/>
      <c r="K65" s="28">
        <f t="shared" si="1"/>
        <v>0</v>
      </c>
      <c r="L65" s="25">
        <f t="shared" si="2"/>
        <v>0</v>
      </c>
      <c r="M65" s="25">
        <f t="shared" si="3"/>
        <v>0</v>
      </c>
      <c r="N65" s="25">
        <f t="shared" si="4"/>
        <v>0</v>
      </c>
      <c r="O65" s="25">
        <f t="shared" si="5"/>
        <v>0</v>
      </c>
      <c r="P65" s="168"/>
    </row>
    <row r="66" spans="1:16" ht="15">
      <c r="A66" s="16">
        <v>411</v>
      </c>
      <c r="B66" s="18" t="s">
        <v>81</v>
      </c>
      <c r="C66" s="15"/>
      <c r="D66" s="3">
        <v>0</v>
      </c>
      <c r="E66" s="3">
        <v>1</v>
      </c>
      <c r="F66" s="4">
        <v>0</v>
      </c>
      <c r="G66" s="4">
        <v>0</v>
      </c>
      <c r="H66" s="1">
        <f t="shared" si="6"/>
        <v>1</v>
      </c>
      <c r="I66" s="161"/>
      <c r="J66" s="166"/>
      <c r="K66" s="28">
        <f t="shared" si="1"/>
        <v>0</v>
      </c>
      <c r="L66" s="25">
        <f t="shared" si="2"/>
        <v>0</v>
      </c>
      <c r="M66" s="25">
        <f t="shared" si="3"/>
        <v>0</v>
      </c>
      <c r="N66" s="25">
        <f t="shared" si="4"/>
        <v>0</v>
      </c>
      <c r="O66" s="25">
        <f t="shared" si="5"/>
        <v>0</v>
      </c>
      <c r="P66" s="168"/>
    </row>
    <row r="67" spans="1:16" ht="15">
      <c r="A67" s="16">
        <v>412</v>
      </c>
      <c r="B67" s="18" t="s">
        <v>82</v>
      </c>
      <c r="C67" s="27"/>
      <c r="D67" s="3">
        <v>0</v>
      </c>
      <c r="E67" s="3">
        <v>1</v>
      </c>
      <c r="F67" s="4">
        <v>0</v>
      </c>
      <c r="G67" s="4">
        <v>0</v>
      </c>
      <c r="H67" s="1">
        <f t="shared" si="6"/>
        <v>1</v>
      </c>
      <c r="I67" s="161"/>
      <c r="J67" s="166"/>
      <c r="K67" s="28">
        <f t="shared" si="1"/>
        <v>0</v>
      </c>
      <c r="L67" s="25">
        <f t="shared" si="2"/>
        <v>0</v>
      </c>
      <c r="M67" s="25">
        <f t="shared" si="3"/>
        <v>0</v>
      </c>
      <c r="N67" s="25">
        <f t="shared" si="4"/>
        <v>0</v>
      </c>
      <c r="O67" s="25">
        <f t="shared" si="5"/>
        <v>0</v>
      </c>
      <c r="P67" s="168"/>
    </row>
    <row r="68" spans="1:16" ht="15">
      <c r="A68" s="16">
        <v>413</v>
      </c>
      <c r="B68" s="18" t="s">
        <v>83</v>
      </c>
      <c r="C68" s="27"/>
      <c r="D68" s="3">
        <v>0</v>
      </c>
      <c r="E68" s="3">
        <v>0</v>
      </c>
      <c r="F68" s="4">
        <v>4</v>
      </c>
      <c r="G68" s="4">
        <v>0</v>
      </c>
      <c r="H68" s="1">
        <f t="shared" si="6"/>
        <v>4</v>
      </c>
      <c r="I68" s="161"/>
      <c r="J68" s="166"/>
      <c r="K68" s="28">
        <f t="shared" si="1"/>
        <v>0</v>
      </c>
      <c r="L68" s="25">
        <f t="shared" si="2"/>
        <v>0</v>
      </c>
      <c r="M68" s="25">
        <f t="shared" si="3"/>
        <v>0</v>
      </c>
      <c r="N68" s="25">
        <f t="shared" si="4"/>
        <v>0</v>
      </c>
      <c r="O68" s="25">
        <f t="shared" si="5"/>
        <v>0</v>
      </c>
      <c r="P68" s="168"/>
    </row>
    <row r="69" spans="1:16" ht="15" thickBot="1">
      <c r="A69" s="16">
        <v>414</v>
      </c>
      <c r="B69" s="18" t="s">
        <v>84</v>
      </c>
      <c r="C69" s="27"/>
      <c r="D69" s="3">
        <v>1</v>
      </c>
      <c r="E69" s="3">
        <v>0</v>
      </c>
      <c r="F69" s="4">
        <v>0</v>
      </c>
      <c r="G69" s="4">
        <v>0</v>
      </c>
      <c r="H69" s="1">
        <f t="shared" si="6"/>
        <v>1</v>
      </c>
      <c r="I69" s="161"/>
      <c r="J69" s="166"/>
      <c r="K69" s="28">
        <f t="shared" si="1"/>
        <v>0</v>
      </c>
      <c r="L69" s="25">
        <f t="shared" si="2"/>
        <v>0</v>
      </c>
      <c r="M69" s="25">
        <f t="shared" si="3"/>
        <v>0</v>
      </c>
      <c r="N69" s="25">
        <f t="shared" si="4"/>
        <v>0</v>
      </c>
      <c r="O69" s="25">
        <f t="shared" si="5"/>
        <v>0</v>
      </c>
      <c r="P69" s="168"/>
    </row>
    <row r="70" spans="1:16" ht="15" customHeight="1" thickBot="1">
      <c r="A70" s="126" t="s">
        <v>14</v>
      </c>
      <c r="B70" s="126"/>
      <c r="C70" s="126"/>
      <c r="D70" s="126"/>
      <c r="E70" s="126"/>
      <c r="F70" s="126"/>
      <c r="G70" s="126"/>
      <c r="H70" s="126"/>
      <c r="I70" s="126"/>
      <c r="J70" s="126"/>
      <c r="K70" s="39">
        <f>SUM(K7:K69)</f>
        <v>0</v>
      </c>
      <c r="L70" s="24">
        <f aca="true" t="shared" si="7" ref="L70:O70">SUM(L7:L69)</f>
        <v>0</v>
      </c>
      <c r="M70" s="24">
        <f t="shared" si="7"/>
        <v>0</v>
      </c>
      <c r="N70" s="24">
        <f t="shared" si="7"/>
        <v>0</v>
      </c>
      <c r="O70" s="24">
        <f t="shared" si="7"/>
        <v>0</v>
      </c>
      <c r="P70" s="11"/>
    </row>
    <row r="71" ht="15">
      <c r="O71" s="26"/>
    </row>
  </sheetData>
  <mergeCells count="2">
    <mergeCell ref="D5:E5"/>
    <mergeCell ref="A70:J70"/>
  </mergeCells>
  <printOptions/>
  <pageMargins left="0.2" right="0.2" top="0.21" bottom="0.2" header="0.2" footer="0.2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 topLeftCell="A3">
      <selection activeCell="N7" sqref="N7:O20"/>
    </sheetView>
  </sheetViews>
  <sheetFormatPr defaultColWidth="9.140625" defaultRowHeight="15"/>
  <cols>
    <col min="1" max="1" width="3.7109375" style="0" customWidth="1"/>
    <col min="2" max="2" width="27.28125" style="0" customWidth="1"/>
    <col min="3" max="3" width="4.140625" style="0" customWidth="1"/>
    <col min="4" max="4" width="3.421875" style="0" customWidth="1"/>
    <col min="5" max="5" width="4.28125" style="0" customWidth="1"/>
    <col min="6" max="6" width="6.00390625" style="0" customWidth="1"/>
    <col min="7" max="7" width="3.140625" style="0" customWidth="1"/>
    <col min="8" max="8" width="6.140625" style="0" customWidth="1"/>
    <col min="9" max="9" width="4.7109375" style="0" customWidth="1"/>
    <col min="10" max="10" width="13.7109375" style="0" customWidth="1"/>
    <col min="11" max="11" width="12.57421875" style="0" customWidth="1"/>
    <col min="12" max="12" width="12.7109375" style="0" customWidth="1"/>
    <col min="13" max="13" width="13.57421875" style="0" customWidth="1"/>
    <col min="14" max="14" width="10.28125" style="0" customWidth="1"/>
    <col min="15" max="15" width="6.57421875" style="0" customWidth="1"/>
  </cols>
  <sheetData>
    <row r="1" ht="15">
      <c r="A1" s="12" t="s">
        <v>15</v>
      </c>
    </row>
    <row r="2" ht="15">
      <c r="A2" s="12" t="s">
        <v>16</v>
      </c>
    </row>
    <row r="3" ht="15">
      <c r="A3" s="12" t="s">
        <v>204</v>
      </c>
    </row>
    <row r="5" spans="1:15" s="95" customFormat="1" ht="157.2">
      <c r="A5" s="92" t="s">
        <v>0</v>
      </c>
      <c r="B5" s="93" t="s">
        <v>1</v>
      </c>
      <c r="C5" s="94" t="s">
        <v>2</v>
      </c>
      <c r="D5" s="124" t="s">
        <v>85</v>
      </c>
      <c r="E5" s="125"/>
      <c r="F5" s="54" t="s">
        <v>87</v>
      </c>
      <c r="G5" s="54" t="s">
        <v>3</v>
      </c>
      <c r="H5" s="55" t="s">
        <v>4</v>
      </c>
      <c r="I5" s="54" t="s">
        <v>5</v>
      </c>
      <c r="J5" s="54" t="s">
        <v>6</v>
      </c>
      <c r="K5" s="54" t="s">
        <v>194</v>
      </c>
      <c r="L5" s="54" t="s">
        <v>195</v>
      </c>
      <c r="M5" s="54" t="s">
        <v>197</v>
      </c>
      <c r="N5" s="55" t="s">
        <v>8</v>
      </c>
      <c r="O5" s="57" t="s">
        <v>9</v>
      </c>
    </row>
    <row r="6" spans="1:15" s="95" customFormat="1" ht="45.6">
      <c r="A6" s="103"/>
      <c r="B6" s="104"/>
      <c r="C6" s="105"/>
      <c r="D6" s="58" t="s">
        <v>187</v>
      </c>
      <c r="E6" s="58" t="s">
        <v>188</v>
      </c>
      <c r="F6" s="106" t="s">
        <v>193</v>
      </c>
      <c r="G6" s="106"/>
      <c r="H6" s="107"/>
      <c r="I6" s="108"/>
      <c r="J6" s="108"/>
      <c r="K6" s="101"/>
      <c r="L6" s="101"/>
      <c r="M6" s="101"/>
      <c r="N6" s="110"/>
      <c r="O6" s="111"/>
    </row>
    <row r="7" spans="1:15" ht="15">
      <c r="A7" s="135" t="s">
        <v>88</v>
      </c>
      <c r="B7" s="29" t="s">
        <v>89</v>
      </c>
      <c r="C7" s="136" t="s">
        <v>12</v>
      </c>
      <c r="D7" s="129">
        <v>8</v>
      </c>
      <c r="E7" s="129">
        <v>7</v>
      </c>
      <c r="F7" s="131">
        <v>2</v>
      </c>
      <c r="G7" s="133">
        <f>SUM(D7:F7)</f>
        <v>17</v>
      </c>
      <c r="H7" s="169"/>
      <c r="I7" s="170"/>
      <c r="J7" s="127">
        <f>+$H7*$G7</f>
        <v>0</v>
      </c>
      <c r="K7" s="127">
        <f>H7*D7</f>
        <v>0</v>
      </c>
      <c r="L7" s="127">
        <f>H7*E7</f>
        <v>0</v>
      </c>
      <c r="M7" s="127">
        <f>H7*F7</f>
        <v>0</v>
      </c>
      <c r="N7" s="173"/>
      <c r="O7" s="173"/>
    </row>
    <row r="8" spans="1:15" ht="100.8">
      <c r="A8" s="135"/>
      <c r="B8" s="30" t="s">
        <v>90</v>
      </c>
      <c r="C8" s="137"/>
      <c r="D8" s="130"/>
      <c r="E8" s="130"/>
      <c r="F8" s="132"/>
      <c r="G8" s="134"/>
      <c r="H8" s="171"/>
      <c r="I8" s="172"/>
      <c r="J8" s="128"/>
      <c r="K8" s="128"/>
      <c r="L8" s="128"/>
      <c r="M8" s="128"/>
      <c r="N8" s="174"/>
      <c r="O8" s="174"/>
    </row>
    <row r="9" spans="1:15" ht="15">
      <c r="A9" s="135" t="s">
        <v>91</v>
      </c>
      <c r="B9" s="29" t="s">
        <v>92</v>
      </c>
      <c r="C9" s="136" t="s">
        <v>12</v>
      </c>
      <c r="D9" s="129">
        <v>4</v>
      </c>
      <c r="E9" s="129">
        <v>11</v>
      </c>
      <c r="F9" s="131">
        <v>2</v>
      </c>
      <c r="G9" s="133">
        <f>SUM(D9:F9)</f>
        <v>17</v>
      </c>
      <c r="H9" s="169"/>
      <c r="I9" s="170"/>
      <c r="J9" s="127">
        <f>+$H9*$G9</f>
        <v>0</v>
      </c>
      <c r="K9" s="127">
        <f aca="true" t="shared" si="0" ref="K9">H9*D9</f>
        <v>0</v>
      </c>
      <c r="L9" s="127">
        <f aca="true" t="shared" si="1" ref="L9">H9*E9</f>
        <v>0</v>
      </c>
      <c r="M9" s="127">
        <f aca="true" t="shared" si="2" ref="M9">H9*F9</f>
        <v>0</v>
      </c>
      <c r="N9" s="173"/>
      <c r="O9" s="173"/>
    </row>
    <row r="10" spans="1:15" ht="144">
      <c r="A10" s="135"/>
      <c r="B10" s="30" t="s">
        <v>93</v>
      </c>
      <c r="C10" s="137"/>
      <c r="D10" s="130"/>
      <c r="E10" s="130"/>
      <c r="F10" s="132"/>
      <c r="G10" s="134"/>
      <c r="H10" s="171"/>
      <c r="I10" s="172"/>
      <c r="J10" s="128"/>
      <c r="K10" s="128"/>
      <c r="L10" s="128"/>
      <c r="M10" s="128"/>
      <c r="N10" s="174"/>
      <c r="O10" s="174"/>
    </row>
    <row r="11" spans="1:15" ht="15">
      <c r="A11" s="135" t="s">
        <v>94</v>
      </c>
      <c r="B11" s="29" t="s">
        <v>95</v>
      </c>
      <c r="C11" s="136" t="s">
        <v>12</v>
      </c>
      <c r="D11" s="129">
        <v>35</v>
      </c>
      <c r="E11" s="129">
        <v>0</v>
      </c>
      <c r="F11" s="131">
        <v>5</v>
      </c>
      <c r="G11" s="133">
        <f>SUM(D11:F11)</f>
        <v>40</v>
      </c>
      <c r="H11" s="169"/>
      <c r="I11" s="170"/>
      <c r="J11" s="127">
        <f>+$H11*$G11</f>
        <v>0</v>
      </c>
      <c r="K11" s="127">
        <f aca="true" t="shared" si="3" ref="K11">H11*D11</f>
        <v>0</v>
      </c>
      <c r="L11" s="127">
        <f aca="true" t="shared" si="4" ref="L11">H11*E11</f>
        <v>0</v>
      </c>
      <c r="M11" s="127">
        <f aca="true" t="shared" si="5" ref="M11">H11*F11</f>
        <v>0</v>
      </c>
      <c r="N11" s="173"/>
      <c r="O11" s="173"/>
    </row>
    <row r="12" spans="1:15" ht="115.2">
      <c r="A12" s="135"/>
      <c r="B12" s="30" t="s">
        <v>96</v>
      </c>
      <c r="C12" s="137"/>
      <c r="D12" s="130"/>
      <c r="E12" s="130"/>
      <c r="F12" s="132"/>
      <c r="G12" s="134"/>
      <c r="H12" s="171"/>
      <c r="I12" s="172"/>
      <c r="J12" s="128"/>
      <c r="K12" s="128"/>
      <c r="L12" s="128"/>
      <c r="M12" s="128"/>
      <c r="N12" s="174"/>
      <c r="O12" s="174"/>
    </row>
    <row r="13" spans="1:15" ht="15">
      <c r="A13" s="135" t="s">
        <v>97</v>
      </c>
      <c r="B13" s="31" t="s">
        <v>98</v>
      </c>
      <c r="C13" s="136" t="s">
        <v>12</v>
      </c>
      <c r="D13" s="129">
        <v>7</v>
      </c>
      <c r="E13" s="129">
        <v>0</v>
      </c>
      <c r="F13" s="131">
        <v>0</v>
      </c>
      <c r="G13" s="133">
        <f>SUM(D13:F13)</f>
        <v>7</v>
      </c>
      <c r="H13" s="169"/>
      <c r="I13" s="170"/>
      <c r="J13" s="127">
        <f>+$H13*$G13</f>
        <v>0</v>
      </c>
      <c r="K13" s="127">
        <f aca="true" t="shared" si="6" ref="K13">H13*D13</f>
        <v>0</v>
      </c>
      <c r="L13" s="127">
        <f aca="true" t="shared" si="7" ref="L13">H13*E13</f>
        <v>0</v>
      </c>
      <c r="M13" s="127">
        <f aca="true" t="shared" si="8" ref="M13">H13*F13</f>
        <v>0</v>
      </c>
      <c r="N13" s="173"/>
      <c r="O13" s="173"/>
    </row>
    <row r="14" spans="1:15" ht="15">
      <c r="A14" s="135"/>
      <c r="B14" s="32" t="s">
        <v>99</v>
      </c>
      <c r="C14" s="137"/>
      <c r="D14" s="130"/>
      <c r="E14" s="130"/>
      <c r="F14" s="132"/>
      <c r="G14" s="134"/>
      <c r="H14" s="171"/>
      <c r="I14" s="172"/>
      <c r="J14" s="128"/>
      <c r="K14" s="128"/>
      <c r="L14" s="128"/>
      <c r="M14" s="128"/>
      <c r="N14" s="174"/>
      <c r="O14" s="174"/>
    </row>
    <row r="15" spans="1:15" ht="15">
      <c r="A15" s="135" t="s">
        <v>100</v>
      </c>
      <c r="B15" s="29" t="s">
        <v>101</v>
      </c>
      <c r="C15" s="136" t="s">
        <v>12</v>
      </c>
      <c r="D15" s="129">
        <v>13</v>
      </c>
      <c r="E15" s="129">
        <v>2</v>
      </c>
      <c r="F15" s="131">
        <v>2</v>
      </c>
      <c r="G15" s="133">
        <f>SUM(D15:F15)</f>
        <v>17</v>
      </c>
      <c r="H15" s="169"/>
      <c r="I15" s="170"/>
      <c r="J15" s="127">
        <f>+$H15*$G15</f>
        <v>0</v>
      </c>
      <c r="K15" s="127">
        <f aca="true" t="shared" si="9" ref="K15">H15*D15</f>
        <v>0</v>
      </c>
      <c r="L15" s="127">
        <f aca="true" t="shared" si="10" ref="L15">H15*E15</f>
        <v>0</v>
      </c>
      <c r="M15" s="127">
        <f aca="true" t="shared" si="11" ref="M15">H15*F15</f>
        <v>0</v>
      </c>
      <c r="N15" s="173"/>
      <c r="O15" s="173"/>
    </row>
    <row r="16" spans="1:15" ht="86.4">
      <c r="A16" s="135"/>
      <c r="B16" s="30" t="s">
        <v>102</v>
      </c>
      <c r="C16" s="137"/>
      <c r="D16" s="130"/>
      <c r="E16" s="130"/>
      <c r="F16" s="132"/>
      <c r="G16" s="134"/>
      <c r="H16" s="171"/>
      <c r="I16" s="172"/>
      <c r="J16" s="128"/>
      <c r="K16" s="128"/>
      <c r="L16" s="128"/>
      <c r="M16" s="128"/>
      <c r="N16" s="174"/>
      <c r="O16" s="174"/>
    </row>
    <row r="17" spans="1:15" ht="15">
      <c r="A17" s="135" t="s">
        <v>103</v>
      </c>
      <c r="B17" s="29" t="s">
        <v>104</v>
      </c>
      <c r="C17" s="136" t="s">
        <v>12</v>
      </c>
      <c r="D17" s="131">
        <v>3</v>
      </c>
      <c r="E17" s="129">
        <v>4</v>
      </c>
      <c r="F17" s="131">
        <v>0</v>
      </c>
      <c r="G17" s="133">
        <f>SUM(D17:F17)</f>
        <v>7</v>
      </c>
      <c r="H17" s="169"/>
      <c r="I17" s="170"/>
      <c r="J17" s="127">
        <f>+$H17*$G17</f>
        <v>0</v>
      </c>
      <c r="K17" s="127">
        <f aca="true" t="shared" si="12" ref="K17">H17*D17</f>
        <v>0</v>
      </c>
      <c r="L17" s="127">
        <f aca="true" t="shared" si="13" ref="L17">H17*E17</f>
        <v>0</v>
      </c>
      <c r="M17" s="127">
        <f aca="true" t="shared" si="14" ref="M17">H17*F17</f>
        <v>0</v>
      </c>
      <c r="N17" s="173"/>
      <c r="O17" s="173"/>
    </row>
    <row r="18" spans="1:15" ht="100.8">
      <c r="A18" s="135"/>
      <c r="B18" s="30" t="s">
        <v>105</v>
      </c>
      <c r="C18" s="137"/>
      <c r="D18" s="132"/>
      <c r="E18" s="130"/>
      <c r="F18" s="132"/>
      <c r="G18" s="134"/>
      <c r="H18" s="171"/>
      <c r="I18" s="172"/>
      <c r="J18" s="128"/>
      <c r="K18" s="128"/>
      <c r="L18" s="128"/>
      <c r="M18" s="128"/>
      <c r="N18" s="174"/>
      <c r="O18" s="174"/>
    </row>
    <row r="19" spans="1:15" ht="15">
      <c r="A19" s="135" t="s">
        <v>106</v>
      </c>
      <c r="B19" s="29" t="s">
        <v>107</v>
      </c>
      <c r="C19" s="136" t="s">
        <v>12</v>
      </c>
      <c r="D19" s="129">
        <v>3</v>
      </c>
      <c r="E19" s="129">
        <v>4</v>
      </c>
      <c r="F19" s="131">
        <v>0</v>
      </c>
      <c r="G19" s="133">
        <f>SUM(D19:F19)</f>
        <v>7</v>
      </c>
      <c r="H19" s="169"/>
      <c r="I19" s="170"/>
      <c r="J19" s="127">
        <f>+$H19*$G19</f>
        <v>0</v>
      </c>
      <c r="K19" s="127">
        <f aca="true" t="shared" si="15" ref="K19">H19*D19</f>
        <v>0</v>
      </c>
      <c r="L19" s="127">
        <f aca="true" t="shared" si="16" ref="L19">H19*E19</f>
        <v>0</v>
      </c>
      <c r="M19" s="127">
        <f aca="true" t="shared" si="17" ref="M19">H19*F19</f>
        <v>0</v>
      </c>
      <c r="N19" s="173"/>
      <c r="O19" s="173"/>
    </row>
    <row r="20" spans="1:15" ht="58.2" thickBot="1">
      <c r="A20" s="135"/>
      <c r="B20" s="30" t="s">
        <v>108</v>
      </c>
      <c r="C20" s="137"/>
      <c r="D20" s="130"/>
      <c r="E20" s="130"/>
      <c r="F20" s="132"/>
      <c r="G20" s="134"/>
      <c r="H20" s="171"/>
      <c r="I20" s="172"/>
      <c r="J20" s="128"/>
      <c r="K20" s="128"/>
      <c r="L20" s="128"/>
      <c r="M20" s="128"/>
      <c r="N20" s="174"/>
      <c r="O20" s="174"/>
    </row>
    <row r="21" spans="1:15" ht="15" customHeight="1" thickBot="1">
      <c r="A21" s="126" t="s">
        <v>14</v>
      </c>
      <c r="B21" s="126"/>
      <c r="C21" s="126"/>
      <c r="D21" s="126"/>
      <c r="E21" s="126"/>
      <c r="F21" s="126"/>
      <c r="G21" s="126"/>
      <c r="H21" s="126"/>
      <c r="I21" s="126"/>
      <c r="J21" s="39">
        <f>SUM(J7:J20)</f>
        <v>0</v>
      </c>
      <c r="K21" s="24">
        <f aca="true" t="shared" si="18" ref="K21:M21">SUM(K7:K20)</f>
        <v>0</v>
      </c>
      <c r="L21" s="24">
        <f t="shared" si="18"/>
        <v>0</v>
      </c>
      <c r="M21" s="24">
        <f t="shared" si="18"/>
        <v>0</v>
      </c>
      <c r="N21" s="11"/>
      <c r="O21" s="11"/>
    </row>
    <row r="22" ht="15">
      <c r="L22" s="26"/>
    </row>
    <row r="23" ht="15">
      <c r="L23" s="26"/>
    </row>
  </sheetData>
  <mergeCells count="100">
    <mergeCell ref="A21:I21"/>
    <mergeCell ref="E17:E18"/>
    <mergeCell ref="E19:E20"/>
    <mergeCell ref="E7:E8"/>
    <mergeCell ref="E9:E10"/>
    <mergeCell ref="E11:E12"/>
    <mergeCell ref="E13:E14"/>
    <mergeCell ref="E15:E16"/>
    <mergeCell ref="A7:A8"/>
    <mergeCell ref="A9:A10"/>
    <mergeCell ref="A17:A18"/>
    <mergeCell ref="A19:A20"/>
    <mergeCell ref="C7:C8"/>
    <mergeCell ref="C9:C10"/>
    <mergeCell ref="C13:C14"/>
    <mergeCell ref="C15:C16"/>
    <mergeCell ref="A11:A12"/>
    <mergeCell ref="C11:C12"/>
    <mergeCell ref="C17:C18"/>
    <mergeCell ref="C19:C20"/>
    <mergeCell ref="D11:D12"/>
    <mergeCell ref="F11:F12"/>
    <mergeCell ref="G11:G12"/>
    <mergeCell ref="A15:A16"/>
    <mergeCell ref="D15:D16"/>
    <mergeCell ref="F15:F16"/>
    <mergeCell ref="G15:G16"/>
    <mergeCell ref="G13:G14"/>
    <mergeCell ref="A13:A14"/>
    <mergeCell ref="D13:D14"/>
    <mergeCell ref="G9:G10"/>
    <mergeCell ref="H13:H14"/>
    <mergeCell ref="J7:J8"/>
    <mergeCell ref="H15:H16"/>
    <mergeCell ref="I15:I16"/>
    <mergeCell ref="J15:J16"/>
    <mergeCell ref="I13:I14"/>
    <mergeCell ref="J13:J14"/>
    <mergeCell ref="H9:H10"/>
    <mergeCell ref="I9:I10"/>
    <mergeCell ref="J9:J10"/>
    <mergeCell ref="N7:N8"/>
    <mergeCell ref="O7:O8"/>
    <mergeCell ref="D19:D20"/>
    <mergeCell ref="F19:F20"/>
    <mergeCell ref="G19:G20"/>
    <mergeCell ref="H7:H8"/>
    <mergeCell ref="I7:I8"/>
    <mergeCell ref="D17:D18"/>
    <mergeCell ref="F17:F18"/>
    <mergeCell ref="G17:G18"/>
    <mergeCell ref="F13:F14"/>
    <mergeCell ref="D7:D8"/>
    <mergeCell ref="F7:F8"/>
    <mergeCell ref="G7:G8"/>
    <mergeCell ref="D9:D10"/>
    <mergeCell ref="F9:F10"/>
    <mergeCell ref="M11:M12"/>
    <mergeCell ref="H11:H12"/>
    <mergeCell ref="I11:I12"/>
    <mergeCell ref="J11:J12"/>
    <mergeCell ref="N11:N12"/>
    <mergeCell ref="D5:E5"/>
    <mergeCell ref="O17:O18"/>
    <mergeCell ref="H19:H20"/>
    <mergeCell ref="I19:I20"/>
    <mergeCell ref="J19:J20"/>
    <mergeCell ref="N19:N20"/>
    <mergeCell ref="O19:O20"/>
    <mergeCell ref="H17:H18"/>
    <mergeCell ref="I17:I18"/>
    <mergeCell ref="J17:J18"/>
    <mergeCell ref="N17:N18"/>
    <mergeCell ref="N15:N16"/>
    <mergeCell ref="O15:O16"/>
    <mergeCell ref="N13:N14"/>
    <mergeCell ref="O13:O14"/>
    <mergeCell ref="N9:N10"/>
    <mergeCell ref="O9:O10"/>
    <mergeCell ref="K19:K20"/>
    <mergeCell ref="L19:L20"/>
    <mergeCell ref="M19:M20"/>
    <mergeCell ref="K15:K16"/>
    <mergeCell ref="L15:L16"/>
    <mergeCell ref="M15:M16"/>
    <mergeCell ref="K17:K18"/>
    <mergeCell ref="L17:L18"/>
    <mergeCell ref="M17:M18"/>
    <mergeCell ref="M13:M14"/>
    <mergeCell ref="K13:K14"/>
    <mergeCell ref="L13:L14"/>
    <mergeCell ref="O11:O12"/>
    <mergeCell ref="K11:K12"/>
    <mergeCell ref="L11:L12"/>
    <mergeCell ref="K7:K8"/>
    <mergeCell ref="L7:L8"/>
    <mergeCell ref="M7:M8"/>
    <mergeCell ref="K9:K10"/>
    <mergeCell ref="L9:L10"/>
    <mergeCell ref="M9:M10"/>
  </mergeCells>
  <printOptions/>
  <pageMargins left="0.2" right="0.2" top="0.22" bottom="0.2" header="0.2" footer="0.2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 topLeftCell="A5">
      <selection activeCell="I7" sqref="I7:J22"/>
    </sheetView>
  </sheetViews>
  <sheetFormatPr defaultColWidth="9.140625" defaultRowHeight="15"/>
  <cols>
    <col min="2" max="2" width="31.57421875" style="13" customWidth="1"/>
    <col min="3" max="3" width="4.28125" style="0" customWidth="1"/>
    <col min="4" max="4" width="6.140625" style="0" customWidth="1"/>
    <col min="5" max="5" width="4.28125" style="0" customWidth="1"/>
    <col min="6" max="6" width="6.7109375" style="0" customWidth="1"/>
    <col min="7" max="7" width="5.7109375" style="0" customWidth="1"/>
    <col min="8" max="8" width="13.7109375" style="0" customWidth="1"/>
    <col min="9" max="9" width="10.8515625" style="0" customWidth="1"/>
    <col min="10" max="10" width="5.28125" style="0" customWidth="1"/>
  </cols>
  <sheetData>
    <row r="1" ht="15">
      <c r="A1" s="12" t="s">
        <v>15</v>
      </c>
    </row>
    <row r="2" ht="15">
      <c r="A2" s="12" t="s">
        <v>16</v>
      </c>
    </row>
    <row r="3" ht="15">
      <c r="A3" s="12" t="s">
        <v>207</v>
      </c>
    </row>
    <row r="5" spans="1:10" ht="163.8">
      <c r="A5" s="92" t="s">
        <v>0</v>
      </c>
      <c r="B5" s="93" t="s">
        <v>1</v>
      </c>
      <c r="C5" s="94" t="s">
        <v>2</v>
      </c>
      <c r="D5" s="54" t="s">
        <v>86</v>
      </c>
      <c r="E5" s="54" t="s">
        <v>3</v>
      </c>
      <c r="F5" s="55" t="s">
        <v>4</v>
      </c>
      <c r="G5" s="54" t="s">
        <v>5</v>
      </c>
      <c r="H5" s="54" t="s">
        <v>6</v>
      </c>
      <c r="I5" s="55" t="s">
        <v>8</v>
      </c>
      <c r="J5" s="57" t="s">
        <v>9</v>
      </c>
    </row>
    <row r="6" spans="1:10" ht="55.2" customHeight="1">
      <c r="A6" s="103"/>
      <c r="B6" s="104"/>
      <c r="C6" s="105"/>
      <c r="D6" s="112" t="s">
        <v>192</v>
      </c>
      <c r="E6" s="106"/>
      <c r="F6" s="107"/>
      <c r="G6" s="108"/>
      <c r="H6" s="108"/>
      <c r="I6" s="110"/>
      <c r="J6" s="111"/>
    </row>
    <row r="7" spans="1:10" ht="15">
      <c r="A7" s="135" t="s">
        <v>88</v>
      </c>
      <c r="B7" s="35" t="s">
        <v>89</v>
      </c>
      <c r="C7" s="136" t="s">
        <v>12</v>
      </c>
      <c r="D7" s="129">
        <v>12</v>
      </c>
      <c r="E7" s="133">
        <f>SUM(D7:D7)</f>
        <v>12</v>
      </c>
      <c r="F7" s="169"/>
      <c r="G7" s="170"/>
      <c r="H7" s="127">
        <f>+$F7*$E7</f>
        <v>0</v>
      </c>
      <c r="I7" s="173"/>
      <c r="J7" s="173"/>
    </row>
    <row r="8" spans="1:10" ht="100.8">
      <c r="A8" s="135"/>
      <c r="B8" s="30" t="s">
        <v>90</v>
      </c>
      <c r="C8" s="137"/>
      <c r="D8" s="130"/>
      <c r="E8" s="134"/>
      <c r="F8" s="171"/>
      <c r="G8" s="172"/>
      <c r="H8" s="128"/>
      <c r="I8" s="174"/>
      <c r="J8" s="174"/>
    </row>
    <row r="9" spans="1:10" ht="15">
      <c r="A9" s="135" t="s">
        <v>91</v>
      </c>
      <c r="B9" s="35" t="s">
        <v>92</v>
      </c>
      <c r="C9" s="136" t="s">
        <v>12</v>
      </c>
      <c r="D9" s="129">
        <v>11</v>
      </c>
      <c r="E9" s="133">
        <f>SUM(D9:D9)</f>
        <v>11</v>
      </c>
      <c r="F9" s="169"/>
      <c r="G9" s="170"/>
      <c r="H9" s="127">
        <f>+$F9*$E9</f>
        <v>0</v>
      </c>
      <c r="I9" s="173"/>
      <c r="J9" s="173"/>
    </row>
    <row r="10" spans="1:10" ht="129.6">
      <c r="A10" s="135"/>
      <c r="B10" s="30" t="s">
        <v>93</v>
      </c>
      <c r="C10" s="137"/>
      <c r="D10" s="130"/>
      <c r="E10" s="134"/>
      <c r="F10" s="171"/>
      <c r="G10" s="172"/>
      <c r="H10" s="128"/>
      <c r="I10" s="174"/>
      <c r="J10" s="174"/>
    </row>
    <row r="11" spans="1:10" ht="15">
      <c r="A11" s="135" t="s">
        <v>94</v>
      </c>
      <c r="B11" s="35" t="s">
        <v>95</v>
      </c>
      <c r="C11" s="136" t="s">
        <v>12</v>
      </c>
      <c r="D11" s="129">
        <v>21</v>
      </c>
      <c r="E11" s="133">
        <f>SUM(D11:D11)</f>
        <v>21</v>
      </c>
      <c r="F11" s="169"/>
      <c r="G11" s="170"/>
      <c r="H11" s="127">
        <f>+$F11*$E11</f>
        <v>0</v>
      </c>
      <c r="I11" s="173"/>
      <c r="J11" s="173"/>
    </row>
    <row r="12" spans="1:10" ht="86.4">
      <c r="A12" s="135"/>
      <c r="B12" s="30" t="s">
        <v>96</v>
      </c>
      <c r="C12" s="137"/>
      <c r="D12" s="130"/>
      <c r="E12" s="134"/>
      <c r="F12" s="171"/>
      <c r="G12" s="172"/>
      <c r="H12" s="128"/>
      <c r="I12" s="174"/>
      <c r="J12" s="174"/>
    </row>
    <row r="13" spans="1:10" ht="15">
      <c r="A13" s="135" t="s">
        <v>97</v>
      </c>
      <c r="B13" s="36" t="s">
        <v>98</v>
      </c>
      <c r="C13" s="136" t="s">
        <v>12</v>
      </c>
      <c r="D13" s="129">
        <v>3</v>
      </c>
      <c r="E13" s="133">
        <f>SUM(D13:D13)</f>
        <v>3</v>
      </c>
      <c r="F13" s="169"/>
      <c r="G13" s="170"/>
      <c r="H13" s="127">
        <f>+$F13*$E13</f>
        <v>0</v>
      </c>
      <c r="I13" s="173"/>
      <c r="J13" s="173"/>
    </row>
    <row r="14" spans="1:10" ht="40.2">
      <c r="A14" s="135"/>
      <c r="B14" s="33" t="s">
        <v>99</v>
      </c>
      <c r="C14" s="137"/>
      <c r="D14" s="130"/>
      <c r="E14" s="134"/>
      <c r="F14" s="171"/>
      <c r="G14" s="172"/>
      <c r="H14" s="128"/>
      <c r="I14" s="174"/>
      <c r="J14" s="174"/>
    </row>
    <row r="15" spans="1:10" ht="15">
      <c r="A15" s="135" t="s">
        <v>100</v>
      </c>
      <c r="B15" s="35" t="s">
        <v>101</v>
      </c>
      <c r="C15" s="136" t="s">
        <v>12</v>
      </c>
      <c r="D15" s="129">
        <v>10</v>
      </c>
      <c r="E15" s="133">
        <f>SUM(D15:D15)</f>
        <v>10</v>
      </c>
      <c r="F15" s="169"/>
      <c r="G15" s="170"/>
      <c r="H15" s="127">
        <f>+$F15*$E15</f>
        <v>0</v>
      </c>
      <c r="I15" s="173"/>
      <c r="J15" s="173"/>
    </row>
    <row r="16" spans="1:10" ht="72">
      <c r="A16" s="135"/>
      <c r="B16" s="30" t="s">
        <v>102</v>
      </c>
      <c r="C16" s="137"/>
      <c r="D16" s="130"/>
      <c r="E16" s="134"/>
      <c r="F16" s="171"/>
      <c r="G16" s="172"/>
      <c r="H16" s="128"/>
      <c r="I16" s="174"/>
      <c r="J16" s="174"/>
    </row>
    <row r="17" spans="1:10" ht="15">
      <c r="A17" s="135" t="s">
        <v>103</v>
      </c>
      <c r="B17" s="35" t="s">
        <v>104</v>
      </c>
      <c r="C17" s="136" t="s">
        <v>12</v>
      </c>
      <c r="D17" s="131">
        <v>3</v>
      </c>
      <c r="E17" s="133">
        <f>SUM(D17:D17)</f>
        <v>3</v>
      </c>
      <c r="F17" s="169"/>
      <c r="G17" s="170"/>
      <c r="H17" s="127">
        <f>+$F17*$E17</f>
        <v>0</v>
      </c>
      <c r="I17" s="173"/>
      <c r="J17" s="173"/>
    </row>
    <row r="18" spans="1:10" ht="86.4">
      <c r="A18" s="135"/>
      <c r="B18" s="30" t="s">
        <v>105</v>
      </c>
      <c r="C18" s="137"/>
      <c r="D18" s="132"/>
      <c r="E18" s="134"/>
      <c r="F18" s="171"/>
      <c r="G18" s="172"/>
      <c r="H18" s="128"/>
      <c r="I18" s="174"/>
      <c r="J18" s="174"/>
    </row>
    <row r="19" spans="1:10" ht="15">
      <c r="A19" s="135" t="s">
        <v>106</v>
      </c>
      <c r="B19" s="35" t="s">
        <v>107</v>
      </c>
      <c r="C19" s="136" t="s">
        <v>12</v>
      </c>
      <c r="D19" s="129">
        <v>3</v>
      </c>
      <c r="E19" s="133">
        <f>SUM(D19:D19)</f>
        <v>3</v>
      </c>
      <c r="F19" s="169"/>
      <c r="G19" s="170"/>
      <c r="H19" s="127">
        <f>+$F19*$E19</f>
        <v>0</v>
      </c>
      <c r="I19" s="173"/>
      <c r="J19" s="173"/>
    </row>
    <row r="20" spans="1:10" ht="57.6">
      <c r="A20" s="135"/>
      <c r="B20" s="30" t="s">
        <v>108</v>
      </c>
      <c r="C20" s="137"/>
      <c r="D20" s="130"/>
      <c r="E20" s="134"/>
      <c r="F20" s="171"/>
      <c r="G20" s="172"/>
      <c r="H20" s="128"/>
      <c r="I20" s="174"/>
      <c r="J20" s="174"/>
    </row>
    <row r="21" spans="1:10" ht="15">
      <c r="A21" s="135" t="s">
        <v>109</v>
      </c>
      <c r="B21" s="35" t="s">
        <v>110</v>
      </c>
      <c r="C21" s="136" t="s">
        <v>12</v>
      </c>
      <c r="D21" s="129">
        <v>2</v>
      </c>
      <c r="E21" s="133">
        <f>SUM(D21:D21)</f>
        <v>2</v>
      </c>
      <c r="F21" s="169"/>
      <c r="G21" s="170"/>
      <c r="H21" s="127">
        <f>+$F21*$E21</f>
        <v>0</v>
      </c>
      <c r="I21" s="173"/>
      <c r="J21" s="173"/>
    </row>
    <row r="22" spans="1:10" ht="69" customHeight="1" thickBot="1">
      <c r="A22" s="135"/>
      <c r="B22" s="30" t="s">
        <v>111</v>
      </c>
      <c r="C22" s="137"/>
      <c r="D22" s="130"/>
      <c r="E22" s="134"/>
      <c r="F22" s="171"/>
      <c r="G22" s="172"/>
      <c r="H22" s="128"/>
      <c r="I22" s="174"/>
      <c r="J22" s="174"/>
    </row>
    <row r="23" spans="1:10" ht="15" customHeight="1" thickBot="1">
      <c r="A23" s="138" t="s">
        <v>14</v>
      </c>
      <c r="B23" s="139"/>
      <c r="C23" s="139"/>
      <c r="D23" s="139"/>
      <c r="E23" s="139"/>
      <c r="F23" s="139"/>
      <c r="G23" s="140"/>
      <c r="H23" s="39">
        <f>SUM(H7:H21)</f>
        <v>0</v>
      </c>
      <c r="I23" s="11"/>
      <c r="J23" s="11"/>
    </row>
  </sheetData>
  <mergeCells count="73">
    <mergeCell ref="A7:A8"/>
    <mergeCell ref="G7:G8"/>
    <mergeCell ref="A15:A16"/>
    <mergeCell ref="C15:C16"/>
    <mergeCell ref="D15:D16"/>
    <mergeCell ref="E15:E16"/>
    <mergeCell ref="F15:F16"/>
    <mergeCell ref="A23:G23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11:A12"/>
    <mergeCell ref="C11:C12"/>
    <mergeCell ref="D11:D12"/>
    <mergeCell ref="G11:G12"/>
    <mergeCell ref="E11:E12"/>
    <mergeCell ref="F11:F12"/>
    <mergeCell ref="I9:I10"/>
    <mergeCell ref="J9:J10"/>
    <mergeCell ref="G9:G10"/>
    <mergeCell ref="H9:H10"/>
    <mergeCell ref="I7:I8"/>
    <mergeCell ref="J7:J8"/>
    <mergeCell ref="H7:H8"/>
    <mergeCell ref="H11:H12"/>
    <mergeCell ref="I11:I12"/>
    <mergeCell ref="J11:J12"/>
    <mergeCell ref="I13:I14"/>
    <mergeCell ref="J13:J14"/>
    <mergeCell ref="H13:H14"/>
    <mergeCell ref="I15:I16"/>
    <mergeCell ref="J15:J16"/>
    <mergeCell ref="G15:G16"/>
    <mergeCell ref="H15:H16"/>
    <mergeCell ref="A13:A14"/>
    <mergeCell ref="C13:C14"/>
    <mergeCell ref="D13:D14"/>
    <mergeCell ref="E13:E14"/>
    <mergeCell ref="F13:F14"/>
    <mergeCell ref="G13:G14"/>
    <mergeCell ref="I17:I18"/>
    <mergeCell ref="J17:J18"/>
    <mergeCell ref="A19:A20"/>
    <mergeCell ref="C19:C20"/>
    <mergeCell ref="D19:D20"/>
    <mergeCell ref="E19:E20"/>
    <mergeCell ref="F19:F20"/>
    <mergeCell ref="G17:G18"/>
    <mergeCell ref="H17:H18"/>
    <mergeCell ref="A17:A18"/>
    <mergeCell ref="C17:C18"/>
    <mergeCell ref="D17:D18"/>
    <mergeCell ref="E17:E18"/>
    <mergeCell ref="F17:F18"/>
    <mergeCell ref="I21:I22"/>
    <mergeCell ref="J21:J22"/>
    <mergeCell ref="I19:I20"/>
    <mergeCell ref="J19:J20"/>
    <mergeCell ref="A21:A22"/>
    <mergeCell ref="C21:C22"/>
    <mergeCell ref="D21:D22"/>
    <mergeCell ref="E21:E22"/>
    <mergeCell ref="F21:F22"/>
    <mergeCell ref="G21:G22"/>
    <mergeCell ref="H21:H22"/>
    <mergeCell ref="G19:G20"/>
    <mergeCell ref="H19:H20"/>
  </mergeCells>
  <printOptions/>
  <pageMargins left="0.2" right="0.2" top="0.21" bottom="0.2" header="0.2" footer="0.2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zoomScale="70" zoomScaleNormal="70" workbookViewId="0" topLeftCell="A19">
      <selection activeCell="P7" sqref="P7:S40"/>
    </sheetView>
  </sheetViews>
  <sheetFormatPr defaultColWidth="9.140625" defaultRowHeight="15"/>
  <cols>
    <col min="2" max="2" width="31.57421875" style="13" customWidth="1"/>
    <col min="3" max="3" width="4.7109375" style="0" customWidth="1"/>
    <col min="4" max="4" width="3.8515625" style="0" customWidth="1"/>
    <col min="5" max="5" width="3.28125" style="0" customWidth="1"/>
    <col min="6" max="6" width="3.00390625" style="0" customWidth="1"/>
    <col min="7" max="7" width="6.00390625" style="0" customWidth="1"/>
    <col min="8" max="8" width="3.8515625" style="0" customWidth="1"/>
    <col min="9" max="9" width="6.7109375" style="0" customWidth="1"/>
    <col min="10" max="10" width="6.8515625" style="0" customWidth="1"/>
    <col min="11" max="11" width="15.140625" style="0" customWidth="1"/>
    <col min="12" max="12" width="17.28125" style="0" customWidth="1"/>
    <col min="13" max="13" width="16.7109375" style="0" customWidth="1"/>
    <col min="14" max="14" width="16.140625" style="0" customWidth="1"/>
    <col min="15" max="15" width="9.7109375" style="0" customWidth="1"/>
    <col min="16" max="16" width="11.7109375" style="0" customWidth="1"/>
    <col min="17" max="17" width="5.421875" style="0" customWidth="1"/>
    <col min="18" max="18" width="5.8515625" style="0" customWidth="1"/>
  </cols>
  <sheetData>
    <row r="1" ht="15">
      <c r="A1" s="12" t="s">
        <v>15</v>
      </c>
    </row>
    <row r="2" ht="15">
      <c r="A2" s="12" t="s">
        <v>16</v>
      </c>
    </row>
    <row r="3" ht="15">
      <c r="A3" s="12" t="s">
        <v>209</v>
      </c>
    </row>
    <row r="5" spans="1:19" ht="163.8">
      <c r="A5" s="92" t="s">
        <v>0</v>
      </c>
      <c r="B5" s="93" t="s">
        <v>1</v>
      </c>
      <c r="C5" s="93" t="s">
        <v>115</v>
      </c>
      <c r="D5" s="94" t="s">
        <v>2</v>
      </c>
      <c r="E5" s="152" t="s">
        <v>85</v>
      </c>
      <c r="F5" s="152"/>
      <c r="G5" s="54" t="s">
        <v>87</v>
      </c>
      <c r="H5" s="54" t="s">
        <v>3</v>
      </c>
      <c r="I5" s="55" t="s">
        <v>4</v>
      </c>
      <c r="J5" s="54" t="s">
        <v>5</v>
      </c>
      <c r="K5" s="54" t="s">
        <v>6</v>
      </c>
      <c r="L5" s="54" t="s">
        <v>194</v>
      </c>
      <c r="M5" s="54" t="s">
        <v>195</v>
      </c>
      <c r="N5" s="54" t="s">
        <v>197</v>
      </c>
      <c r="O5" s="56" t="s">
        <v>7</v>
      </c>
      <c r="P5" s="55" t="s">
        <v>8</v>
      </c>
      <c r="Q5" s="57" t="s">
        <v>9</v>
      </c>
      <c r="R5" s="57" t="s">
        <v>10</v>
      </c>
      <c r="S5" s="57" t="s">
        <v>11</v>
      </c>
    </row>
    <row r="6" spans="1:19" s="95" customFormat="1" ht="53.4" customHeight="1">
      <c r="A6" s="96"/>
      <c r="B6" s="97"/>
      <c r="C6" s="97"/>
      <c r="D6" s="115"/>
      <c r="E6" s="99" t="s">
        <v>187</v>
      </c>
      <c r="F6" s="99" t="s">
        <v>188</v>
      </c>
      <c r="G6" s="99" t="s">
        <v>193</v>
      </c>
      <c r="H6" s="99"/>
      <c r="I6" s="116"/>
      <c r="J6" s="101"/>
      <c r="K6" s="101"/>
      <c r="L6" s="101"/>
      <c r="M6" s="101"/>
      <c r="N6" s="101"/>
      <c r="O6" s="117"/>
      <c r="P6" s="102"/>
      <c r="Q6" s="118"/>
      <c r="R6" s="118"/>
      <c r="S6" s="118"/>
    </row>
    <row r="7" spans="1:19" ht="27">
      <c r="A7" s="135" t="s">
        <v>112</v>
      </c>
      <c r="B7" s="36" t="s">
        <v>113</v>
      </c>
      <c r="C7" s="150" t="s">
        <v>116</v>
      </c>
      <c r="D7" s="145" t="s">
        <v>12</v>
      </c>
      <c r="E7" s="146">
        <v>0</v>
      </c>
      <c r="F7" s="146">
        <v>1</v>
      </c>
      <c r="G7" s="149">
        <v>0</v>
      </c>
      <c r="H7" s="148">
        <f>SUM(E7:G7)</f>
        <v>1</v>
      </c>
      <c r="I7" s="176"/>
      <c r="J7" s="177"/>
      <c r="K7" s="144">
        <f>+$I7*$H7</f>
        <v>0</v>
      </c>
      <c r="L7" s="144">
        <f>I7*E7</f>
        <v>0</v>
      </c>
      <c r="M7" s="144">
        <f>I7*F7</f>
        <v>0</v>
      </c>
      <c r="N7" s="144">
        <f>I7*G7</f>
        <v>0</v>
      </c>
      <c r="O7" s="143"/>
      <c r="P7" s="179"/>
      <c r="Q7" s="179"/>
      <c r="R7" s="179"/>
      <c r="S7" s="179"/>
    </row>
    <row r="8" spans="1:19" ht="72">
      <c r="A8" s="135"/>
      <c r="B8" s="30" t="s">
        <v>114</v>
      </c>
      <c r="C8" s="150"/>
      <c r="D8" s="145"/>
      <c r="E8" s="146"/>
      <c r="F8" s="146"/>
      <c r="G8" s="149"/>
      <c r="H8" s="148"/>
      <c r="I8" s="176"/>
      <c r="J8" s="177"/>
      <c r="K8" s="144"/>
      <c r="L8" s="144"/>
      <c r="M8" s="144"/>
      <c r="N8" s="144"/>
      <c r="O8" s="143"/>
      <c r="P8" s="179"/>
      <c r="Q8" s="179"/>
      <c r="R8" s="179"/>
      <c r="S8" s="179"/>
    </row>
    <row r="9" spans="1:19" ht="15">
      <c r="A9" s="135" t="s">
        <v>121</v>
      </c>
      <c r="B9" s="35" t="s">
        <v>118</v>
      </c>
      <c r="C9" s="151" t="s">
        <v>122</v>
      </c>
      <c r="D9" s="145" t="s">
        <v>12</v>
      </c>
      <c r="E9" s="146">
        <v>7</v>
      </c>
      <c r="F9" s="146">
        <v>9</v>
      </c>
      <c r="G9" s="149">
        <v>0</v>
      </c>
      <c r="H9" s="148">
        <f aca="true" t="shared" si="0" ref="H9">SUM(E9:G9)</f>
        <v>16</v>
      </c>
      <c r="I9" s="176"/>
      <c r="J9" s="177"/>
      <c r="K9" s="144">
        <f>+$I9*$H9</f>
        <v>0</v>
      </c>
      <c r="L9" s="144">
        <f aca="true" t="shared" si="1" ref="L9">I9*E9</f>
        <v>0</v>
      </c>
      <c r="M9" s="144">
        <f aca="true" t="shared" si="2" ref="M9">I9*F9</f>
        <v>0</v>
      </c>
      <c r="N9" s="144">
        <f aca="true" t="shared" si="3" ref="N9">I9*G9</f>
        <v>0</v>
      </c>
      <c r="O9" s="143"/>
      <c r="P9" s="179"/>
      <c r="Q9" s="179"/>
      <c r="R9" s="179"/>
      <c r="S9" s="179"/>
    </row>
    <row r="10" spans="1:19" ht="148.2" customHeight="1">
      <c r="A10" s="135"/>
      <c r="B10" s="34" t="s">
        <v>120</v>
      </c>
      <c r="C10" s="151"/>
      <c r="D10" s="145"/>
      <c r="E10" s="146"/>
      <c r="F10" s="146"/>
      <c r="G10" s="149"/>
      <c r="H10" s="148"/>
      <c r="I10" s="176"/>
      <c r="J10" s="177"/>
      <c r="K10" s="144"/>
      <c r="L10" s="144"/>
      <c r="M10" s="144"/>
      <c r="N10" s="144"/>
      <c r="O10" s="143"/>
      <c r="P10" s="179"/>
      <c r="Q10" s="179"/>
      <c r="R10" s="179"/>
      <c r="S10" s="179"/>
    </row>
    <row r="11" spans="1:19" ht="15">
      <c r="A11" s="135" t="s">
        <v>117</v>
      </c>
      <c r="B11" s="35" t="s">
        <v>118</v>
      </c>
      <c r="C11" s="151" t="s">
        <v>119</v>
      </c>
      <c r="D11" s="145" t="s">
        <v>12</v>
      </c>
      <c r="E11" s="146">
        <v>6</v>
      </c>
      <c r="F11" s="146">
        <v>0</v>
      </c>
      <c r="G11" s="149">
        <v>0</v>
      </c>
      <c r="H11" s="148">
        <f aca="true" t="shared" si="4" ref="H11">SUM(E11:G11)</f>
        <v>6</v>
      </c>
      <c r="I11" s="176"/>
      <c r="J11" s="177"/>
      <c r="K11" s="144">
        <f>+$I11*$H11</f>
        <v>0</v>
      </c>
      <c r="L11" s="144">
        <f aca="true" t="shared" si="5" ref="L11">I11*E11</f>
        <v>0</v>
      </c>
      <c r="M11" s="144">
        <f aca="true" t="shared" si="6" ref="M11">I11*F11</f>
        <v>0</v>
      </c>
      <c r="N11" s="144">
        <f aca="true" t="shared" si="7" ref="N11">I11*G11</f>
        <v>0</v>
      </c>
      <c r="O11" s="143"/>
      <c r="P11" s="179"/>
      <c r="Q11" s="179"/>
      <c r="R11" s="179"/>
      <c r="S11" s="179"/>
    </row>
    <row r="12" spans="1:19" ht="143.4" customHeight="1">
      <c r="A12" s="135"/>
      <c r="B12" s="34" t="s">
        <v>120</v>
      </c>
      <c r="C12" s="151"/>
      <c r="D12" s="145"/>
      <c r="E12" s="146"/>
      <c r="F12" s="146"/>
      <c r="G12" s="149"/>
      <c r="H12" s="148"/>
      <c r="I12" s="176"/>
      <c r="J12" s="177"/>
      <c r="K12" s="144"/>
      <c r="L12" s="144"/>
      <c r="M12" s="144"/>
      <c r="N12" s="144"/>
      <c r="O12" s="143"/>
      <c r="P12" s="179"/>
      <c r="Q12" s="179"/>
      <c r="R12" s="179"/>
      <c r="S12" s="179"/>
    </row>
    <row r="13" spans="1:19" ht="15">
      <c r="A13" s="135" t="s">
        <v>123</v>
      </c>
      <c r="B13" s="36" t="s">
        <v>124</v>
      </c>
      <c r="C13" s="31"/>
      <c r="D13" s="145" t="s">
        <v>12</v>
      </c>
      <c r="E13" s="146">
        <v>1</v>
      </c>
      <c r="F13" s="146">
        <v>0</v>
      </c>
      <c r="G13" s="149">
        <v>0</v>
      </c>
      <c r="H13" s="148">
        <f aca="true" t="shared" si="8" ref="H13">SUM(E13:G13)</f>
        <v>1</v>
      </c>
      <c r="I13" s="176"/>
      <c r="J13" s="177"/>
      <c r="K13" s="144">
        <f>+$I13*$H13</f>
        <v>0</v>
      </c>
      <c r="L13" s="144">
        <f aca="true" t="shared" si="9" ref="L13">I13*E13</f>
        <v>0</v>
      </c>
      <c r="M13" s="144">
        <f aca="true" t="shared" si="10" ref="M13">I13*F13</f>
        <v>0</v>
      </c>
      <c r="N13" s="144">
        <f aca="true" t="shared" si="11" ref="N13">I13*G13</f>
        <v>0</v>
      </c>
      <c r="O13" s="175" t="s">
        <v>13</v>
      </c>
      <c r="P13" s="179"/>
      <c r="Q13" s="179"/>
      <c r="R13" s="179"/>
      <c r="S13" s="179"/>
    </row>
    <row r="14" spans="1:19" ht="40.2">
      <c r="A14" s="135"/>
      <c r="B14" s="20" t="s">
        <v>125</v>
      </c>
      <c r="C14" s="32"/>
      <c r="D14" s="145"/>
      <c r="E14" s="146"/>
      <c r="F14" s="146"/>
      <c r="G14" s="149"/>
      <c r="H14" s="148"/>
      <c r="I14" s="176"/>
      <c r="J14" s="177"/>
      <c r="K14" s="144"/>
      <c r="L14" s="144"/>
      <c r="M14" s="144"/>
      <c r="N14" s="144"/>
      <c r="O14" s="175"/>
      <c r="P14" s="179"/>
      <c r="Q14" s="179"/>
      <c r="R14" s="179"/>
      <c r="S14" s="179"/>
    </row>
    <row r="15" spans="1:19" ht="15">
      <c r="A15" s="135" t="s">
        <v>126</v>
      </c>
      <c r="B15" s="36" t="s">
        <v>127</v>
      </c>
      <c r="C15" s="29"/>
      <c r="D15" s="145" t="s">
        <v>12</v>
      </c>
      <c r="E15" s="146">
        <v>1</v>
      </c>
      <c r="F15" s="146">
        <v>1</v>
      </c>
      <c r="G15" s="149">
        <v>1</v>
      </c>
      <c r="H15" s="148">
        <f aca="true" t="shared" si="12" ref="H15">SUM(E15:G15)</f>
        <v>3</v>
      </c>
      <c r="I15" s="176"/>
      <c r="J15" s="177"/>
      <c r="K15" s="144">
        <f>+$I15*$H15</f>
        <v>0</v>
      </c>
      <c r="L15" s="144">
        <f aca="true" t="shared" si="13" ref="L15">I15*E15</f>
        <v>0</v>
      </c>
      <c r="M15" s="144">
        <f aca="true" t="shared" si="14" ref="M15">I15*F15</f>
        <v>0</v>
      </c>
      <c r="N15" s="144">
        <f aca="true" t="shared" si="15" ref="N15">I15*G15</f>
        <v>0</v>
      </c>
      <c r="O15" s="175" t="s">
        <v>13</v>
      </c>
      <c r="P15" s="179"/>
      <c r="Q15" s="179"/>
      <c r="R15" s="179"/>
      <c r="S15" s="179"/>
    </row>
    <row r="16" spans="1:19" ht="57.6">
      <c r="A16" s="135"/>
      <c r="B16" s="34" t="s">
        <v>128</v>
      </c>
      <c r="C16" s="30"/>
      <c r="D16" s="145"/>
      <c r="E16" s="146"/>
      <c r="F16" s="146"/>
      <c r="G16" s="149"/>
      <c r="H16" s="148"/>
      <c r="I16" s="176"/>
      <c r="J16" s="177"/>
      <c r="K16" s="144"/>
      <c r="L16" s="144"/>
      <c r="M16" s="144"/>
      <c r="N16" s="144"/>
      <c r="O16" s="175"/>
      <c r="P16" s="179"/>
      <c r="Q16" s="179"/>
      <c r="R16" s="179"/>
      <c r="S16" s="179"/>
    </row>
    <row r="17" spans="1:19" ht="15">
      <c r="A17" s="135" t="s">
        <v>129</v>
      </c>
      <c r="B17" s="36" t="s">
        <v>130</v>
      </c>
      <c r="C17" s="29"/>
      <c r="D17" s="145" t="s">
        <v>12</v>
      </c>
      <c r="E17" s="149">
        <v>1</v>
      </c>
      <c r="F17" s="146">
        <v>1</v>
      </c>
      <c r="G17" s="149">
        <v>1</v>
      </c>
      <c r="H17" s="148">
        <f aca="true" t="shared" si="16" ref="H17">SUM(E17:G17)</f>
        <v>3</v>
      </c>
      <c r="I17" s="176"/>
      <c r="J17" s="177"/>
      <c r="K17" s="144">
        <f>+$I17*$H17</f>
        <v>0</v>
      </c>
      <c r="L17" s="144">
        <f aca="true" t="shared" si="17" ref="L17">I17*E17</f>
        <v>0</v>
      </c>
      <c r="M17" s="144">
        <f aca="true" t="shared" si="18" ref="M17">I17*F17</f>
        <v>0</v>
      </c>
      <c r="N17" s="144">
        <f aca="true" t="shared" si="19" ref="N17">I17*G17</f>
        <v>0</v>
      </c>
      <c r="O17" s="175" t="s">
        <v>13</v>
      </c>
      <c r="P17" s="179"/>
      <c r="Q17" s="179"/>
      <c r="R17" s="179"/>
      <c r="S17" s="179"/>
    </row>
    <row r="18" spans="1:19" ht="115.2">
      <c r="A18" s="135"/>
      <c r="B18" s="34" t="s">
        <v>131</v>
      </c>
      <c r="C18" s="30"/>
      <c r="D18" s="145"/>
      <c r="E18" s="149"/>
      <c r="F18" s="146"/>
      <c r="G18" s="149"/>
      <c r="H18" s="148"/>
      <c r="I18" s="176"/>
      <c r="J18" s="177"/>
      <c r="K18" s="144"/>
      <c r="L18" s="144"/>
      <c r="M18" s="144"/>
      <c r="N18" s="144"/>
      <c r="O18" s="175"/>
      <c r="P18" s="179"/>
      <c r="Q18" s="179"/>
      <c r="R18" s="179"/>
      <c r="S18" s="179"/>
    </row>
    <row r="19" spans="1:19" ht="15">
      <c r="A19" s="135" t="s">
        <v>132</v>
      </c>
      <c r="B19" s="36" t="s">
        <v>133</v>
      </c>
      <c r="C19" s="29"/>
      <c r="D19" s="145" t="s">
        <v>12</v>
      </c>
      <c r="E19" s="146">
        <v>1</v>
      </c>
      <c r="F19" s="146">
        <v>1</v>
      </c>
      <c r="G19" s="149">
        <v>1</v>
      </c>
      <c r="H19" s="148">
        <f aca="true" t="shared" si="20" ref="H19">SUM(E19:G19)</f>
        <v>3</v>
      </c>
      <c r="I19" s="176"/>
      <c r="J19" s="177"/>
      <c r="K19" s="144">
        <f>+$I19*$H19</f>
        <v>0</v>
      </c>
      <c r="L19" s="144">
        <f aca="true" t="shared" si="21" ref="L19">I19*E19</f>
        <v>0</v>
      </c>
      <c r="M19" s="144">
        <f aca="true" t="shared" si="22" ref="M19">I19*F19</f>
        <v>0</v>
      </c>
      <c r="N19" s="144">
        <f aca="true" t="shared" si="23" ref="N19">I19*G19</f>
        <v>0</v>
      </c>
      <c r="O19" s="175" t="s">
        <v>13</v>
      </c>
      <c r="P19" s="179"/>
      <c r="Q19" s="179"/>
      <c r="R19" s="179"/>
      <c r="S19" s="179"/>
    </row>
    <row r="20" spans="1:19" ht="72">
      <c r="A20" s="135"/>
      <c r="B20" s="34" t="s">
        <v>134</v>
      </c>
      <c r="C20" s="30"/>
      <c r="D20" s="145"/>
      <c r="E20" s="146"/>
      <c r="F20" s="146"/>
      <c r="G20" s="149"/>
      <c r="H20" s="148"/>
      <c r="I20" s="176"/>
      <c r="J20" s="177"/>
      <c r="K20" s="144"/>
      <c r="L20" s="144"/>
      <c r="M20" s="144"/>
      <c r="N20" s="144"/>
      <c r="O20" s="175"/>
      <c r="P20" s="179"/>
      <c r="Q20" s="179"/>
      <c r="R20" s="179"/>
      <c r="S20" s="179"/>
    </row>
    <row r="21" spans="1:19" ht="15">
      <c r="A21" s="135" t="s">
        <v>135</v>
      </c>
      <c r="B21" s="36" t="s">
        <v>136</v>
      </c>
      <c r="C21" s="29"/>
      <c r="D21" s="145" t="s">
        <v>12</v>
      </c>
      <c r="E21" s="146">
        <v>1</v>
      </c>
      <c r="F21" s="146">
        <v>1</v>
      </c>
      <c r="G21" s="149">
        <v>1</v>
      </c>
      <c r="H21" s="148">
        <f aca="true" t="shared" si="24" ref="H21:H25">SUM(E21:G21)</f>
        <v>3</v>
      </c>
      <c r="I21" s="176"/>
      <c r="J21" s="177"/>
      <c r="K21" s="144">
        <f>+$I21*$H21</f>
        <v>0</v>
      </c>
      <c r="L21" s="144">
        <f aca="true" t="shared" si="25" ref="L21">I21*E21</f>
        <v>0</v>
      </c>
      <c r="M21" s="144">
        <f aca="true" t="shared" si="26" ref="M21">I21*F21</f>
        <v>0</v>
      </c>
      <c r="N21" s="144">
        <f aca="true" t="shared" si="27" ref="N21">I21*G21</f>
        <v>0</v>
      </c>
      <c r="O21" s="175" t="s">
        <v>13</v>
      </c>
      <c r="P21" s="179"/>
      <c r="Q21" s="179"/>
      <c r="R21" s="179"/>
      <c r="S21" s="179"/>
    </row>
    <row r="22" spans="1:19" ht="129.6">
      <c r="A22" s="135"/>
      <c r="B22" s="34" t="s">
        <v>137</v>
      </c>
      <c r="C22" s="30"/>
      <c r="D22" s="145"/>
      <c r="E22" s="146"/>
      <c r="F22" s="146"/>
      <c r="G22" s="149"/>
      <c r="H22" s="148"/>
      <c r="I22" s="176"/>
      <c r="J22" s="177"/>
      <c r="K22" s="144"/>
      <c r="L22" s="144"/>
      <c r="M22" s="144"/>
      <c r="N22" s="144"/>
      <c r="O22" s="175"/>
      <c r="P22" s="179"/>
      <c r="Q22" s="179"/>
      <c r="R22" s="179"/>
      <c r="S22" s="179"/>
    </row>
    <row r="23" spans="1:19" ht="27">
      <c r="A23" s="135" t="s">
        <v>189</v>
      </c>
      <c r="B23" s="37" t="s">
        <v>190</v>
      </c>
      <c r="C23" s="30"/>
      <c r="D23" s="145" t="s">
        <v>12</v>
      </c>
      <c r="E23" s="146">
        <v>0</v>
      </c>
      <c r="F23" s="146">
        <v>1</v>
      </c>
      <c r="G23" s="146">
        <v>0</v>
      </c>
      <c r="H23" s="153">
        <f t="shared" si="24"/>
        <v>1</v>
      </c>
      <c r="I23" s="178"/>
      <c r="J23" s="178"/>
      <c r="K23" s="154">
        <f>+$I23*$H23</f>
        <v>0</v>
      </c>
      <c r="L23" s="144">
        <f aca="true" t="shared" si="28" ref="L23">I23*E23</f>
        <v>0</v>
      </c>
      <c r="M23" s="144">
        <f aca="true" t="shared" si="29" ref="M23">I23*F23</f>
        <v>0</v>
      </c>
      <c r="N23" s="144">
        <f aca="true" t="shared" si="30" ref="N23">I23*G23</f>
        <v>0</v>
      </c>
      <c r="O23" s="175" t="s">
        <v>13</v>
      </c>
      <c r="P23" s="179"/>
      <c r="Q23" s="179"/>
      <c r="R23" s="179"/>
      <c r="S23" s="179"/>
    </row>
    <row r="24" spans="1:19" ht="244.8">
      <c r="A24" s="135"/>
      <c r="B24" s="34" t="s">
        <v>191</v>
      </c>
      <c r="C24" s="30"/>
      <c r="D24" s="145"/>
      <c r="E24" s="146"/>
      <c r="F24" s="146"/>
      <c r="G24" s="146"/>
      <c r="H24" s="153"/>
      <c r="I24" s="178"/>
      <c r="J24" s="178"/>
      <c r="K24" s="154"/>
      <c r="L24" s="144"/>
      <c r="M24" s="144"/>
      <c r="N24" s="144"/>
      <c r="O24" s="175"/>
      <c r="P24" s="179"/>
      <c r="Q24" s="179"/>
      <c r="R24" s="179"/>
      <c r="S24" s="179"/>
    </row>
    <row r="25" spans="1:19" ht="27">
      <c r="A25" s="135" t="s">
        <v>138</v>
      </c>
      <c r="B25" s="36" t="s">
        <v>139</v>
      </c>
      <c r="C25" s="30"/>
      <c r="D25" s="145" t="s">
        <v>12</v>
      </c>
      <c r="E25" s="146">
        <v>0</v>
      </c>
      <c r="F25" s="146">
        <v>1</v>
      </c>
      <c r="G25" s="147">
        <v>0</v>
      </c>
      <c r="H25" s="148">
        <f t="shared" si="24"/>
        <v>1</v>
      </c>
      <c r="I25" s="176"/>
      <c r="J25" s="177"/>
      <c r="K25" s="144">
        <f>+$I25*$H25</f>
        <v>0</v>
      </c>
      <c r="L25" s="144">
        <f aca="true" t="shared" si="31" ref="L25">I25*E25</f>
        <v>0</v>
      </c>
      <c r="M25" s="144">
        <f aca="true" t="shared" si="32" ref="M25">I25*F25</f>
        <v>0</v>
      </c>
      <c r="N25" s="144">
        <f aca="true" t="shared" si="33" ref="N25">I25*G25</f>
        <v>0</v>
      </c>
      <c r="O25" s="143"/>
      <c r="P25" s="179"/>
      <c r="Q25" s="179"/>
      <c r="R25" s="179"/>
      <c r="S25" s="179"/>
    </row>
    <row r="26" spans="1:19" ht="129.6">
      <c r="A26" s="135"/>
      <c r="B26" s="34" t="s">
        <v>140</v>
      </c>
      <c r="C26" s="30"/>
      <c r="D26" s="145"/>
      <c r="E26" s="146"/>
      <c r="F26" s="146"/>
      <c r="G26" s="147"/>
      <c r="H26" s="148"/>
      <c r="I26" s="176"/>
      <c r="J26" s="177"/>
      <c r="K26" s="144"/>
      <c r="L26" s="144"/>
      <c r="M26" s="144"/>
      <c r="N26" s="144"/>
      <c r="O26" s="143"/>
      <c r="P26" s="179"/>
      <c r="Q26" s="179"/>
      <c r="R26" s="179"/>
      <c r="S26" s="179"/>
    </row>
    <row r="27" spans="1:19" ht="27">
      <c r="A27" s="135" t="s">
        <v>141</v>
      </c>
      <c r="B27" s="36" t="s">
        <v>142</v>
      </c>
      <c r="C27" s="30"/>
      <c r="D27" s="145" t="s">
        <v>12</v>
      </c>
      <c r="E27" s="146">
        <v>2</v>
      </c>
      <c r="F27" s="146">
        <v>2</v>
      </c>
      <c r="G27" s="147">
        <v>0</v>
      </c>
      <c r="H27" s="148">
        <f aca="true" t="shared" si="34" ref="H27">SUM(E27:G27)</f>
        <v>4</v>
      </c>
      <c r="I27" s="176"/>
      <c r="J27" s="177"/>
      <c r="K27" s="144">
        <f>+$I27*$H27</f>
        <v>0</v>
      </c>
      <c r="L27" s="144">
        <f aca="true" t="shared" si="35" ref="L27">I27*E27</f>
        <v>0</v>
      </c>
      <c r="M27" s="144">
        <f aca="true" t="shared" si="36" ref="M27">I27*F27</f>
        <v>0</v>
      </c>
      <c r="N27" s="144">
        <f aca="true" t="shared" si="37" ref="N27">I27*G27</f>
        <v>0</v>
      </c>
      <c r="O27" s="143"/>
      <c r="P27" s="179"/>
      <c r="Q27" s="179"/>
      <c r="R27" s="179"/>
      <c r="S27" s="179"/>
    </row>
    <row r="28" spans="1:19" ht="144">
      <c r="A28" s="135"/>
      <c r="B28" s="34" t="s">
        <v>143</v>
      </c>
      <c r="C28" s="30"/>
      <c r="D28" s="145"/>
      <c r="E28" s="146"/>
      <c r="F28" s="146"/>
      <c r="G28" s="147"/>
      <c r="H28" s="148"/>
      <c r="I28" s="176"/>
      <c r="J28" s="177"/>
      <c r="K28" s="144"/>
      <c r="L28" s="144"/>
      <c r="M28" s="144"/>
      <c r="N28" s="144"/>
      <c r="O28" s="143"/>
      <c r="P28" s="179"/>
      <c r="Q28" s="179"/>
      <c r="R28" s="179"/>
      <c r="S28" s="179"/>
    </row>
    <row r="29" spans="1:19" ht="15">
      <c r="A29" s="135" t="s">
        <v>144</v>
      </c>
      <c r="B29" s="36" t="s">
        <v>145</v>
      </c>
      <c r="C29" s="30"/>
      <c r="D29" s="145" t="s">
        <v>12</v>
      </c>
      <c r="E29" s="146">
        <v>1</v>
      </c>
      <c r="F29" s="146">
        <v>0</v>
      </c>
      <c r="G29" s="147">
        <v>1</v>
      </c>
      <c r="H29" s="148">
        <f aca="true" t="shared" si="38" ref="H29">SUM(E29:G29)</f>
        <v>2</v>
      </c>
      <c r="I29" s="176"/>
      <c r="J29" s="177"/>
      <c r="K29" s="144">
        <f>+$I29*$H29</f>
        <v>0</v>
      </c>
      <c r="L29" s="144">
        <f aca="true" t="shared" si="39" ref="L29">I29*E29</f>
        <v>0</v>
      </c>
      <c r="M29" s="144">
        <f aca="true" t="shared" si="40" ref="M29">I29*F29</f>
        <v>0</v>
      </c>
      <c r="N29" s="144">
        <f aca="true" t="shared" si="41" ref="N29">I29*G29</f>
        <v>0</v>
      </c>
      <c r="O29" s="143"/>
      <c r="P29" s="179"/>
      <c r="Q29" s="179"/>
      <c r="R29" s="179"/>
      <c r="S29" s="179"/>
    </row>
    <row r="30" spans="1:19" ht="359.4" customHeight="1">
      <c r="A30" s="135"/>
      <c r="B30" s="20" t="s">
        <v>146</v>
      </c>
      <c r="C30" s="30"/>
      <c r="D30" s="145"/>
      <c r="E30" s="146"/>
      <c r="F30" s="146"/>
      <c r="G30" s="147"/>
      <c r="H30" s="148"/>
      <c r="I30" s="176"/>
      <c r="J30" s="177"/>
      <c r="K30" s="144"/>
      <c r="L30" s="144"/>
      <c r="M30" s="144"/>
      <c r="N30" s="144"/>
      <c r="O30" s="143"/>
      <c r="P30" s="179"/>
      <c r="Q30" s="179"/>
      <c r="R30" s="179"/>
      <c r="S30" s="179"/>
    </row>
    <row r="31" spans="1:19" ht="27">
      <c r="A31" s="135" t="s">
        <v>147</v>
      </c>
      <c r="B31" s="36" t="s">
        <v>148</v>
      </c>
      <c r="C31" s="30"/>
      <c r="D31" s="145" t="s">
        <v>12</v>
      </c>
      <c r="E31" s="146">
        <v>1</v>
      </c>
      <c r="F31" s="146">
        <v>1</v>
      </c>
      <c r="G31" s="147">
        <v>0</v>
      </c>
      <c r="H31" s="148">
        <f aca="true" t="shared" si="42" ref="H31">SUM(E31:G31)</f>
        <v>2</v>
      </c>
      <c r="I31" s="176"/>
      <c r="J31" s="177"/>
      <c r="K31" s="144">
        <f>+$I31*$H31</f>
        <v>0</v>
      </c>
      <c r="L31" s="144">
        <f aca="true" t="shared" si="43" ref="L31">I31*E31</f>
        <v>0</v>
      </c>
      <c r="M31" s="144">
        <f aca="true" t="shared" si="44" ref="M31">I31*F31</f>
        <v>0</v>
      </c>
      <c r="N31" s="144">
        <f aca="true" t="shared" si="45" ref="N31">I31*G31</f>
        <v>0</v>
      </c>
      <c r="O31" s="143"/>
      <c r="P31" s="179"/>
      <c r="Q31" s="179"/>
      <c r="R31" s="179"/>
      <c r="S31" s="179"/>
    </row>
    <row r="32" spans="1:19" ht="66.6">
      <c r="A32" s="135"/>
      <c r="B32" s="33" t="s">
        <v>149</v>
      </c>
      <c r="C32" s="38"/>
      <c r="D32" s="145"/>
      <c r="E32" s="146"/>
      <c r="F32" s="146"/>
      <c r="G32" s="147"/>
      <c r="H32" s="148"/>
      <c r="I32" s="176"/>
      <c r="J32" s="177"/>
      <c r="K32" s="144"/>
      <c r="L32" s="144"/>
      <c r="M32" s="144"/>
      <c r="N32" s="144"/>
      <c r="O32" s="143"/>
      <c r="P32" s="179"/>
      <c r="Q32" s="179"/>
      <c r="R32" s="179"/>
      <c r="S32" s="179"/>
    </row>
    <row r="33" spans="1:19" ht="15">
      <c r="A33" s="135" t="s">
        <v>150</v>
      </c>
      <c r="B33" s="36" t="s">
        <v>151</v>
      </c>
      <c r="C33" s="30"/>
      <c r="D33" s="145" t="s">
        <v>12</v>
      </c>
      <c r="E33" s="146">
        <v>0</v>
      </c>
      <c r="F33" s="146">
        <v>1</v>
      </c>
      <c r="G33" s="147">
        <v>0</v>
      </c>
      <c r="H33" s="148">
        <f aca="true" t="shared" si="46" ref="H33">SUM(E33:G33)</f>
        <v>1</v>
      </c>
      <c r="I33" s="176"/>
      <c r="J33" s="177"/>
      <c r="K33" s="144">
        <f aca="true" t="shared" si="47" ref="K33">+$I33*$H33</f>
        <v>0</v>
      </c>
      <c r="L33" s="144">
        <f aca="true" t="shared" si="48" ref="L33">I33*E33</f>
        <v>0</v>
      </c>
      <c r="M33" s="144">
        <f aca="true" t="shared" si="49" ref="M33">I33*F33</f>
        <v>0</v>
      </c>
      <c r="N33" s="144">
        <f aca="true" t="shared" si="50" ref="N33">I33*G33</f>
        <v>0</v>
      </c>
      <c r="O33" s="143"/>
      <c r="P33" s="179"/>
      <c r="Q33" s="179"/>
      <c r="R33" s="179"/>
      <c r="S33" s="179"/>
    </row>
    <row r="34" spans="1:19" ht="66.6">
      <c r="A34" s="135"/>
      <c r="B34" s="33" t="s">
        <v>152</v>
      </c>
      <c r="C34" s="38"/>
      <c r="D34" s="145"/>
      <c r="E34" s="146"/>
      <c r="F34" s="146"/>
      <c r="G34" s="147"/>
      <c r="H34" s="148"/>
      <c r="I34" s="176"/>
      <c r="J34" s="177"/>
      <c r="K34" s="144"/>
      <c r="L34" s="144"/>
      <c r="M34" s="144"/>
      <c r="N34" s="144"/>
      <c r="O34" s="143"/>
      <c r="P34" s="179"/>
      <c r="Q34" s="179"/>
      <c r="R34" s="179"/>
      <c r="S34" s="179"/>
    </row>
    <row r="35" spans="1:19" ht="27">
      <c r="A35" s="135" t="s">
        <v>153</v>
      </c>
      <c r="B35" s="36" t="s">
        <v>154</v>
      </c>
      <c r="C35" s="30"/>
      <c r="D35" s="145" t="s">
        <v>12</v>
      </c>
      <c r="E35" s="146">
        <v>1</v>
      </c>
      <c r="F35" s="146">
        <v>0</v>
      </c>
      <c r="G35" s="147">
        <v>1</v>
      </c>
      <c r="H35" s="148">
        <f aca="true" t="shared" si="51" ref="H35">SUM(E35:G35)</f>
        <v>2</v>
      </c>
      <c r="I35" s="176"/>
      <c r="J35" s="177"/>
      <c r="K35" s="144">
        <f aca="true" t="shared" si="52" ref="K35">+$I35*$H35</f>
        <v>0</v>
      </c>
      <c r="L35" s="144">
        <f aca="true" t="shared" si="53" ref="L35">I35*E35</f>
        <v>0</v>
      </c>
      <c r="M35" s="144">
        <f aca="true" t="shared" si="54" ref="M35">I35*F35</f>
        <v>0</v>
      </c>
      <c r="N35" s="144">
        <f aca="true" t="shared" si="55" ref="N35">I35*G35</f>
        <v>0</v>
      </c>
      <c r="O35" s="143"/>
      <c r="P35" s="179"/>
      <c r="Q35" s="179"/>
      <c r="R35" s="179"/>
      <c r="S35" s="179"/>
    </row>
    <row r="36" spans="1:19" ht="216">
      <c r="A36" s="135"/>
      <c r="B36" s="34" t="s">
        <v>155</v>
      </c>
      <c r="C36" s="38"/>
      <c r="D36" s="145"/>
      <c r="E36" s="146"/>
      <c r="F36" s="146"/>
      <c r="G36" s="147"/>
      <c r="H36" s="148"/>
      <c r="I36" s="176"/>
      <c r="J36" s="177"/>
      <c r="K36" s="144"/>
      <c r="L36" s="144"/>
      <c r="M36" s="144"/>
      <c r="N36" s="144"/>
      <c r="O36" s="143"/>
      <c r="P36" s="179"/>
      <c r="Q36" s="179"/>
      <c r="R36" s="179"/>
      <c r="S36" s="179"/>
    </row>
    <row r="37" spans="1:19" ht="15">
      <c r="A37" s="135" t="s">
        <v>158</v>
      </c>
      <c r="B37" s="36" t="s">
        <v>156</v>
      </c>
      <c r="C37" s="30"/>
      <c r="D37" s="145" t="s">
        <v>12</v>
      </c>
      <c r="E37" s="146">
        <v>1</v>
      </c>
      <c r="F37" s="146">
        <v>2</v>
      </c>
      <c r="G37" s="147">
        <v>0</v>
      </c>
      <c r="H37" s="148">
        <f aca="true" t="shared" si="56" ref="H37">SUM(E37:G37)</f>
        <v>3</v>
      </c>
      <c r="I37" s="176"/>
      <c r="J37" s="177"/>
      <c r="K37" s="144">
        <f aca="true" t="shared" si="57" ref="K37">+$I37*$H37</f>
        <v>0</v>
      </c>
      <c r="L37" s="144">
        <f aca="true" t="shared" si="58" ref="L37">I37*E37</f>
        <v>0</v>
      </c>
      <c r="M37" s="144">
        <f aca="true" t="shared" si="59" ref="M37">I37*F37</f>
        <v>0</v>
      </c>
      <c r="N37" s="144">
        <f aca="true" t="shared" si="60" ref="N37">I37*G37</f>
        <v>0</v>
      </c>
      <c r="O37" s="143"/>
      <c r="P37" s="179"/>
      <c r="Q37" s="179"/>
      <c r="R37" s="179"/>
      <c r="S37" s="179"/>
    </row>
    <row r="38" spans="1:19" ht="69.6">
      <c r="A38" s="135"/>
      <c r="B38" s="21" t="s">
        <v>157</v>
      </c>
      <c r="C38" s="38"/>
      <c r="D38" s="145"/>
      <c r="E38" s="146"/>
      <c r="F38" s="146"/>
      <c r="G38" s="147"/>
      <c r="H38" s="148"/>
      <c r="I38" s="176"/>
      <c r="J38" s="177"/>
      <c r="K38" s="144"/>
      <c r="L38" s="144"/>
      <c r="M38" s="144"/>
      <c r="N38" s="144"/>
      <c r="O38" s="143"/>
      <c r="P38" s="179"/>
      <c r="Q38" s="179"/>
      <c r="R38" s="179"/>
      <c r="S38" s="179"/>
    </row>
    <row r="39" spans="1:19" ht="15">
      <c r="A39" s="135" t="s">
        <v>159</v>
      </c>
      <c r="B39" s="36" t="s">
        <v>160</v>
      </c>
      <c r="C39" s="30"/>
      <c r="D39" s="145" t="s">
        <v>12</v>
      </c>
      <c r="E39" s="146">
        <v>1</v>
      </c>
      <c r="F39" s="146">
        <v>1</v>
      </c>
      <c r="G39" s="147">
        <v>0</v>
      </c>
      <c r="H39" s="148">
        <f aca="true" t="shared" si="61" ref="H39">SUM(E39:G39)</f>
        <v>2</v>
      </c>
      <c r="I39" s="176"/>
      <c r="J39" s="177"/>
      <c r="K39" s="144">
        <f aca="true" t="shared" si="62" ref="K39">+$I39*$H39</f>
        <v>0</v>
      </c>
      <c r="L39" s="144">
        <f aca="true" t="shared" si="63" ref="L39">I39*E39</f>
        <v>0</v>
      </c>
      <c r="M39" s="144">
        <f aca="true" t="shared" si="64" ref="M39">I39*F39</f>
        <v>0</v>
      </c>
      <c r="N39" s="144">
        <f aca="true" t="shared" si="65" ref="N39">I39*G39</f>
        <v>0</v>
      </c>
      <c r="O39" s="143"/>
      <c r="P39" s="179"/>
      <c r="Q39" s="179"/>
      <c r="R39" s="179"/>
      <c r="S39" s="179"/>
    </row>
    <row r="40" spans="1:19" ht="35.4">
      <c r="A40" s="135"/>
      <c r="B40" s="21" t="s">
        <v>161</v>
      </c>
      <c r="C40" s="38"/>
      <c r="D40" s="145"/>
      <c r="E40" s="146"/>
      <c r="F40" s="146"/>
      <c r="G40" s="147"/>
      <c r="H40" s="148"/>
      <c r="I40" s="176"/>
      <c r="J40" s="177"/>
      <c r="K40" s="144"/>
      <c r="L40" s="144"/>
      <c r="M40" s="144"/>
      <c r="N40" s="144"/>
      <c r="O40" s="143"/>
      <c r="P40" s="179"/>
      <c r="Q40" s="179"/>
      <c r="R40" s="179"/>
      <c r="S40" s="179"/>
    </row>
    <row r="41" spans="1:19" ht="18">
      <c r="A41" s="126" t="s">
        <v>14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14">
        <f>SUM(K7:K38)</f>
        <v>0</v>
      </c>
      <c r="L41" s="114">
        <f aca="true" t="shared" si="66" ref="L41:N41">SUM(L7:L38)</f>
        <v>0</v>
      </c>
      <c r="M41" s="114">
        <f t="shared" si="66"/>
        <v>0</v>
      </c>
      <c r="N41" s="114">
        <f t="shared" si="66"/>
        <v>0</v>
      </c>
      <c r="O41" s="141"/>
      <c r="P41" s="142"/>
      <c r="Q41" s="142"/>
      <c r="R41" s="142"/>
      <c r="S41" s="142"/>
    </row>
    <row r="42" spans="14:19" ht="15">
      <c r="N42" s="26"/>
      <c r="O42" s="141"/>
      <c r="P42" s="142"/>
      <c r="Q42" s="142"/>
      <c r="R42" s="142"/>
      <c r="S42" s="142"/>
    </row>
  </sheetData>
  <mergeCells count="299">
    <mergeCell ref="A41:J41"/>
    <mergeCell ref="G23:G24"/>
    <mergeCell ref="H23:H24"/>
    <mergeCell ref="I23:I24"/>
    <mergeCell ref="J23:J24"/>
    <mergeCell ref="K23:K24"/>
    <mergeCell ref="F25:F26"/>
    <mergeCell ref="F27:F28"/>
    <mergeCell ref="F29:F30"/>
    <mergeCell ref="F31:F32"/>
    <mergeCell ref="H31:H32"/>
    <mergeCell ref="I31:I32"/>
    <mergeCell ref="K31:K32"/>
    <mergeCell ref="A23:A24"/>
    <mergeCell ref="D23:D24"/>
    <mergeCell ref="E23:E24"/>
    <mergeCell ref="F23:F24"/>
    <mergeCell ref="F37:F38"/>
    <mergeCell ref="F39:F40"/>
    <mergeCell ref="A33:A34"/>
    <mergeCell ref="D33:D34"/>
    <mergeCell ref="E33:E34"/>
    <mergeCell ref="I33:I34"/>
    <mergeCell ref="I35:I36"/>
    <mergeCell ref="E5:F5"/>
    <mergeCell ref="F7:F8"/>
    <mergeCell ref="F9:F10"/>
    <mergeCell ref="F11:F12"/>
    <mergeCell ref="F13:F14"/>
    <mergeCell ref="F15:F16"/>
    <mergeCell ref="F17:F18"/>
    <mergeCell ref="F19:F20"/>
    <mergeCell ref="F21:F22"/>
    <mergeCell ref="A21:A22"/>
    <mergeCell ref="D21:D22"/>
    <mergeCell ref="E21:E22"/>
    <mergeCell ref="C7:C8"/>
    <mergeCell ref="C9:C10"/>
    <mergeCell ref="C11:C12"/>
    <mergeCell ref="H33:H34"/>
    <mergeCell ref="A39:A40"/>
    <mergeCell ref="D39:D40"/>
    <mergeCell ref="E39:E40"/>
    <mergeCell ref="G39:G40"/>
    <mergeCell ref="H39:H40"/>
    <mergeCell ref="A35:A36"/>
    <mergeCell ref="D35:D36"/>
    <mergeCell ref="E35:E36"/>
    <mergeCell ref="G35:G36"/>
    <mergeCell ref="H35:H36"/>
    <mergeCell ref="A37:A38"/>
    <mergeCell ref="D37:D38"/>
    <mergeCell ref="E37:E38"/>
    <mergeCell ref="G37:G38"/>
    <mergeCell ref="H37:H38"/>
    <mergeCell ref="F33:F34"/>
    <mergeCell ref="F35:F36"/>
    <mergeCell ref="K7:K8"/>
    <mergeCell ref="O7:O8"/>
    <mergeCell ref="P7:P8"/>
    <mergeCell ref="Q7:Q8"/>
    <mergeCell ref="R7:R8"/>
    <mergeCell ref="S7:S8"/>
    <mergeCell ref="A7:A8"/>
    <mergeCell ref="D7:D8"/>
    <mergeCell ref="E7:E8"/>
    <mergeCell ref="H7:H8"/>
    <mergeCell ref="I7:I8"/>
    <mergeCell ref="J7:J8"/>
    <mergeCell ref="G7:G8"/>
    <mergeCell ref="L7:L8"/>
    <mergeCell ref="M7:M8"/>
    <mergeCell ref="N7:N8"/>
    <mergeCell ref="K9:K10"/>
    <mergeCell ref="O9:O10"/>
    <mergeCell ref="P9:P10"/>
    <mergeCell ref="Q9:Q10"/>
    <mergeCell ref="R9:R10"/>
    <mergeCell ref="S9:S10"/>
    <mergeCell ref="A9:A10"/>
    <mergeCell ref="D9:D10"/>
    <mergeCell ref="E9:E10"/>
    <mergeCell ref="H9:H10"/>
    <mergeCell ref="I9:I10"/>
    <mergeCell ref="J9:J10"/>
    <mergeCell ref="G9:G10"/>
    <mergeCell ref="L9:L10"/>
    <mergeCell ref="M9:M10"/>
    <mergeCell ref="N9:N10"/>
    <mergeCell ref="K11:K12"/>
    <mergeCell ref="O11:O12"/>
    <mergeCell ref="P11:P12"/>
    <mergeCell ref="Q11:Q12"/>
    <mergeCell ref="R11:R12"/>
    <mergeCell ref="S11:S12"/>
    <mergeCell ref="A11:A12"/>
    <mergeCell ref="D11:D12"/>
    <mergeCell ref="E11:E12"/>
    <mergeCell ref="H11:H12"/>
    <mergeCell ref="I11:I12"/>
    <mergeCell ref="J11:J12"/>
    <mergeCell ref="G11:G12"/>
    <mergeCell ref="L11:L12"/>
    <mergeCell ref="M11:M12"/>
    <mergeCell ref="N11:N12"/>
    <mergeCell ref="K13:K14"/>
    <mergeCell ref="O13:O14"/>
    <mergeCell ref="P13:P14"/>
    <mergeCell ref="Q13:Q14"/>
    <mergeCell ref="R13:R14"/>
    <mergeCell ref="S13:S14"/>
    <mergeCell ref="A13:A14"/>
    <mergeCell ref="D13:D14"/>
    <mergeCell ref="E13:E14"/>
    <mergeCell ref="H13:H14"/>
    <mergeCell ref="I13:I14"/>
    <mergeCell ref="J13:J14"/>
    <mergeCell ref="G13:G14"/>
    <mergeCell ref="L13:L14"/>
    <mergeCell ref="M13:M14"/>
    <mergeCell ref="N13:N14"/>
    <mergeCell ref="K15:K16"/>
    <mergeCell ref="O15:O16"/>
    <mergeCell ref="P15:P16"/>
    <mergeCell ref="Q15:Q16"/>
    <mergeCell ref="R15:R16"/>
    <mergeCell ref="S15:S16"/>
    <mergeCell ref="A15:A16"/>
    <mergeCell ref="D15:D16"/>
    <mergeCell ref="E15:E16"/>
    <mergeCell ref="H15:H16"/>
    <mergeCell ref="I15:I16"/>
    <mergeCell ref="J15:J16"/>
    <mergeCell ref="G15:G16"/>
    <mergeCell ref="L15:L16"/>
    <mergeCell ref="M15:M16"/>
    <mergeCell ref="N15:N16"/>
    <mergeCell ref="K17:K18"/>
    <mergeCell ref="O17:O18"/>
    <mergeCell ref="P17:P18"/>
    <mergeCell ref="Q17:Q18"/>
    <mergeCell ref="R17:R18"/>
    <mergeCell ref="S17:S18"/>
    <mergeCell ref="A17:A18"/>
    <mergeCell ref="D17:D18"/>
    <mergeCell ref="E17:E18"/>
    <mergeCell ref="H17:H18"/>
    <mergeCell ref="I17:I18"/>
    <mergeCell ref="J17:J18"/>
    <mergeCell ref="G17:G18"/>
    <mergeCell ref="L17:L18"/>
    <mergeCell ref="M17:M18"/>
    <mergeCell ref="N17:N18"/>
    <mergeCell ref="Q19:Q20"/>
    <mergeCell ref="R19:R20"/>
    <mergeCell ref="S19:S20"/>
    <mergeCell ref="A19:A20"/>
    <mergeCell ref="D19:D20"/>
    <mergeCell ref="E19:E20"/>
    <mergeCell ref="H19:H20"/>
    <mergeCell ref="I19:I20"/>
    <mergeCell ref="J19:J20"/>
    <mergeCell ref="G19:G20"/>
    <mergeCell ref="H21:H22"/>
    <mergeCell ref="I21:I22"/>
    <mergeCell ref="J21:J22"/>
    <mergeCell ref="G21:G22"/>
    <mergeCell ref="K19:K20"/>
    <mergeCell ref="O19:O20"/>
    <mergeCell ref="K21:K22"/>
    <mergeCell ref="O21:O22"/>
    <mergeCell ref="P21:P22"/>
    <mergeCell ref="L19:L20"/>
    <mergeCell ref="M19:M20"/>
    <mergeCell ref="N19:N20"/>
    <mergeCell ref="P19:P20"/>
    <mergeCell ref="Q21:Q22"/>
    <mergeCell ref="I25:I26"/>
    <mergeCell ref="J25:J26"/>
    <mergeCell ref="K25:K26"/>
    <mergeCell ref="R21:R22"/>
    <mergeCell ref="S21:S22"/>
    <mergeCell ref="I27:I28"/>
    <mergeCell ref="I29:I30"/>
    <mergeCell ref="K27:K28"/>
    <mergeCell ref="K29:K30"/>
    <mergeCell ref="L21:L22"/>
    <mergeCell ref="M21:M22"/>
    <mergeCell ref="N21:N22"/>
    <mergeCell ref="L23:L24"/>
    <mergeCell ref="M23:M24"/>
    <mergeCell ref="N23:N24"/>
    <mergeCell ref="L25:L26"/>
    <mergeCell ref="M25:M26"/>
    <mergeCell ref="N25:N26"/>
    <mergeCell ref="L27:L28"/>
    <mergeCell ref="M27:M28"/>
    <mergeCell ref="N27:N28"/>
    <mergeCell ref="L29:L30"/>
    <mergeCell ref="M29:M30"/>
    <mergeCell ref="I37:I38"/>
    <mergeCell ref="I39:I40"/>
    <mergeCell ref="A25:A26"/>
    <mergeCell ref="D25:D26"/>
    <mergeCell ref="E25:E26"/>
    <mergeCell ref="G25:G26"/>
    <mergeCell ref="H25:H26"/>
    <mergeCell ref="A27:A28"/>
    <mergeCell ref="D27:D28"/>
    <mergeCell ref="E27:E28"/>
    <mergeCell ref="G27:G28"/>
    <mergeCell ref="H27:H28"/>
    <mergeCell ref="A29:A30"/>
    <mergeCell ref="D29:D30"/>
    <mergeCell ref="E29:E30"/>
    <mergeCell ref="G29:G30"/>
    <mergeCell ref="H29:H30"/>
    <mergeCell ref="A31:A32"/>
    <mergeCell ref="D31:D32"/>
    <mergeCell ref="E31:E32"/>
    <mergeCell ref="G31:G32"/>
    <mergeCell ref="G33:G34"/>
    <mergeCell ref="N35:N36"/>
    <mergeCell ref="K33:K34"/>
    <mergeCell ref="K35:K36"/>
    <mergeCell ref="K37:K38"/>
    <mergeCell ref="K39:K40"/>
    <mergeCell ref="J27:J28"/>
    <mergeCell ref="J29:J30"/>
    <mergeCell ref="J31:J32"/>
    <mergeCell ref="J33:J34"/>
    <mergeCell ref="J35:J36"/>
    <mergeCell ref="J37:J38"/>
    <mergeCell ref="J39:J40"/>
    <mergeCell ref="L37:L38"/>
    <mergeCell ref="M37:M38"/>
    <mergeCell ref="N37:N38"/>
    <mergeCell ref="L39:L40"/>
    <mergeCell ref="M39:M40"/>
    <mergeCell ref="N39:N40"/>
    <mergeCell ref="N29:N30"/>
    <mergeCell ref="L31:L32"/>
    <mergeCell ref="M31:M32"/>
    <mergeCell ref="N31:N32"/>
    <mergeCell ref="L33:L34"/>
    <mergeCell ref="M33:M34"/>
    <mergeCell ref="O23:O24"/>
    <mergeCell ref="P23:P24"/>
    <mergeCell ref="Q23:Q24"/>
    <mergeCell ref="O29:O30"/>
    <mergeCell ref="P29:P30"/>
    <mergeCell ref="Q29:Q30"/>
    <mergeCell ref="O35:O36"/>
    <mergeCell ref="P35:P36"/>
    <mergeCell ref="Q35:Q36"/>
    <mergeCell ref="Q33:Q34"/>
    <mergeCell ref="N33:N34"/>
    <mergeCell ref="L35:L36"/>
    <mergeCell ref="M35:M36"/>
    <mergeCell ref="R23:R24"/>
    <mergeCell ref="S23:S24"/>
    <mergeCell ref="O25:O26"/>
    <mergeCell ref="P25:P26"/>
    <mergeCell ref="Q25:Q26"/>
    <mergeCell ref="R25:R26"/>
    <mergeCell ref="S25:S26"/>
    <mergeCell ref="O27:O28"/>
    <mergeCell ref="P27:P28"/>
    <mergeCell ref="Q27:Q28"/>
    <mergeCell ref="R27:R28"/>
    <mergeCell ref="S27:S28"/>
    <mergeCell ref="R29:R30"/>
    <mergeCell ref="S29:S30"/>
    <mergeCell ref="O31:O32"/>
    <mergeCell ref="P31:P32"/>
    <mergeCell ref="Q31:Q32"/>
    <mergeCell ref="R31:R32"/>
    <mergeCell ref="S31:S32"/>
    <mergeCell ref="O33:O34"/>
    <mergeCell ref="P33:P34"/>
    <mergeCell ref="R33:R34"/>
    <mergeCell ref="S33:S34"/>
    <mergeCell ref="O41:O42"/>
    <mergeCell ref="P41:P42"/>
    <mergeCell ref="Q41:Q42"/>
    <mergeCell ref="R41:R42"/>
    <mergeCell ref="S41:S42"/>
    <mergeCell ref="R35:R36"/>
    <mergeCell ref="S35:S36"/>
    <mergeCell ref="O37:O38"/>
    <mergeCell ref="P37:P38"/>
    <mergeCell ref="Q37:Q38"/>
    <mergeCell ref="R37:R38"/>
    <mergeCell ref="S37:S38"/>
    <mergeCell ref="O39:O40"/>
    <mergeCell ref="P39:P40"/>
    <mergeCell ref="Q39:Q40"/>
    <mergeCell ref="R39:R40"/>
    <mergeCell ref="S39:S40"/>
  </mergeCells>
  <printOptions/>
  <pageMargins left="0.2" right="0.2" top="0.2" bottom="0.2" header="0.2" footer="0.2"/>
  <pageSetup fitToHeight="0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85" zoomScaleNormal="85" workbookViewId="0" topLeftCell="A1">
      <selection activeCell="O5" sqref="O5"/>
    </sheetView>
  </sheetViews>
  <sheetFormatPr defaultColWidth="9.140625" defaultRowHeight="15"/>
  <cols>
    <col min="2" max="2" width="31.57421875" style="13" customWidth="1"/>
    <col min="3" max="3" width="4.57421875" style="0" customWidth="1"/>
    <col min="4" max="4" width="3.421875" style="0" customWidth="1"/>
    <col min="5" max="5" width="5.140625" style="0" customWidth="1"/>
    <col min="6" max="6" width="4.28125" style="0" customWidth="1"/>
    <col min="7" max="7" width="6.140625" style="0" customWidth="1"/>
    <col min="8" max="8" width="6.421875" style="0" customWidth="1"/>
    <col min="9" max="9" width="14.421875" style="0" customWidth="1"/>
    <col min="10" max="10" width="10.7109375" style="0" customWidth="1"/>
    <col min="11" max="11" width="11.421875" style="0" customWidth="1"/>
    <col min="12" max="12" width="6.28125" style="0" customWidth="1"/>
    <col min="13" max="13" width="7.28125" style="0" customWidth="1"/>
  </cols>
  <sheetData>
    <row r="1" ht="15">
      <c r="A1" s="12" t="s">
        <v>15</v>
      </c>
    </row>
    <row r="2" ht="15">
      <c r="A2" s="12" t="s">
        <v>16</v>
      </c>
    </row>
    <row r="3" ht="15">
      <c r="A3" s="12" t="s">
        <v>212</v>
      </c>
    </row>
    <row r="5" spans="1:14" ht="166.8">
      <c r="A5" s="92" t="s">
        <v>0</v>
      </c>
      <c r="B5" s="93" t="s">
        <v>1</v>
      </c>
      <c r="C5" s="93" t="s">
        <v>115</v>
      </c>
      <c r="D5" s="94" t="s">
        <v>2</v>
      </c>
      <c r="E5" s="54" t="s">
        <v>86</v>
      </c>
      <c r="F5" s="54" t="s">
        <v>3</v>
      </c>
      <c r="G5" s="55" t="s">
        <v>4</v>
      </c>
      <c r="H5" s="54" t="s">
        <v>5</v>
      </c>
      <c r="I5" s="54" t="s">
        <v>6</v>
      </c>
      <c r="J5" s="56" t="s">
        <v>7</v>
      </c>
      <c r="K5" s="55" t="s">
        <v>8</v>
      </c>
      <c r="L5" s="57" t="s">
        <v>9</v>
      </c>
      <c r="M5" s="57" t="s">
        <v>10</v>
      </c>
      <c r="N5" s="57" t="s">
        <v>11</v>
      </c>
    </row>
    <row r="6" spans="1:14" s="95" customFormat="1" ht="45">
      <c r="A6" s="103"/>
      <c r="B6" s="104"/>
      <c r="C6" s="104"/>
      <c r="D6" s="105"/>
      <c r="E6" s="106" t="s">
        <v>192</v>
      </c>
      <c r="F6" s="106"/>
      <c r="G6" s="107"/>
      <c r="H6" s="108"/>
      <c r="I6" s="108"/>
      <c r="J6" s="109"/>
      <c r="K6" s="110"/>
      <c r="L6" s="111"/>
      <c r="M6" s="111"/>
      <c r="N6" s="111"/>
    </row>
    <row r="7" spans="1:14" ht="15">
      <c r="A7" s="135" t="s">
        <v>162</v>
      </c>
      <c r="B7" s="35" t="s">
        <v>163</v>
      </c>
      <c r="C7" s="159" t="s">
        <v>165</v>
      </c>
      <c r="D7" s="136" t="s">
        <v>12</v>
      </c>
      <c r="E7" s="129">
        <v>1</v>
      </c>
      <c r="F7" s="133">
        <f>SUM(E7:E7)</f>
        <v>1</v>
      </c>
      <c r="G7" s="182"/>
      <c r="H7" s="183"/>
      <c r="I7" s="157">
        <f>+$G7*$F7</f>
        <v>0</v>
      </c>
      <c r="J7" s="155"/>
      <c r="K7" s="173"/>
      <c r="L7" s="173"/>
      <c r="M7" s="173"/>
      <c r="N7" s="173"/>
    </row>
    <row r="8" spans="1:14" ht="251.4">
      <c r="A8" s="135"/>
      <c r="B8" s="33" t="s">
        <v>164</v>
      </c>
      <c r="C8" s="160"/>
      <c r="D8" s="137"/>
      <c r="E8" s="130"/>
      <c r="F8" s="134"/>
      <c r="G8" s="184"/>
      <c r="H8" s="185"/>
      <c r="I8" s="158"/>
      <c r="J8" s="156"/>
      <c r="K8" s="174"/>
      <c r="L8" s="174"/>
      <c r="M8" s="174"/>
      <c r="N8" s="174"/>
    </row>
    <row r="9" spans="1:14" ht="27">
      <c r="A9" s="135" t="s">
        <v>166</v>
      </c>
      <c r="B9" s="36" t="s">
        <v>113</v>
      </c>
      <c r="C9" s="159" t="s">
        <v>116</v>
      </c>
      <c r="D9" s="136" t="s">
        <v>12</v>
      </c>
      <c r="E9" s="129">
        <v>1</v>
      </c>
      <c r="F9" s="133">
        <f>SUM(E9:E9)</f>
        <v>1</v>
      </c>
      <c r="G9" s="182"/>
      <c r="H9" s="183"/>
      <c r="I9" s="157">
        <f>+$G9*$F9</f>
        <v>0</v>
      </c>
      <c r="J9" s="155"/>
      <c r="K9" s="173"/>
      <c r="L9" s="173"/>
      <c r="M9" s="173"/>
      <c r="N9" s="173"/>
    </row>
    <row r="10" spans="1:14" ht="72">
      <c r="A10" s="135"/>
      <c r="B10" s="34" t="s">
        <v>114</v>
      </c>
      <c r="C10" s="160"/>
      <c r="D10" s="137"/>
      <c r="E10" s="130"/>
      <c r="F10" s="134"/>
      <c r="G10" s="184"/>
      <c r="H10" s="185"/>
      <c r="I10" s="158"/>
      <c r="J10" s="156"/>
      <c r="K10" s="174"/>
      <c r="L10" s="174"/>
      <c r="M10" s="174"/>
      <c r="N10" s="174"/>
    </row>
    <row r="11" spans="1:14" ht="15">
      <c r="A11" s="135" t="s">
        <v>167</v>
      </c>
      <c r="B11" s="36" t="s">
        <v>118</v>
      </c>
      <c r="C11" s="159" t="s">
        <v>168</v>
      </c>
      <c r="D11" s="136" t="s">
        <v>12</v>
      </c>
      <c r="E11" s="129">
        <v>1</v>
      </c>
      <c r="F11" s="133">
        <f>SUM(E11:E11)</f>
        <v>1</v>
      </c>
      <c r="G11" s="182"/>
      <c r="H11" s="183"/>
      <c r="I11" s="157">
        <f>+$G11*$F11</f>
        <v>0</v>
      </c>
      <c r="J11" s="155"/>
      <c r="K11" s="173"/>
      <c r="L11" s="173"/>
      <c r="M11" s="173"/>
      <c r="N11" s="173"/>
    </row>
    <row r="12" spans="1:14" ht="138.6" customHeight="1">
      <c r="A12" s="135"/>
      <c r="B12" s="34" t="s">
        <v>120</v>
      </c>
      <c r="C12" s="160"/>
      <c r="D12" s="137"/>
      <c r="E12" s="130"/>
      <c r="F12" s="134"/>
      <c r="G12" s="184"/>
      <c r="H12" s="185"/>
      <c r="I12" s="158"/>
      <c r="J12" s="156"/>
      <c r="K12" s="174"/>
      <c r="L12" s="174"/>
      <c r="M12" s="174"/>
      <c r="N12" s="174"/>
    </row>
    <row r="13" spans="1:14" ht="15">
      <c r="A13" s="135" t="s">
        <v>169</v>
      </c>
      <c r="B13" s="36" t="s">
        <v>118</v>
      </c>
      <c r="C13" s="159" t="s">
        <v>170</v>
      </c>
      <c r="D13" s="136" t="s">
        <v>12</v>
      </c>
      <c r="E13" s="129">
        <v>11</v>
      </c>
      <c r="F13" s="133">
        <f>SUM(E13:E13)</f>
        <v>11</v>
      </c>
      <c r="G13" s="182"/>
      <c r="H13" s="183"/>
      <c r="I13" s="157">
        <f>+$G13*$F13</f>
        <v>0</v>
      </c>
      <c r="J13" s="155"/>
      <c r="K13" s="173"/>
      <c r="L13" s="173"/>
      <c r="M13" s="173"/>
      <c r="N13" s="173"/>
    </row>
    <row r="14" spans="1:14" ht="137.4" customHeight="1">
      <c r="A14" s="135"/>
      <c r="B14" s="34" t="s">
        <v>120</v>
      </c>
      <c r="C14" s="160"/>
      <c r="D14" s="137"/>
      <c r="E14" s="130"/>
      <c r="F14" s="134"/>
      <c r="G14" s="184"/>
      <c r="H14" s="185"/>
      <c r="I14" s="158"/>
      <c r="J14" s="156"/>
      <c r="K14" s="174"/>
      <c r="L14" s="174"/>
      <c r="M14" s="174"/>
      <c r="N14" s="174"/>
    </row>
    <row r="15" spans="1:14" ht="15">
      <c r="A15" s="135" t="s">
        <v>171</v>
      </c>
      <c r="B15" s="35" t="s">
        <v>172</v>
      </c>
      <c r="C15" s="113"/>
      <c r="D15" s="136" t="s">
        <v>12</v>
      </c>
      <c r="E15" s="129">
        <v>1</v>
      </c>
      <c r="F15" s="133">
        <f>SUM(E15:E15)</f>
        <v>1</v>
      </c>
      <c r="G15" s="182"/>
      <c r="H15" s="183"/>
      <c r="I15" s="157">
        <f>+$G15*$F15</f>
        <v>0</v>
      </c>
      <c r="J15" s="180" t="s">
        <v>13</v>
      </c>
      <c r="K15" s="173"/>
      <c r="L15" s="173"/>
      <c r="M15" s="173"/>
      <c r="N15" s="173"/>
    </row>
    <row r="16" spans="1:14" ht="100.8">
      <c r="A16" s="135"/>
      <c r="B16" s="30" t="s">
        <v>173</v>
      </c>
      <c r="C16" s="30"/>
      <c r="D16" s="137"/>
      <c r="E16" s="130"/>
      <c r="F16" s="134"/>
      <c r="G16" s="184"/>
      <c r="H16" s="185"/>
      <c r="I16" s="158"/>
      <c r="J16" s="181"/>
      <c r="K16" s="174"/>
      <c r="L16" s="174"/>
      <c r="M16" s="174"/>
      <c r="N16" s="174"/>
    </row>
    <row r="17" spans="1:14" ht="15">
      <c r="A17" s="135" t="s">
        <v>174</v>
      </c>
      <c r="B17" s="36" t="s">
        <v>175</v>
      </c>
      <c r="C17" s="29"/>
      <c r="D17" s="136" t="s">
        <v>12</v>
      </c>
      <c r="E17" s="131">
        <v>5</v>
      </c>
      <c r="F17" s="133">
        <f>SUM(E17:E17)</f>
        <v>5</v>
      </c>
      <c r="G17" s="182"/>
      <c r="H17" s="183"/>
      <c r="I17" s="157">
        <f>+$G17*$F17</f>
        <v>0</v>
      </c>
      <c r="J17" s="155"/>
      <c r="K17" s="173"/>
      <c r="L17" s="173"/>
      <c r="M17" s="173"/>
      <c r="N17" s="173"/>
    </row>
    <row r="18" spans="1:14" ht="79.8">
      <c r="A18" s="135"/>
      <c r="B18" s="33" t="s">
        <v>176</v>
      </c>
      <c r="C18" s="30"/>
      <c r="D18" s="137"/>
      <c r="E18" s="132"/>
      <c r="F18" s="134"/>
      <c r="G18" s="184"/>
      <c r="H18" s="185"/>
      <c r="I18" s="158"/>
      <c r="J18" s="156"/>
      <c r="K18" s="174"/>
      <c r="L18" s="174"/>
      <c r="M18" s="174"/>
      <c r="N18" s="174"/>
    </row>
    <row r="19" spans="1:14" ht="27">
      <c r="A19" s="135" t="s">
        <v>177</v>
      </c>
      <c r="B19" s="37" t="s">
        <v>178</v>
      </c>
      <c r="C19" s="29"/>
      <c r="D19" s="136" t="s">
        <v>12</v>
      </c>
      <c r="E19" s="129">
        <v>4</v>
      </c>
      <c r="F19" s="133">
        <f>SUM(E19:E19)</f>
        <v>4</v>
      </c>
      <c r="G19" s="182"/>
      <c r="H19" s="183"/>
      <c r="I19" s="157">
        <f>+$G19*$F19</f>
        <v>0</v>
      </c>
      <c r="J19" s="180" t="s">
        <v>13</v>
      </c>
      <c r="K19" s="173"/>
      <c r="L19" s="173"/>
      <c r="M19" s="173"/>
      <c r="N19" s="173"/>
    </row>
    <row r="20" spans="1:14" ht="219.6" customHeight="1">
      <c r="A20" s="135"/>
      <c r="B20" s="33" t="s">
        <v>179</v>
      </c>
      <c r="C20" s="30"/>
      <c r="D20" s="137"/>
      <c r="E20" s="130"/>
      <c r="F20" s="134"/>
      <c r="G20" s="184"/>
      <c r="H20" s="185"/>
      <c r="I20" s="158"/>
      <c r="J20" s="181"/>
      <c r="K20" s="174"/>
      <c r="L20" s="174"/>
      <c r="M20" s="174"/>
      <c r="N20" s="174"/>
    </row>
    <row r="21" spans="1:14" ht="15">
      <c r="A21" s="135" t="s">
        <v>180</v>
      </c>
      <c r="B21" s="37" t="s">
        <v>181</v>
      </c>
      <c r="C21" s="29"/>
      <c r="D21" s="136" t="s">
        <v>12</v>
      </c>
      <c r="E21" s="129">
        <v>4</v>
      </c>
      <c r="F21" s="133">
        <f>SUM(E21:E21)</f>
        <v>4</v>
      </c>
      <c r="G21" s="182"/>
      <c r="H21" s="183"/>
      <c r="I21" s="157">
        <f>+$G21*$F21</f>
        <v>0</v>
      </c>
      <c r="J21" s="180" t="s">
        <v>13</v>
      </c>
      <c r="K21" s="173"/>
      <c r="L21" s="173"/>
      <c r="M21" s="173"/>
      <c r="N21" s="173"/>
    </row>
    <row r="22" spans="1:14" ht="185.4">
      <c r="A22" s="135"/>
      <c r="B22" s="33" t="s">
        <v>182</v>
      </c>
      <c r="C22" s="30"/>
      <c r="D22" s="137"/>
      <c r="E22" s="130"/>
      <c r="F22" s="134"/>
      <c r="G22" s="184"/>
      <c r="H22" s="185"/>
      <c r="I22" s="158"/>
      <c r="J22" s="181"/>
      <c r="K22" s="174"/>
      <c r="L22" s="174"/>
      <c r="M22" s="174"/>
      <c r="N22" s="174"/>
    </row>
    <row r="23" spans="1:14" ht="27">
      <c r="A23" s="135" t="s">
        <v>141</v>
      </c>
      <c r="B23" s="36" t="s">
        <v>142</v>
      </c>
      <c r="C23" s="30"/>
      <c r="D23" s="136" t="s">
        <v>12</v>
      </c>
      <c r="E23" s="129">
        <v>5</v>
      </c>
      <c r="F23" s="133">
        <f>SUM(E23:E23)</f>
        <v>5</v>
      </c>
      <c r="G23" s="182"/>
      <c r="H23" s="183"/>
      <c r="I23" s="157">
        <f aca="true" t="shared" si="0" ref="I23">+$G23*$F23</f>
        <v>0</v>
      </c>
      <c r="J23" s="155"/>
      <c r="K23" s="173"/>
      <c r="L23" s="173"/>
      <c r="M23" s="173"/>
      <c r="N23" s="173"/>
    </row>
    <row r="24" spans="1:14" ht="132.6">
      <c r="A24" s="135"/>
      <c r="B24" s="18" t="s">
        <v>183</v>
      </c>
      <c r="C24" s="30"/>
      <c r="D24" s="137"/>
      <c r="E24" s="130"/>
      <c r="F24" s="134"/>
      <c r="G24" s="184"/>
      <c r="H24" s="185"/>
      <c r="I24" s="158"/>
      <c r="J24" s="156"/>
      <c r="K24" s="174"/>
      <c r="L24" s="174"/>
      <c r="M24" s="174"/>
      <c r="N24" s="174"/>
    </row>
    <row r="25" spans="1:14" ht="15">
      <c r="A25" s="135" t="s">
        <v>184</v>
      </c>
      <c r="B25" s="36" t="s">
        <v>185</v>
      </c>
      <c r="C25" s="30"/>
      <c r="D25" s="136" t="s">
        <v>12</v>
      </c>
      <c r="E25" s="129">
        <v>1</v>
      </c>
      <c r="F25" s="133">
        <f>SUM(E25:E25)</f>
        <v>1</v>
      </c>
      <c r="G25" s="182"/>
      <c r="H25" s="183"/>
      <c r="I25" s="157">
        <f aca="true" t="shared" si="1" ref="I25">+$G25*$F25</f>
        <v>0</v>
      </c>
      <c r="J25" s="155"/>
      <c r="K25" s="173"/>
      <c r="L25" s="173"/>
      <c r="M25" s="173"/>
      <c r="N25" s="173"/>
    </row>
    <row r="26" spans="1:14" ht="93">
      <c r="A26" s="135"/>
      <c r="B26" s="33" t="s">
        <v>186</v>
      </c>
      <c r="C26" s="30"/>
      <c r="D26" s="137"/>
      <c r="E26" s="130"/>
      <c r="F26" s="134"/>
      <c r="G26" s="184"/>
      <c r="H26" s="185"/>
      <c r="I26" s="158"/>
      <c r="J26" s="156"/>
      <c r="K26" s="174"/>
      <c r="L26" s="174"/>
      <c r="M26" s="174"/>
      <c r="N26" s="174"/>
    </row>
    <row r="27" spans="1:14" ht="27">
      <c r="A27" s="135" t="s">
        <v>147</v>
      </c>
      <c r="B27" s="36" t="s">
        <v>148</v>
      </c>
      <c r="C27" s="30"/>
      <c r="D27" s="136" t="s">
        <v>12</v>
      </c>
      <c r="E27" s="129">
        <v>2</v>
      </c>
      <c r="F27" s="133">
        <f>SUM(E27:E27)</f>
        <v>2</v>
      </c>
      <c r="G27" s="182"/>
      <c r="H27" s="183"/>
      <c r="I27" s="157">
        <f aca="true" t="shared" si="2" ref="I27">+$G27*$F27</f>
        <v>0</v>
      </c>
      <c r="J27" s="155"/>
      <c r="K27" s="173"/>
      <c r="L27" s="173"/>
      <c r="M27" s="173"/>
      <c r="N27" s="173"/>
    </row>
    <row r="28" spans="1:14" ht="66.6">
      <c r="A28" s="135"/>
      <c r="B28" s="33" t="s">
        <v>149</v>
      </c>
      <c r="C28" s="38"/>
      <c r="D28" s="137"/>
      <c r="E28" s="130"/>
      <c r="F28" s="134"/>
      <c r="G28" s="184"/>
      <c r="H28" s="185"/>
      <c r="I28" s="158"/>
      <c r="J28" s="156"/>
      <c r="K28" s="174"/>
      <c r="L28" s="174"/>
      <c r="M28" s="174"/>
      <c r="N28" s="174"/>
    </row>
    <row r="29" spans="1:14" ht="15">
      <c r="A29" s="135" t="s">
        <v>150</v>
      </c>
      <c r="B29" s="36" t="s">
        <v>151</v>
      </c>
      <c r="C29" s="30"/>
      <c r="D29" s="136" t="s">
        <v>12</v>
      </c>
      <c r="E29" s="129">
        <v>1</v>
      </c>
      <c r="F29" s="133">
        <f>SUM(E29:E29)</f>
        <v>1</v>
      </c>
      <c r="G29" s="182"/>
      <c r="H29" s="183"/>
      <c r="I29" s="157">
        <f aca="true" t="shared" si="3" ref="I29">+$G29*$F29</f>
        <v>0</v>
      </c>
      <c r="J29" s="155"/>
      <c r="K29" s="173"/>
      <c r="L29" s="173"/>
      <c r="M29" s="173"/>
      <c r="N29" s="173"/>
    </row>
    <row r="30" spans="1:14" ht="66.6">
      <c r="A30" s="135"/>
      <c r="B30" s="33" t="s">
        <v>152</v>
      </c>
      <c r="C30" s="38"/>
      <c r="D30" s="137"/>
      <c r="E30" s="130"/>
      <c r="F30" s="134"/>
      <c r="G30" s="184"/>
      <c r="H30" s="185"/>
      <c r="I30" s="158"/>
      <c r="J30" s="156"/>
      <c r="K30" s="174"/>
      <c r="L30" s="174"/>
      <c r="M30" s="174"/>
      <c r="N30" s="174"/>
    </row>
    <row r="31" spans="1:14" ht="15">
      <c r="A31" s="135" t="s">
        <v>158</v>
      </c>
      <c r="B31" s="36" t="s">
        <v>156</v>
      </c>
      <c r="C31" s="30"/>
      <c r="D31" s="136" t="s">
        <v>12</v>
      </c>
      <c r="E31" s="129">
        <v>1</v>
      </c>
      <c r="F31" s="133">
        <f>SUM(E31:E31)</f>
        <v>1</v>
      </c>
      <c r="G31" s="182"/>
      <c r="H31" s="183"/>
      <c r="I31" s="157">
        <f aca="true" t="shared" si="4" ref="I31">+$G31*$F31</f>
        <v>0</v>
      </c>
      <c r="J31" s="155"/>
      <c r="K31" s="173"/>
      <c r="L31" s="173"/>
      <c r="M31" s="173"/>
      <c r="N31" s="173"/>
    </row>
    <row r="32" spans="1:14" ht="69.6">
      <c r="A32" s="135"/>
      <c r="B32" s="21" t="s">
        <v>157</v>
      </c>
      <c r="C32" s="38"/>
      <c r="D32" s="137"/>
      <c r="E32" s="130"/>
      <c r="F32" s="134"/>
      <c r="G32" s="184"/>
      <c r="H32" s="185"/>
      <c r="I32" s="158"/>
      <c r="J32" s="156"/>
      <c r="K32" s="174"/>
      <c r="L32" s="174"/>
      <c r="M32" s="174"/>
      <c r="N32" s="174"/>
    </row>
    <row r="33" spans="1:14" ht="15">
      <c r="A33" s="135" t="s">
        <v>159</v>
      </c>
      <c r="B33" s="36" t="s">
        <v>160</v>
      </c>
      <c r="C33" s="30"/>
      <c r="D33" s="136" t="s">
        <v>12</v>
      </c>
      <c r="E33" s="129">
        <v>1</v>
      </c>
      <c r="F33" s="133">
        <f>SUM(E33:E33)</f>
        <v>1</v>
      </c>
      <c r="G33" s="182"/>
      <c r="H33" s="183"/>
      <c r="I33" s="157">
        <f aca="true" t="shared" si="5" ref="I33">+$G33*$F33</f>
        <v>0</v>
      </c>
      <c r="J33" s="155"/>
      <c r="K33" s="173"/>
      <c r="L33" s="173"/>
      <c r="M33" s="173"/>
      <c r="N33" s="173"/>
    </row>
    <row r="34" spans="1:14" ht="36" thickBot="1">
      <c r="A34" s="135"/>
      <c r="B34" s="21" t="s">
        <v>161</v>
      </c>
      <c r="C34" s="38"/>
      <c r="D34" s="137"/>
      <c r="E34" s="130"/>
      <c r="F34" s="134"/>
      <c r="G34" s="184"/>
      <c r="H34" s="185"/>
      <c r="I34" s="158"/>
      <c r="J34" s="156"/>
      <c r="K34" s="174"/>
      <c r="L34" s="174"/>
      <c r="M34" s="174"/>
      <c r="N34" s="174"/>
    </row>
    <row r="35" spans="1:12" ht="15" customHeight="1" thickBot="1">
      <c r="A35" s="126" t="s">
        <v>14</v>
      </c>
      <c r="B35" s="126"/>
      <c r="C35" s="126"/>
      <c r="D35" s="126"/>
      <c r="E35" s="126"/>
      <c r="F35" s="126"/>
      <c r="G35" s="126"/>
      <c r="H35" s="126"/>
      <c r="I35" s="39">
        <f>SUM(I7:I34)</f>
        <v>0</v>
      </c>
      <c r="J35" s="11"/>
      <c r="K35" s="11"/>
      <c r="L35" s="11"/>
    </row>
  </sheetData>
  <mergeCells count="173">
    <mergeCell ref="C7:C8"/>
    <mergeCell ref="C9:C10"/>
    <mergeCell ref="C13:C14"/>
    <mergeCell ref="C11:C12"/>
    <mergeCell ref="A35:H35"/>
    <mergeCell ref="A33:A34"/>
    <mergeCell ref="D33:D34"/>
    <mergeCell ref="E33:E34"/>
    <mergeCell ref="F33:F34"/>
    <mergeCell ref="A31:A32"/>
    <mergeCell ref="D31:D32"/>
    <mergeCell ref="E31:E32"/>
    <mergeCell ref="F31:F32"/>
    <mergeCell ref="A27:A28"/>
    <mergeCell ref="D27:D28"/>
    <mergeCell ref="E27:E28"/>
    <mergeCell ref="F27:F28"/>
    <mergeCell ref="A29:A30"/>
    <mergeCell ref="D29:D30"/>
    <mergeCell ref="E29:E30"/>
    <mergeCell ref="F29:F30"/>
    <mergeCell ref="A23:A24"/>
    <mergeCell ref="D23:D24"/>
    <mergeCell ref="E23:E24"/>
    <mergeCell ref="F23:F24"/>
    <mergeCell ref="A25:A26"/>
    <mergeCell ref="D25:D26"/>
    <mergeCell ref="E25:E26"/>
    <mergeCell ref="F25:F26"/>
    <mergeCell ref="K21:K22"/>
    <mergeCell ref="G23:G24"/>
    <mergeCell ref="G25:G26"/>
    <mergeCell ref="I23:I24"/>
    <mergeCell ref="I25:I26"/>
    <mergeCell ref="J23:J24"/>
    <mergeCell ref="K23:K24"/>
    <mergeCell ref="A19:A20"/>
    <mergeCell ref="D19:D20"/>
    <mergeCell ref="E19:E20"/>
    <mergeCell ref="F19:F20"/>
    <mergeCell ref="G19:G20"/>
    <mergeCell ref="L21:L22"/>
    <mergeCell ref="M21:M22"/>
    <mergeCell ref="N21:N22"/>
    <mergeCell ref="N19:N20"/>
    <mergeCell ref="A21:A22"/>
    <mergeCell ref="D21:D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A15:A16"/>
    <mergeCell ref="D15:D16"/>
    <mergeCell ref="E15:E16"/>
    <mergeCell ref="F15:F16"/>
    <mergeCell ref="G15:G16"/>
    <mergeCell ref="N15:N16"/>
    <mergeCell ref="A17:A18"/>
    <mergeCell ref="D17:D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K17:K18"/>
    <mergeCell ref="L17:L18"/>
    <mergeCell ref="M17:M18"/>
    <mergeCell ref="N17:N18"/>
    <mergeCell ref="A11:A12"/>
    <mergeCell ref="D11:D12"/>
    <mergeCell ref="E11:E12"/>
    <mergeCell ref="F11:F12"/>
    <mergeCell ref="G11:G12"/>
    <mergeCell ref="N11:N12"/>
    <mergeCell ref="A13:A14"/>
    <mergeCell ref="D13:D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13:K14"/>
    <mergeCell ref="L13:L14"/>
    <mergeCell ref="M13:M14"/>
    <mergeCell ref="N13:N14"/>
    <mergeCell ref="N7:N8"/>
    <mergeCell ref="A9:A10"/>
    <mergeCell ref="D9:D10"/>
    <mergeCell ref="E9:E10"/>
    <mergeCell ref="F9:F10"/>
    <mergeCell ref="G9:G10"/>
    <mergeCell ref="H9:H10"/>
    <mergeCell ref="I9:I10"/>
    <mergeCell ref="J9:J10"/>
    <mergeCell ref="H7:H8"/>
    <mergeCell ref="I7:I8"/>
    <mergeCell ref="J7:J8"/>
    <mergeCell ref="K7:K8"/>
    <mergeCell ref="L7:L8"/>
    <mergeCell ref="M7:M8"/>
    <mergeCell ref="A7:A8"/>
    <mergeCell ref="D7:D8"/>
    <mergeCell ref="E7:E8"/>
    <mergeCell ref="F7:F8"/>
    <mergeCell ref="G7:G8"/>
    <mergeCell ref="K9:K10"/>
    <mergeCell ref="L9:L10"/>
    <mergeCell ref="M9:M10"/>
    <mergeCell ref="N9:N10"/>
    <mergeCell ref="I27:I28"/>
    <mergeCell ref="I29:I30"/>
    <mergeCell ref="I31:I32"/>
    <mergeCell ref="I33:I34"/>
    <mergeCell ref="G27:G28"/>
    <mergeCell ref="G29:G30"/>
    <mergeCell ref="G31:G32"/>
    <mergeCell ref="G33:G34"/>
    <mergeCell ref="H23:H24"/>
    <mergeCell ref="H25:H26"/>
    <mergeCell ref="H27:H28"/>
    <mergeCell ref="H29:H30"/>
    <mergeCell ref="H31:H32"/>
    <mergeCell ref="H33:H34"/>
    <mergeCell ref="L23:L24"/>
    <mergeCell ref="M23:M24"/>
    <mergeCell ref="N23:N24"/>
    <mergeCell ref="J25:J26"/>
    <mergeCell ref="K25:K26"/>
    <mergeCell ref="L25:L26"/>
    <mergeCell ref="M25:M26"/>
    <mergeCell ref="N25:N26"/>
    <mergeCell ref="J27:J28"/>
    <mergeCell ref="K27:K28"/>
    <mergeCell ref="L27:L28"/>
    <mergeCell ref="M27:M28"/>
    <mergeCell ref="N27:N28"/>
    <mergeCell ref="J33:J34"/>
    <mergeCell ref="K33:K34"/>
    <mergeCell ref="L33:L34"/>
    <mergeCell ref="M33:M34"/>
    <mergeCell ref="N33:N34"/>
    <mergeCell ref="J29:J30"/>
    <mergeCell ref="K29:K30"/>
    <mergeCell ref="L29:L30"/>
    <mergeCell ref="M29:M30"/>
    <mergeCell ref="N29:N30"/>
    <mergeCell ref="J31:J32"/>
    <mergeCell ref="K31:K32"/>
    <mergeCell ref="L31:L32"/>
    <mergeCell ref="M31:M32"/>
    <mergeCell ref="N31:N32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77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2022-01-27T15:30:21Z</cp:lastPrinted>
  <dcterms:created xsi:type="dcterms:W3CDTF">2022-01-10T08:26:50Z</dcterms:created>
  <dcterms:modified xsi:type="dcterms:W3CDTF">2022-03-24T09:46:29Z</dcterms:modified>
  <cp:category/>
  <cp:version/>
  <cp:contentType/>
  <cp:contentStatus/>
</cp:coreProperties>
</file>