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972" activeTab="0"/>
  </bookViews>
  <sheets>
    <sheet name="Svazek č. 4.1 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<sst xmlns="http://schemas.openxmlformats.org/spreadsheetml/2006/main" count="90" uniqueCount="60">
  <si>
    <t>Název odpadu</t>
  </si>
  <si>
    <t>Suroviny nevhodné ke spotřebě nebo zpracování</t>
  </si>
  <si>
    <t>O/N</t>
  </si>
  <si>
    <t>02 02 03</t>
  </si>
  <si>
    <t>Znečištěné skleněné obaly</t>
  </si>
  <si>
    <t>15 01 07</t>
  </si>
  <si>
    <t>Obaly obsahující zbytky nebezpečných látek nebo obaly těmito látkami znečištěné</t>
  </si>
  <si>
    <t>N</t>
  </si>
  <si>
    <t>15 01 10</t>
  </si>
  <si>
    <t>Ostré předměty (kromě čísla 18 01 03)</t>
  </si>
  <si>
    <t>18 01 01</t>
  </si>
  <si>
    <t>Části těla a orgány včetně krevních vaků a konzerv (kromě čísla 18 01 03)</t>
  </si>
  <si>
    <t>18 01 02</t>
  </si>
  <si>
    <t>Odpady na jejichž sběr a odstraňování jsou kladeny zvláštní požadavky s ohledem na infekci</t>
  </si>
  <si>
    <t>18 01 03</t>
  </si>
  <si>
    <t>Chemikálie, které jsou nebo obsahují nebezpečné látky</t>
  </si>
  <si>
    <t>18 01 06</t>
  </si>
  <si>
    <t>Nepoužitelná cytostatika</t>
  </si>
  <si>
    <t>18 01 08</t>
  </si>
  <si>
    <t>Jiná nepoužitelná léčiva neuvedená pod číslem 18 01 08</t>
  </si>
  <si>
    <t>18 01 09</t>
  </si>
  <si>
    <t>Shrabky z česlí</t>
  </si>
  <si>
    <t>O</t>
  </si>
  <si>
    <t>19 08 01</t>
  </si>
  <si>
    <t>Jiné motorové, převodové a mazací oleje</t>
  </si>
  <si>
    <t>13 02 08</t>
  </si>
  <si>
    <t xml:space="preserve">dle potřeby </t>
  </si>
  <si>
    <t>Zaolejovaná voda z odlučovačů oleje</t>
  </si>
  <si>
    <t>13 05 07</t>
  </si>
  <si>
    <t>1 x ročně</t>
  </si>
  <si>
    <t>Olověné akumulátory</t>
  </si>
  <si>
    <t>16 06 01</t>
  </si>
  <si>
    <t>Nikl-kadmiové baterie a akumulátory</t>
  </si>
  <si>
    <t>16 06 02</t>
  </si>
  <si>
    <t>Odpadní amalgám ze stomatologické péče</t>
  </si>
  <si>
    <t>18 01 10</t>
  </si>
  <si>
    <t>Č. položky</t>
  </si>
  <si>
    <t>Kat. odpadu</t>
  </si>
  <si>
    <t>Kód odpadu</t>
  </si>
  <si>
    <t>Množství za jeden rok v kg</t>
  </si>
  <si>
    <t>Cena celkem (svoz a odstranění)</t>
  </si>
  <si>
    <t>Celkem za jednotlivou službu</t>
  </si>
  <si>
    <t>Četnost svozů za týden</t>
  </si>
  <si>
    <t>Četnost svozů za měsíc</t>
  </si>
  <si>
    <t>Skleněné obaly</t>
  </si>
  <si>
    <t xml:space="preserve"> Nemocnice Vyškov, adresa odběrného místa: Purkyňova 235/36, Nosálovice, 682 01 Vyškov – IČP: 1001697481 – dále také (provozovna č. 1)</t>
  </si>
  <si>
    <t xml:space="preserve">V Kč bez DPH </t>
  </si>
  <si>
    <t xml:space="preserve">V Kč včetně DPH </t>
  </si>
  <si>
    <t xml:space="preserve">Svoz a odstranění nebezpečného odpadu celkem za jeden rok </t>
  </si>
  <si>
    <t xml:space="preserve">Svoz a odstranění nebezpečného odpadu celkem - za čtyři roky -  převod do formuláře nabídky </t>
  </si>
  <si>
    <t>V ……………………………… dne ………………………..</t>
  </si>
  <si>
    <t>Jméno a vlastnoruční podpis osoby oprávněné jednat jménem či za poskytovatele</t>
  </si>
  <si>
    <t>…………………………………………………………………………………………………….</t>
  </si>
  <si>
    <t>Celkem za svoz, odstranění odpadu a pronájem kontejnerů Provozovna č. 1</t>
  </si>
  <si>
    <t>Celkem za svoz, odstranění odpadu a pronájem kontejnerů Provozovna č. 2</t>
  </si>
  <si>
    <t xml:space="preserve">Pozn. Účastník je oprávněn upravit pouze žlutě označené části tabulky </t>
  </si>
  <si>
    <t>Odloučené pracoviště oddělení klinické biochemie Nemocnice Vyškov,  
adresa odběrného místa: Malinovského 551, 684 01 Slavkov u Brna – IČP: 0083920512 - dále také (provozovna č. 2)</t>
  </si>
  <si>
    <t>cena svozu a likvidace  1 kg (v Kč bez DPH ) včetně pronájmu nádob (kontejnerů)</t>
  </si>
  <si>
    <t>Příloha č. 1 SMLOUVY O POSKYTNUTÍ SLUŽEB PŘI NAKLÁDÁNÍ S NEMOCNIČNÍMI NEBEZPEČNÝMI ODPADY</t>
  </si>
  <si>
    <t>Svazek č. 4.1 zadávacích podmínek a příloha č.1 Smlouvy o poskytnutí služeb při nakládání s odpady - Specifikace zakázky - 
Veřejná zakázka "Nemocnice Vyškov - Nakládání s nemocničním nebezpečným odpadem" pro samostatnou část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</si>
</sst>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Minion Pro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sz val="7.5"/>
      <color theme="1"/>
      <name val="Verdana"/>
      <family val="2"/>
    </font>
    <font>
      <i/>
      <sz val="7"/>
      <color theme="1"/>
      <name val="Verdana"/>
      <family val="2"/>
    </font>
    <font>
      <i/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0" borderId="9" xfId="0" applyNumberForma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/>
    <xf numFmtId="164" fontId="2" fillId="0" borderId="11" xfId="0" applyNumberFormat="1" applyFont="1" applyBorder="1"/>
    <xf numFmtId="164" fontId="2" fillId="0" borderId="12" xfId="0" applyNumberFormat="1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15"/>
    </xf>
    <xf numFmtId="0" fontId="5" fillId="2" borderId="0" xfId="0" applyFont="1" applyFill="1" applyAlignment="1">
      <alignment horizontal="left" vertical="center" indent="1"/>
    </xf>
    <xf numFmtId="0" fontId="2" fillId="0" borderId="1" xfId="0" applyFont="1" applyBorder="1" applyAlignment="1">
      <alignment horizontal="left" vertical="center" textRotation="180" wrapText="1"/>
    </xf>
    <xf numFmtId="0" fontId="2" fillId="0" borderId="1" xfId="0" applyFont="1" applyBorder="1" applyAlignment="1">
      <alignment horizontal="center" vertical="center" textRotation="180" wrapText="1"/>
    </xf>
    <xf numFmtId="49" fontId="10" fillId="0" borderId="5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/>
    </xf>
    <xf numFmtId="2" fontId="11" fillId="0" borderId="3" xfId="0" applyNumberFormat="1" applyFont="1" applyBorder="1" applyAlignment="1">
      <alignment horizontal="left" vertical="center"/>
    </xf>
    <xf numFmtId="2" fontId="11" fillId="0" borderId="8" xfId="0" applyNumberFormat="1" applyFont="1" applyBorder="1" applyAlignment="1">
      <alignment horizontal="left" vertical="center"/>
    </xf>
    <xf numFmtId="0" fontId="2" fillId="0" borderId="13" xfId="0" applyFont="1" applyBorder="1"/>
    <xf numFmtId="0" fontId="2" fillId="0" borderId="14" xfId="0" applyFont="1" applyBorder="1"/>
    <xf numFmtId="164" fontId="0" fillId="0" borderId="10" xfId="0" applyNumberFormat="1" applyBorder="1" applyAlignment="1">
      <alignment horizontal="left" vertical="center" wrapText="1"/>
    </xf>
    <xf numFmtId="164" fontId="0" fillId="0" borderId="11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0" fillId="2" borderId="0" xfId="0" applyFill="1"/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 topLeftCell="A1">
      <selection activeCell="G3" sqref="G3"/>
    </sheetView>
  </sheetViews>
  <sheetFormatPr defaultColWidth="9.140625" defaultRowHeight="15"/>
  <cols>
    <col min="1" max="1" width="3.7109375" style="0" customWidth="1"/>
    <col min="2" max="2" width="52.421875" style="0" customWidth="1"/>
    <col min="3" max="3" width="5.7109375" style="0" customWidth="1"/>
    <col min="4" max="4" width="7.8515625" style="0" customWidth="1"/>
    <col min="5" max="5" width="8.57421875" style="0" customWidth="1"/>
    <col min="6" max="6" width="10.140625" style="0" customWidth="1"/>
    <col min="7" max="7" width="18.421875" style="0" customWidth="1"/>
    <col min="8" max="8" width="14.28125" style="0" customWidth="1"/>
  </cols>
  <sheetData>
    <row r="1" spans="1:8" ht="34.2" customHeight="1">
      <c r="A1" s="63" t="s">
        <v>59</v>
      </c>
      <c r="B1" s="63"/>
      <c r="C1" s="63"/>
      <c r="D1" s="63"/>
      <c r="E1" s="63"/>
      <c r="F1" s="63"/>
      <c r="G1" s="63"/>
      <c r="H1" s="63"/>
    </row>
    <row r="2" ht="15">
      <c r="A2" t="s">
        <v>58</v>
      </c>
    </row>
    <row r="3" ht="15">
      <c r="G3" s="39"/>
    </row>
    <row r="4" ht="15">
      <c r="G4" s="39"/>
    </row>
    <row r="5" ht="15" thickBot="1">
      <c r="A5" s="39" t="s">
        <v>45</v>
      </c>
    </row>
    <row r="6" spans="1:13" ht="72.6" thickBot="1">
      <c r="A6" s="51" t="s">
        <v>36</v>
      </c>
      <c r="B6" s="1" t="s">
        <v>0</v>
      </c>
      <c r="C6" s="52" t="s">
        <v>37</v>
      </c>
      <c r="D6" s="2" t="s">
        <v>38</v>
      </c>
      <c r="E6" s="2" t="s">
        <v>42</v>
      </c>
      <c r="F6" s="2" t="s">
        <v>39</v>
      </c>
      <c r="G6" s="2" t="s">
        <v>57</v>
      </c>
      <c r="H6" s="2" t="s">
        <v>40</v>
      </c>
      <c r="I6" s="3"/>
      <c r="J6" s="3"/>
      <c r="K6" s="3"/>
      <c r="L6" s="3"/>
      <c r="M6" s="3"/>
    </row>
    <row r="7" spans="1:8" ht="15">
      <c r="A7" s="17">
        <v>1</v>
      </c>
      <c r="B7" s="18" t="s">
        <v>1</v>
      </c>
      <c r="C7" s="19" t="s">
        <v>2</v>
      </c>
      <c r="D7" s="53" t="s">
        <v>3</v>
      </c>
      <c r="E7" s="21">
        <v>3</v>
      </c>
      <c r="F7" s="33">
        <v>142</v>
      </c>
      <c r="G7" s="34"/>
      <c r="H7" s="60">
        <f>F7*G7</f>
        <v>0</v>
      </c>
    </row>
    <row r="8" spans="1:8" ht="15">
      <c r="A8" s="24">
        <v>2</v>
      </c>
      <c r="B8" s="5" t="s">
        <v>4</v>
      </c>
      <c r="C8" s="6" t="s">
        <v>2</v>
      </c>
      <c r="D8" s="54" t="s">
        <v>5</v>
      </c>
      <c r="E8" s="8">
        <v>3</v>
      </c>
      <c r="F8" s="15">
        <v>5992</v>
      </c>
      <c r="G8" s="4"/>
      <c r="H8" s="61">
        <f aca="true" t="shared" si="0" ref="H8:H20">F8*G8</f>
        <v>0</v>
      </c>
    </row>
    <row r="9" spans="1:8" ht="28.8">
      <c r="A9" s="24">
        <v>3</v>
      </c>
      <c r="B9" s="5" t="s">
        <v>6</v>
      </c>
      <c r="C9" s="6" t="s">
        <v>7</v>
      </c>
      <c r="D9" s="54" t="s">
        <v>8</v>
      </c>
      <c r="E9" s="8">
        <v>3</v>
      </c>
      <c r="F9" s="15">
        <v>546</v>
      </c>
      <c r="G9" s="4"/>
      <c r="H9" s="61">
        <f t="shared" si="0"/>
        <v>0</v>
      </c>
    </row>
    <row r="10" spans="1:8" ht="15">
      <c r="A10" s="24">
        <v>4</v>
      </c>
      <c r="B10" s="5" t="s">
        <v>9</v>
      </c>
      <c r="C10" s="6" t="s">
        <v>2</v>
      </c>
      <c r="D10" s="54" t="s">
        <v>10</v>
      </c>
      <c r="E10" s="8">
        <v>3</v>
      </c>
      <c r="F10" s="15">
        <v>1054</v>
      </c>
      <c r="G10" s="4"/>
      <c r="H10" s="61">
        <f t="shared" si="0"/>
        <v>0</v>
      </c>
    </row>
    <row r="11" spans="1:8" ht="28.8">
      <c r="A11" s="24">
        <v>5</v>
      </c>
      <c r="B11" s="5" t="s">
        <v>11</v>
      </c>
      <c r="C11" s="6" t="s">
        <v>2</v>
      </c>
      <c r="D11" s="54" t="s">
        <v>12</v>
      </c>
      <c r="E11" s="8">
        <v>3</v>
      </c>
      <c r="F11" s="15">
        <v>392</v>
      </c>
      <c r="G11" s="4"/>
      <c r="H11" s="61">
        <f t="shared" si="0"/>
        <v>0</v>
      </c>
    </row>
    <row r="12" spans="1:8" ht="15">
      <c r="A12" s="24">
        <v>6</v>
      </c>
      <c r="B12" s="5" t="s">
        <v>15</v>
      </c>
      <c r="C12" s="6" t="s">
        <v>7</v>
      </c>
      <c r="D12" s="54" t="s">
        <v>16</v>
      </c>
      <c r="E12" s="8">
        <v>3</v>
      </c>
      <c r="F12" s="15">
        <v>74</v>
      </c>
      <c r="G12" s="4"/>
      <c r="H12" s="61">
        <f t="shared" si="0"/>
        <v>0</v>
      </c>
    </row>
    <row r="13" spans="1:8" ht="15">
      <c r="A13" s="24">
        <v>7</v>
      </c>
      <c r="B13" s="5" t="s">
        <v>17</v>
      </c>
      <c r="C13" s="6" t="s">
        <v>7</v>
      </c>
      <c r="D13" s="54" t="s">
        <v>18</v>
      </c>
      <c r="E13" s="8">
        <v>3</v>
      </c>
      <c r="F13" s="15">
        <v>416</v>
      </c>
      <c r="G13" s="4"/>
      <c r="H13" s="61">
        <f t="shared" si="0"/>
        <v>0</v>
      </c>
    </row>
    <row r="14" spans="1:8" ht="15">
      <c r="A14" s="24">
        <v>8</v>
      </c>
      <c r="B14" s="5" t="s">
        <v>19</v>
      </c>
      <c r="C14" s="6" t="s">
        <v>7</v>
      </c>
      <c r="D14" s="54" t="s">
        <v>20</v>
      </c>
      <c r="E14" s="8">
        <v>3</v>
      </c>
      <c r="F14" s="15">
        <v>223</v>
      </c>
      <c r="G14" s="4"/>
      <c r="H14" s="61">
        <f t="shared" si="0"/>
        <v>0</v>
      </c>
    </row>
    <row r="15" spans="1:8" ht="15">
      <c r="A15" s="24">
        <v>9</v>
      </c>
      <c r="B15" s="5" t="s">
        <v>21</v>
      </c>
      <c r="C15" s="6" t="s">
        <v>22</v>
      </c>
      <c r="D15" s="54" t="s">
        <v>23</v>
      </c>
      <c r="E15" s="8">
        <v>3</v>
      </c>
      <c r="F15" s="15">
        <v>284</v>
      </c>
      <c r="G15" s="4"/>
      <c r="H15" s="61">
        <f t="shared" si="0"/>
        <v>0</v>
      </c>
    </row>
    <row r="16" spans="1:8" ht="28.8">
      <c r="A16" s="24">
        <v>10</v>
      </c>
      <c r="B16" s="10" t="s">
        <v>24</v>
      </c>
      <c r="C16" s="11" t="s">
        <v>7</v>
      </c>
      <c r="D16" s="55" t="s">
        <v>25</v>
      </c>
      <c r="E16" s="11" t="s">
        <v>26</v>
      </c>
      <c r="F16" s="12">
        <v>100</v>
      </c>
      <c r="G16" s="13"/>
      <c r="H16" s="61">
        <f t="shared" si="0"/>
        <v>0</v>
      </c>
    </row>
    <row r="17" spans="1:8" ht="15">
      <c r="A17" s="24">
        <v>11</v>
      </c>
      <c r="B17" s="10" t="s">
        <v>27</v>
      </c>
      <c r="C17" s="11" t="s">
        <v>7</v>
      </c>
      <c r="D17" s="55" t="s">
        <v>28</v>
      </c>
      <c r="E17" s="11" t="s">
        <v>29</v>
      </c>
      <c r="F17" s="12">
        <v>10000</v>
      </c>
      <c r="G17" s="14"/>
      <c r="H17" s="61">
        <f t="shared" si="0"/>
        <v>0</v>
      </c>
    </row>
    <row r="18" spans="1:8" ht="28.8">
      <c r="A18" s="24">
        <v>12</v>
      </c>
      <c r="B18" s="10" t="s">
        <v>30</v>
      </c>
      <c r="C18" s="11" t="s">
        <v>7</v>
      </c>
      <c r="D18" s="55" t="s">
        <v>31</v>
      </c>
      <c r="E18" s="11" t="s">
        <v>26</v>
      </c>
      <c r="F18" s="12">
        <v>100</v>
      </c>
      <c r="G18" s="13"/>
      <c r="H18" s="61">
        <f t="shared" si="0"/>
        <v>0</v>
      </c>
    </row>
    <row r="19" spans="1:8" ht="28.8">
      <c r="A19" s="24">
        <v>13</v>
      </c>
      <c r="B19" s="10" t="s">
        <v>32</v>
      </c>
      <c r="C19" s="11" t="s">
        <v>7</v>
      </c>
      <c r="D19" s="55" t="s">
        <v>33</v>
      </c>
      <c r="E19" s="11" t="s">
        <v>26</v>
      </c>
      <c r="F19" s="12">
        <v>100</v>
      </c>
      <c r="G19" s="13"/>
      <c r="H19" s="61">
        <f t="shared" si="0"/>
        <v>0</v>
      </c>
    </row>
    <row r="20" spans="1:8" ht="29.4" thickBot="1">
      <c r="A20" s="25">
        <v>14</v>
      </c>
      <c r="B20" s="35" t="s">
        <v>34</v>
      </c>
      <c r="C20" s="36" t="s">
        <v>7</v>
      </c>
      <c r="D20" s="56" t="s">
        <v>35</v>
      </c>
      <c r="E20" s="36" t="s">
        <v>26</v>
      </c>
      <c r="F20" s="37">
        <v>10</v>
      </c>
      <c r="G20" s="38"/>
      <c r="H20" s="62">
        <f t="shared" si="0"/>
        <v>0</v>
      </c>
    </row>
    <row r="21" spans="2:8" ht="15" thickBot="1">
      <c r="B21" s="64" t="s">
        <v>41</v>
      </c>
      <c r="C21" s="65"/>
      <c r="D21" s="65"/>
      <c r="E21" s="65"/>
      <c r="F21" s="65"/>
      <c r="G21" s="65"/>
      <c r="H21" s="59">
        <f>SUM(H7:H20)</f>
        <v>0</v>
      </c>
    </row>
    <row r="22" spans="2:8" ht="15" thickBot="1">
      <c r="B22" s="74" t="s">
        <v>53</v>
      </c>
      <c r="C22" s="75"/>
      <c r="D22" s="75"/>
      <c r="E22" s="75"/>
      <c r="F22" s="75"/>
      <c r="G22" s="75"/>
      <c r="H22" s="76"/>
    </row>
    <row r="25" spans="1:8" ht="29.25" customHeight="1" thickBot="1">
      <c r="A25" s="79" t="s">
        <v>56</v>
      </c>
      <c r="B25" s="79"/>
      <c r="C25" s="79"/>
      <c r="D25" s="79"/>
      <c r="E25" s="79"/>
      <c r="F25" s="79"/>
      <c r="G25" s="79"/>
      <c r="H25" s="79"/>
    </row>
    <row r="26" spans="1:8" ht="72.6" thickBot="1">
      <c r="A26" s="51" t="s">
        <v>36</v>
      </c>
      <c r="B26" s="1" t="s">
        <v>0</v>
      </c>
      <c r="C26" s="52" t="s">
        <v>37</v>
      </c>
      <c r="D26" s="2" t="s">
        <v>38</v>
      </c>
      <c r="E26" s="2" t="s">
        <v>43</v>
      </c>
      <c r="F26" s="2" t="s">
        <v>39</v>
      </c>
      <c r="G26" s="2" t="s">
        <v>57</v>
      </c>
      <c r="H26" s="2" t="s">
        <v>40</v>
      </c>
    </row>
    <row r="27" spans="1:8" ht="15">
      <c r="A27" s="17">
        <v>1</v>
      </c>
      <c r="B27" s="18" t="s">
        <v>44</v>
      </c>
      <c r="C27" s="19" t="s">
        <v>2</v>
      </c>
      <c r="D27" s="20" t="s">
        <v>5</v>
      </c>
      <c r="E27" s="21">
        <v>2</v>
      </c>
      <c r="F27" s="22">
        <v>31</v>
      </c>
      <c r="G27" s="23"/>
      <c r="H27" s="60">
        <f>F27*G27</f>
        <v>0</v>
      </c>
    </row>
    <row r="28" spans="1:8" ht="15">
      <c r="A28" s="24">
        <v>2</v>
      </c>
      <c r="B28" s="5" t="s">
        <v>9</v>
      </c>
      <c r="C28" s="6" t="s">
        <v>2</v>
      </c>
      <c r="D28" s="7" t="s">
        <v>10</v>
      </c>
      <c r="E28" s="8">
        <v>2</v>
      </c>
      <c r="F28" s="9">
        <v>28</v>
      </c>
      <c r="G28" s="16"/>
      <c r="H28" s="61">
        <f aca="true" t="shared" si="1" ref="H28:H29">F28*G28</f>
        <v>0</v>
      </c>
    </row>
    <row r="29" spans="1:8" ht="29.4" thickBot="1">
      <c r="A29" s="25">
        <v>3</v>
      </c>
      <c r="B29" s="26" t="s">
        <v>13</v>
      </c>
      <c r="C29" s="27" t="s">
        <v>7</v>
      </c>
      <c r="D29" s="28" t="s">
        <v>14</v>
      </c>
      <c r="E29" s="29">
        <v>2</v>
      </c>
      <c r="F29" s="30">
        <v>811</v>
      </c>
      <c r="G29" s="31"/>
      <c r="H29" s="62">
        <f t="shared" si="1"/>
        <v>0</v>
      </c>
    </row>
    <row r="30" spans="2:8" ht="15" thickBot="1">
      <c r="B30" s="77" t="s">
        <v>41</v>
      </c>
      <c r="C30" s="78"/>
      <c r="D30" s="78"/>
      <c r="E30" s="78"/>
      <c r="F30" s="78"/>
      <c r="G30" s="78"/>
      <c r="H30" s="32">
        <f>SUM(H27:H29)</f>
        <v>0</v>
      </c>
    </row>
    <row r="31" spans="2:8" ht="15" thickBot="1">
      <c r="B31" s="74" t="s">
        <v>54</v>
      </c>
      <c r="C31" s="75"/>
      <c r="D31" s="75"/>
      <c r="E31" s="75"/>
      <c r="F31" s="75"/>
      <c r="G31" s="75"/>
      <c r="H31" s="76"/>
    </row>
    <row r="33" ht="15" thickBot="1"/>
    <row r="34" spans="2:8" ht="15">
      <c r="B34" s="68" t="s">
        <v>48</v>
      </c>
      <c r="C34" s="69"/>
      <c r="D34" s="69"/>
      <c r="E34" s="69"/>
      <c r="F34" s="70"/>
      <c r="G34" s="57" t="s">
        <v>46</v>
      </c>
      <c r="H34" s="40">
        <f>H21+H30</f>
        <v>0</v>
      </c>
    </row>
    <row r="35" spans="2:8" ht="15" thickBot="1">
      <c r="B35" s="71"/>
      <c r="C35" s="72"/>
      <c r="D35" s="72"/>
      <c r="E35" s="72"/>
      <c r="F35" s="73"/>
      <c r="G35" s="58" t="s">
        <v>47</v>
      </c>
      <c r="H35" s="41">
        <f>H34*1.21</f>
        <v>0</v>
      </c>
    </row>
    <row r="36" spans="2:8" ht="15">
      <c r="B36" s="68" t="s">
        <v>49</v>
      </c>
      <c r="C36" s="69"/>
      <c r="D36" s="69"/>
      <c r="E36" s="69"/>
      <c r="F36" s="70"/>
      <c r="G36" s="57" t="s">
        <v>46</v>
      </c>
      <c r="H36" s="40">
        <f>H34*4</f>
        <v>0</v>
      </c>
    </row>
    <row r="37" spans="2:8" ht="15" thickBot="1">
      <c r="B37" s="71"/>
      <c r="C37" s="72"/>
      <c r="D37" s="72"/>
      <c r="E37" s="72"/>
      <c r="F37" s="73"/>
      <c r="G37" s="58" t="s">
        <v>47</v>
      </c>
      <c r="H37" s="41">
        <f>H36*4</f>
        <v>0</v>
      </c>
    </row>
    <row r="39" ht="15">
      <c r="B39" s="42"/>
    </row>
    <row r="40" spans="2:8" ht="15">
      <c r="B40" s="50" t="s">
        <v>50</v>
      </c>
      <c r="F40" s="67" t="s">
        <v>52</v>
      </c>
      <c r="G40" s="67"/>
      <c r="H40" s="67"/>
    </row>
    <row r="41" spans="2:8" ht="15">
      <c r="B41" s="43"/>
      <c r="F41" s="66" t="s">
        <v>51</v>
      </c>
      <c r="G41" s="66"/>
      <c r="H41" s="66"/>
    </row>
    <row r="42" ht="15">
      <c r="B42" s="43" t="s">
        <v>55</v>
      </c>
    </row>
    <row r="43" ht="15">
      <c r="B43" s="44"/>
    </row>
    <row r="44" ht="15">
      <c r="B44" s="44"/>
    </row>
    <row r="45" ht="15">
      <c r="B45" s="45"/>
    </row>
    <row r="46" ht="15">
      <c r="C46" s="46"/>
    </row>
    <row r="47" ht="15">
      <c r="B47" s="47"/>
    </row>
    <row r="48" ht="15">
      <c r="C48" s="48"/>
    </row>
    <row r="49" ht="15">
      <c r="B49" s="49"/>
    </row>
  </sheetData>
  <mergeCells count="10">
    <mergeCell ref="A1:H1"/>
    <mergeCell ref="B21:G21"/>
    <mergeCell ref="F41:H41"/>
    <mergeCell ref="F40:H40"/>
    <mergeCell ref="B36:F37"/>
    <mergeCell ref="B22:H22"/>
    <mergeCell ref="B30:G30"/>
    <mergeCell ref="B31:H31"/>
    <mergeCell ref="A25:H25"/>
    <mergeCell ref="B34:F35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2" ma:contentTypeDescription="Vytvoří nový dokument" ma:contentTypeScope="" ma:versionID="44b467af2127a8217137a553990e3544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6907e5e7c56865826f8d9f84a14d7460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704259-1596-4AF4-9887-BB719196A7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7B65FB-91F5-4175-914D-A9DDAFC71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89898E-E07D-468B-8F40-573B1C529F5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2022-04-21T15:48:21Z</cp:lastPrinted>
  <dcterms:created xsi:type="dcterms:W3CDTF">2021-01-12T07:43:40Z</dcterms:created>
  <dcterms:modified xsi:type="dcterms:W3CDTF">2022-04-21T15:48:54Z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0x010100A67D82CEABB42445A940E0238ACD77B8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2022-04-05T07:39:40Z</vt:lpwstr>
  </property>
  <property fmtid="{D5CDD505-2E9C-101B-9397-08002B2CF9AE}" pid="5" name="MSIP_Label_690ebb53-23a2-471a-9c6e-17bd0d11311e_Method">
    <vt:lpwstr>Standard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02b34be5-f9b7-48fd-8844-fbe3f9aa4260</vt:lpwstr>
  </property>
  <property fmtid="{D5CDD505-2E9C-101B-9397-08002B2CF9AE}" pid="9" name="MSIP_Label_690ebb53-23a2-471a-9c6e-17bd0d11311e_ContentBits">
    <vt:lpwstr>0</vt:lpwstr>
  </property>
</Properties>
</file>