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21.1" sheetId="3" r:id="rId3"/>
    <sheet name="SO 123" sheetId="4" r:id="rId4"/>
    <sheet name="SO 126.1" sheetId="5" r:id="rId5"/>
    <sheet name="SO 181_0.etapa" sheetId="6" r:id="rId6"/>
    <sheet name="SO 181_I" sheetId="7" r:id="rId7"/>
    <sheet name="SO 181_II" sheetId="8" r:id="rId8"/>
    <sheet name="SO 181_III" sheetId="9" r:id="rId9"/>
    <sheet name="SO 181_IV." sheetId="10" r:id="rId10"/>
    <sheet name="SO 181_V" sheetId="11" r:id="rId11"/>
    <sheet name="SO 321" sheetId="12" r:id="rId12"/>
  </sheets>
  <definedNames/>
  <calcPr/>
  <webPublishing/>
</workbook>
</file>

<file path=xl/sharedStrings.xml><?xml version="1.0" encoding="utf-8"?>
<sst xmlns="http://schemas.openxmlformats.org/spreadsheetml/2006/main" count="3416" uniqueCount="614">
  <si>
    <t>ASPE10</t>
  </si>
  <si>
    <t>S</t>
  </si>
  <si>
    <t>Soupis prací objektu</t>
  </si>
  <si>
    <t xml:space="preserve">Stavba: </t>
  </si>
  <si>
    <t>II/386</t>
  </si>
  <si>
    <t>Kuřim, nám. Osvobození (SÚS), po DI č. I</t>
  </si>
  <si>
    <t>O</t>
  </si>
  <si>
    <t>Objekt:</t>
  </si>
  <si>
    <t>000</t>
  </si>
  <si>
    <t>Ostatní a vedlejší náklady (SÚS)</t>
  </si>
  <si>
    <t>O1</t>
  </si>
  <si>
    <t>Rozpočet:</t>
  </si>
  <si>
    <t>0,00</t>
  </si>
  <si>
    <t>15,00</t>
  </si>
  <si>
    <t>21,00</t>
  </si>
  <si>
    <t>3</t>
  </si>
  <si>
    <t>0</t>
  </si>
  <si>
    <t>2</t>
  </si>
  <si>
    <t>Ostatní</t>
  </si>
  <si>
    <t>náklady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</si>
  <si>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</si>
  <si>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</si>
  <si>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</si>
  <si>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</si>
  <si>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</si>
  <si>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</si>
  <si>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</si>
  <si>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</si>
  <si>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</si>
  <si>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</si>
  <si>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</si>
  <si>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</si>
  <si>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</si>
  <si>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</si>
  <si>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</si>
  <si>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</si>
  <si>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</si>
  <si>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</si>
  <si>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</si>
  <si>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</si>
  <si>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</si>
  <si>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</si>
  <si>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</si>
  <si>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</si>
  <si>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</si>
  <si>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</si>
  <si>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</si>
  <si>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</si>
  <si>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</si>
  <si>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</si>
  <si>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</si>
  <si>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</si>
  <si>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</si>
  <si>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</si>
  <si>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</si>
  <si>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</si>
  <si>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</si>
  <si>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</si>
  <si>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</si>
  <si>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</si>
  <si>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</si>
  <si>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</si>
  <si>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</si>
  <si>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</si>
  <si>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</si>
  <si>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</si>
  <si>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</si>
  <si>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</si>
  <si>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</si>
  <si>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</si>
  <si>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</si>
  <si>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</si>
  <si>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</si>
  <si>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</si>
  <si>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</si>
  <si>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</si>
  <si>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</si>
  <si>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</si>
  <si>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</si>
  <si>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</si>
  <si>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</si>
  <si>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</si>
  <si>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</si>
  <si>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</si>
  <si>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</si>
  <si>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</si>
  <si>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</si>
  <si>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</si>
  <si>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</si>
  <si>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</si>
  <si>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</si>
  <si>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17</t>
  </si>
  <si>
    <t>00017</t>
  </si>
  <si>
    <t>Havarijní plán - popsáno v projektové dokumentaci a ve vyhl. č. 24/2011 Sb.</t>
  </si>
  <si>
    <t>18</t>
  </si>
  <si>
    <t>00018</t>
  </si>
  <si>
    <t>Návrh technologického postupu prací - popsáno v obchodních podmínkách</t>
  </si>
  <si>
    <t>SO 121.1</t>
  </si>
  <si>
    <t>Komunikace II/386</t>
  </si>
  <si>
    <t>014102</t>
  </si>
  <si>
    <t>a</t>
  </si>
  <si>
    <t>POPLATKY ZA SKLÁDKU</t>
  </si>
  <si>
    <t>T</t>
  </si>
  <si>
    <t>zemina</t>
  </si>
  <si>
    <t>zemina z výkopů - viz pol. 131737,17120: 1864,385*2,0=3 728,770 [A]</t>
  </si>
  <si>
    <t>zahrnuje veškeré poplatky provozovateli skládky související s uložením odpadu na skládce.</t>
  </si>
  <si>
    <t>b</t>
  </si>
  <si>
    <t>kamenivo</t>
  </si>
  <si>
    <t>kamenivo - viz pol. 113327:1051,12*2,3=2 417,576 [A] 
podklad s cement. pojivem - viz pol. 113347:601,502*2,4=1 443,605 [B] 
A+B=3 861,181 [C]</t>
  </si>
  <si>
    <t>c</t>
  </si>
  <si>
    <t>beton</t>
  </si>
  <si>
    <t>beton.dlaždice - viz pol. 113187:0,48*2,3=1,104 [A] 
beton.dlaždice - viz pol. 113487:10,521*2,3=24,198 [B] 
betonové obrubníky - viz pol. 113524:550,3m*0,1*0,25*2,3=31,642 [C] 
A+B+C=56,944 [D]</t>
  </si>
  <si>
    <t>d</t>
  </si>
  <si>
    <t>živice a ostatní materiály</t>
  </si>
  <si>
    <t>podklad s asfalt.pojivem - viz pol. 113337: 2,94*2,4=7,056 [A]</t>
  </si>
  <si>
    <t>Zemní práce</t>
  </si>
  <si>
    <t>11317</t>
  </si>
  <si>
    <t>ODSTRAN KRYTU ZPEVNĚNÝCH PLOCH Z DLAŽEB KOSTEK</t>
  </si>
  <si>
    <t>M3</t>
  </si>
  <si>
    <t>Rozebrání žulových kostek stávajícího zálivu - přesun do 50 m  
Položka zahrnuje veškerou manipulaci s vybouranou sutí a s vybouranými hmotami</t>
  </si>
  <si>
    <t>km 0,863-1,019 - bourání stáv.kom.ploch : 115,6*0,12=13,872 [A] 
dle samostaného výkazu výměr</t>
  </si>
  <si>
    <t>Položka zahrnuje veškerou manipulaci s vybouranou sutí a s vybouranými hmotami vč. uložení na skládku. Nezahrnuje poplatek za skládku,</t>
  </si>
  <si>
    <t>113187</t>
  </si>
  <si>
    <t>ODSTRANĚNÍ KRYTU ZPEVNĚNÝCH PLOCH Z DLAŽDIC, ODVOZ DO 16KM</t>
  </si>
  <si>
    <t>bourání stáv. dopravního ostrůvku (km 0,863-1,019):(4,4+3,6)m2*0,06=0,480 [A] 
dle samostaného výkazu výměr</t>
  </si>
  <si>
    <t>Položka zahrnuje veškerou manipulaci s vybouranou sutí a s vybouranými hmotami vč. uložení na skládku. Nezahrnuje poplatek za skládku</t>
  </si>
  <si>
    <t>7</t>
  </si>
  <si>
    <t>113327</t>
  </si>
  <si>
    <t>ODSTRAN PODKL ZPEVNĚNÝCH PLOCH Z KAMENIVA NESTMEL, ODVOZ DO 16KM</t>
  </si>
  <si>
    <t>km 0,863-1,019 (šd podklad) : 1640,9*0,25=410,225 [A] 
bourání stáv. dopravního ostrůvku : 8,0m2*0,15=1,200 [B] 
bourání stáv.kom.ploch: 24,9m2*0,25=6,225 [C] 
bourání stáv.kom.ploch-podklad dlažby zálivu: (23,8m2+35,8m2)*0,2=11,920 [D] 
km 1,019-1,284 (šd podklad) : 2469,1*0,25=617,275 [E] 
km 1,019-1,284: vybourání komunikace živ.dotčené stavbou:17,10*0,250=4,275 [F] 
A+B+C+D+E+F=1 051,120 [G] 
dle samostaného výkazu výměr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</si>
  <si>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</si>
  <si>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</si>
  <si>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</si>
  <si>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použití vybouraného materiálu podkladů v místě stavby příčným přehozem do sanace podloží</t>
  </si>
  <si>
    <t>km 0,863-1,019 : 1548,7*0,04  =61,948 [A]- příčný přesun do sanace 
km 1,019-1,284 : 2331,9*0,04=93,276 [B]- příčný přesun do sanace 
km 0,863-1,019 - bourání krytu stáv.kom. : 24,9m2*0,09=2,241 [C]--odvoz v režii zhotovitele 
km 1,019-1,284: vybourání krytu komunikace živ.dotčené stavbou:17,10*0,09=1,539 [D]--odvoz v režii zhotovitele 
km 0,863-1,019: výměna podloží: 1319,6*0,12=158,352 [E]- použití do sanace v místě stavby 
km 1,019-1,284:výměna podloží: 1980,2*0,12=237,624 [F]- použití do sanace v místě stavby(doplnění ŠD) 
A+B+C+D+E+F=554,980 [G] 
dle samostaného výkazu výměr</t>
  </si>
  <si>
    <t>113337</t>
  </si>
  <si>
    <t>ODSTRAN PODKL ZPEVNĚNÝCH PLOCH S ASFALT POJIVEM, ODVOZ DO 16KM</t>
  </si>
  <si>
    <t>bourání stáv.kom.ploch: 24,9m2*0,07=1,743 [A] 
km 1,019-1,284: vybourání komunikace živ.dotčené stavbou:17,10*0,07=1,197 [B] 
A+B=2,940 [C] 
dle samostaného výkazu výměr</t>
  </si>
  <si>
    <t>113347</t>
  </si>
  <si>
    <t>ODSTRAN PODKL ZPEVNĚNÝCH PLOCH S CEM POJIVEM, ODVOZ DO 16KM</t>
  </si>
  <si>
    <t>km 0,863-1,019  :1548,7*0,15=232,305 [A] 
bourání stáv.kom.ploch: 24,9m2*0,15=3,735 [B] 
bourání stáv.kom.ploch- lože pod dlažbu zálivu: (23,8m2+35,8m2)*(0,04+0,18)=13,112 [C] 
km 1,019-1,284 : 2331,9*0,15=349,785 [D] 
km 1,019-1,284: vybourání komunikace živ.dotčené stavbou:17,10*0,15=2,565 [E] 
A+B+C+D+E=601,502 [F] 
dle samostaného výkazu výměr</t>
  </si>
  <si>
    <t>113487</t>
  </si>
  <si>
    <t>ODSTRANĚNÍ KRYTU ZPEVNĚNÝCH PLOCH Z DLAŽDIC VČETNĚ PODKLADU, ODVOZ DO 16KM</t>
  </si>
  <si>
    <t>km 0,863-1,019: 
bourání stáv.komunik.ploch: 24,0m2*(0,06+0,15)=5,040 [A] 
bourání stáv.chodníku: 26,1m2*(0,06+0,15)=5,481 [B] 
A+B=10,521 [C] 
dle samostaného výkazu výměr</t>
  </si>
  <si>
    <t>12</t>
  </si>
  <si>
    <t>113524</t>
  </si>
  <si>
    <t>ODSTRANĚNÍ CHODNÍKOVÝCH A SILNIČNÍCH OBRUBNÍKŮ BETONOVÝCH, ODVOZ DO 5KM</t>
  </si>
  <si>
    <t>M</t>
  </si>
  <si>
    <t>km 0,863-1,019  :74,10=74,100 [A] 
bourání ostrůvku : 10,3+8,0+4,0=22,300 [B](silniční+nájezdové+chodníkové) 
bourání stáv.kom.ploch : 10,0+27,7=37,700 [C](silniční+nájezdové) 
pro přemístěnou komunikaci: 17,0=17,000 [D](chodníkový) 
km 1,019-1,284 : 306,40=306,400 [E](stáv.beton. obrubníky) 
km 1,019-1,284 : 45,80+47,0=92,800 [F] (obrubníky dotčené stavbou- silniční a nájezdový obr.) 
A+B+C+D+E+F=550,300 [G] 
dle samostaného výkazu výměr</t>
  </si>
  <si>
    <t>13</t>
  </si>
  <si>
    <t>113544</t>
  </si>
  <si>
    <t>ODSTRANĚNÍ OBRUB Z KRAJNÍKŮ, ODVOZ DO 5KM</t>
  </si>
  <si>
    <t>Položka zahrnuje veškerou manipulaci s vybouranou sutí a s vybouranými hmotami  
 odvoz do skladu MěÚ Kuřim  
žulové krajníky</t>
  </si>
  <si>
    <t>km 0,863-1,019: 233,60=233,600 [A] 
dle samostaného výkazu výměr</t>
  </si>
  <si>
    <t>113551</t>
  </si>
  <si>
    <t>ODSTRANĚNÍ OBRUB Z DLAŽEBNÍCH KOSTEK JEDNODUCHÝCH, ODVOZ DO 1KM</t>
  </si>
  <si>
    <t>Položka zahrnuje veškerou manipulaci s vybouranou sutí a s vybouranými hmotami vč. uložení na místní skládku  
přídlažba obrubníků z dvojřádku kostek žulových</t>
  </si>
  <si>
    <t>km 0,863-1,019:2*154,9=309,800 [A] 
km 1,019-1,284:2*153,20=306,400 [B] 
A+B=616,200 [C] 
dle samostaného výkazu výměr</t>
  </si>
  <si>
    <t>Položka zahrnuje veškerou manipulaci s vybouranou sutí a s vybouranými hmotami vč. uložení na skládku.</t>
  </si>
  <si>
    <t>11372</t>
  </si>
  <si>
    <t>FRÉZOVÁNÍ ZPEVNĚNÝCH PLOCH ASFALTOVÝCH</t>
  </si>
  <si>
    <t>odfrézování živice  
odvoz a likvidace v režii zhotovitele</t>
  </si>
  <si>
    <t>km 0,863-1,019  - tl. 40mm: 1548,7*0,04=61,948 [A]- odvoz v režii zhotovitele 
km 0,863-1,019 - tl. 80mm: 1548,7*0,08=123,896 [B]- příčný přesun do sanace 
km 1,019-1,284 - tl 40 mm:2331,90*0,04=93,276 [C]- odvoz v režii zhotovitele 
km 1,019-1,284 - tl 80 mm:2331,90*0,08=186,552 [D]- příčný přesun do sanace 
A+B+C+D=465,672 [E] 
dle samostaného výkazu výměr</t>
  </si>
  <si>
    <t>121104</t>
  </si>
  <si>
    <t>SEJMUTÍ ORNICE NEBO LESNÍ PŮDY S ODVOZEM DO 5KM</t>
  </si>
  <si>
    <t>odvoz na skládku investora do 5 km</t>
  </si>
  <si>
    <t>km 0,863-1,019 - pro přemístěnou komunikaci: 178,10*0,15=26,715 [A] 
dle samostaného výkazu výměr</t>
  </si>
  <si>
    <t>položka zahrnuje sejmutí ornice bez ohledu na tloušťku vrstvy a její vodorovnou dopravu  
nezahrnuje uložení na trvalou skládku</t>
  </si>
  <si>
    <t>131731</t>
  </si>
  <si>
    <t>HLOUBENÍ JAM ZAPAŽ I NEPAŽ TŘ. I, ODVOZ DO 1KM</t>
  </si>
  <si>
    <t>odvoz výkopku do 150m, určeno k zásypům prostoru po vybourané silnici - mezi novou komunikací a plochami náměstí</t>
  </si>
  <si>
    <t>km 0,863-1,019 - pro přemístěnou kom. a nový park.pruh:27,8*0,3=8,340 [A] 
dle samostaného výkazu výměr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</si>
  <si>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</t>
  </si>
  <si>
    <t>131737</t>
  </si>
  <si>
    <t>HLOUBENÍ JAM ZAPAŽ I NEPAŽ TŘ. I, ODVOZ DO 16KM</t>
  </si>
  <si>
    <t>včetně odvozu na skládku do 15 km  
uložení zeminy na skládku viz pol. 17120, poplatky za skládku viz pol. 014102</t>
  </si>
  <si>
    <t>km 0,863-1,019 - výměna podloží: 1319,6m2*0,5=659,800 [A]   výkop pro silnice 
km 0,863-1,019 - pro přemístěnou komunikaci: 178,1*0,45=80,145 [B] 
km 0,863-1,019 - výkop pro trativod : 49,9=49,900 [C] 
km 1,019-1,284 - výměna podloží: 1980,2m2*0,5=990,100 [D] výkop pro silnice 
km 1,019-1,284 - výkop pro trativod : 42,4=42,400 [E] 
A+B+C+D+E=1 822,345 [F] 
dle samostaného výkazu výměr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</si>
  <si>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</si>
  <si>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</si>
  <si>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13273</t>
  </si>
  <si>
    <t>HLOUBENÍ RÝH ŠÍŘ DO 2M PAŽ I NEPAŽ TŘ. I</t>
  </si>
  <si>
    <t>ruční výkop</t>
  </si>
  <si>
    <t>km 1,019-1,284 : výkop v okolí chráničky VN v km 1,100 a chráničky slaboproudu km 1,220 hl. 0,5m : 1,5=1,500 [C] 
dle samostaného výkazu výměr</t>
  </si>
  <si>
    <t>20</t>
  </si>
  <si>
    <t>17110</t>
  </si>
  <si>
    <t>ULOŽENÍ SYPANINY DO NÁSYPŮ SE ZHUTNĚNÍM</t>
  </si>
  <si>
    <t>zásyp prostoru po vybourané silnici</t>
  </si>
  <si>
    <t>km 0,863-1,019 -  zásyp prostoru po vybourané silnici :268,50m2*0,4=107,400 [A] 
dle samostaného výkazu výměr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</si>
  <si>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</si>
  <si>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</si>
  <si>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17120</t>
  </si>
  <si>
    <t>ULOŽENÍ SYPANINY DO NÁSYPŮ A NA SKLÁDKY BEZ ZHUTNĚNÍ</t>
  </si>
  <si>
    <t>zemina ukládaná z výkopů na skládku</t>
  </si>
  <si>
    <t>km 0,863-1,019 - odvoz výkopu po vybourané silnici na skládku s poplatkem: 42,04=42,040 [A] 
výkopy viz pol 131737:1822,345=1 822,345 [B] 
A+B=1 864,385 [C] 
dle samostaného výkazu výměr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</si>
  <si>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</si>
  <si>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</si>
  <si>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18110</t>
  </si>
  <si>
    <t>ÚPRAVA PLÁNĚ SE ZHUTNĚNÍM V HORNINĚ TŘ. I</t>
  </si>
  <si>
    <t>M2</t>
  </si>
  <si>
    <t>km 0,863-1,019 : 1319,6=1 319,600 [A] 
obnova stáv.komunikace dotčené stavbou : 24,90=24,900 [B] 
km 1,019-1,284 : 1980,20=1 980,200 [D] 
km 1,019-1,284 obnova komunikace dotčené stavbou: 17,10=17,100 [E] 
obnova komunikace zálivu z kostky žulové: 35,80+23,8=59,600 [F] 
A+B+D+E+F=3 401,400 [C] 
dle samostaného výkazu výměr</t>
  </si>
  <si>
    <t>položka zahrnuje úpravu pláně včetně vyrovnání výškových rozdílů. Míru zhutnění určuje projekt.</t>
  </si>
  <si>
    <t>Základy</t>
  </si>
  <si>
    <t>23</t>
  </si>
  <si>
    <t>21262</t>
  </si>
  <si>
    <t>TRATIVODY KOMPLET Z TRUB Z PLAST HMOT DN DO 100MM</t>
  </si>
  <si>
    <t>zřízení podkladu a lože trativodu (ŠP)  
dodávka a uložení trativodu</t>
  </si>
  <si>
    <t>km 0,863-1,019-odvodnění: 312,0=312,000 [A] 
km 1,019-1,284-trativod: 265,0=265,000 [B] 
A+B=577,000 [C] 
dle samostaného výkazu výměr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</si>
  <si>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</si>
  <si>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</si>
  <si>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24</t>
  </si>
  <si>
    <t>561431</t>
  </si>
  <si>
    <t>KAMENIVO ZPEVNĚNÉ CEMENTEM TŘ. I TL. DO 150MM</t>
  </si>
  <si>
    <t>nová konstrukce vozovky a obnova komunikací dotčených stavbou</t>
  </si>
  <si>
    <t>km 0,863-1,019 : 1319,6=1 319,600 [A] 
obnova stáv.komunikace dotčené stavbou : 24,90=24,900 [B] 
km 1,019-1,284 : 1980,2=1 980,200 [C] 
km 1,019-1,284 obnova komunikace dotčené stavbou: 17,10=17,100 [D] 
A+B+C+D=3 341,800 [E] 
dle samostaného výkazu výměr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</si>
  <si>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</si>
  <si>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25</t>
  </si>
  <si>
    <t>561441</t>
  </si>
  <si>
    <t>KAMENIVO ZPEVNĚNÉ CEMENTEM TŘ. I TL. DO 200MM</t>
  </si>
  <si>
    <t>km 0,863-1,019 komunikace zálivu: 23,8=23,800 [A] 
km 1,019-1,284 obnova komunikace zálivu: 35,8=35,800 [C]...tl. 180 mm 
A+C=59,600 [B] 
dle samostaného výkazu výměr</t>
  </si>
  <si>
    <t>26</t>
  </si>
  <si>
    <t>56330</t>
  </si>
  <si>
    <t>VOZOVKOVÉ VRSTVY ZE ŠTĚRKODRTI</t>
  </si>
  <si>
    <t>doplnění ŠD 0/63 tl. 500 mm  
hutněno po vrstvách</t>
  </si>
  <si>
    <t>výměna podloží - km 0,863-1,019 :659,8-158,35=501,450 [A] 
výměna podloží - km 1,019-1,284 :990,10-237,60=752,500 [B] 
A+B=1 253,950 [C] 
dle samostaného výkazu výměr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</si>
  <si>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</si>
  <si>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</si>
  <si>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56334</t>
  </si>
  <si>
    <t>VOZOVKOVÉ VRSTVY ZE ŠTĚRKODRTI TL. DO 200MM</t>
  </si>
  <si>
    <t>km 0,863-1,019 obnova komunikace zálivu: 23,8=23,800 [A] 
km 1,019-1,284 obnova komunikace zálivu: 35,8=35,800 [B] 
A+B=59,600 [C] 
dle samostaného výkazu výměr</t>
  </si>
  <si>
    <t>28</t>
  </si>
  <si>
    <t>56335</t>
  </si>
  <si>
    <t>VOZOVKOVÉ VRSTVY ZE ŠTĚRKODRTI TL. DO 250MM</t>
  </si>
  <si>
    <t>nová konstrukce vozovky a obnova komunikace dotčené stavbou</t>
  </si>
  <si>
    <t>km 0,863-1,019 : 1319,6=1 319,600 [A] 
obnova stáv.komunikace dotčené stavbou : 24,90=24,900 [B] 
km 1,019-1,284 : 1980,20=1 980,200 [C] 
km 1,019-1,284 obnova komunikace dotčené stavbou: 17,10=17,100 [D] 
A+B+C+D=3 341,800 [E] 
dle samostaného výkazu výměr</t>
  </si>
  <si>
    <t>29</t>
  </si>
  <si>
    <t>56962</t>
  </si>
  <si>
    <t>ZPEVNĚNÍ KRAJNIC Z RECYKLOVANÉHO MATERIÁLU TL DO 100MM</t>
  </si>
  <si>
    <t>úprava krajnice odfrézovanou živicí v tl. 0,1 m</t>
  </si>
  <si>
    <t>129,0*0,5=64,500 [A] 
dle samostaného výkazu výměr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</si>
  <si>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</si>
  <si>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30</t>
  </si>
  <si>
    <t>572151</t>
  </si>
  <si>
    <t>INFILTRAČNÍ POSTŘIK ASFALTOVÝ DO 2,5KG/M2</t>
  </si>
  <si>
    <t>nová konstrukce vozovky a obnova komunikací dotčených stavbou  
2,5 kg/m2</t>
  </si>
  <si>
    <t>km 0,863-1,019 : 1319,60=1 319,600 [A] 
obnova stáv.komunikace dotčené stavbou : 24,90=24,900 [B] 
km 1,019-1,284 : 1980,20=1 980,200 [C] 
km 1,019-1,284 obnova komunikace dotčené stavbou: 17,10=17,100 [D] 
A+B+C+D=3 341,800 [E] 
dle samostaného výkazu výměr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</si>
  <si>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</si>
  <si>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</si>
  <si>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572214</t>
  </si>
  <si>
    <t>SPOJOVACÍ POSTŘIK Z MODIFIK EMULZE DO 0,5KG/M2</t>
  </si>
  <si>
    <t>nová konstrukce vozovky a obnova komunikací dotčených stavbou  
0,2 kg/m2 a 0,4 kg/m2</t>
  </si>
  <si>
    <t>km 0,863-1,019 : 2*1225,10=2 450,200 [A] 
obnova stáv.komunikace dotčené stavbou : 2*24,9=49,800 [B] 
km 1,019-1,284 : 2*1855,10=3 710,200 [C] 
km 1,019-1,284 obnova komunikace dotčené stavbou: 2*17,10=34,200 [D] 
A+B+C+D=6 244,400 [E] 
dle samostaného výkazu výměr</t>
  </si>
  <si>
    <t>32</t>
  </si>
  <si>
    <t>574P51</t>
  </si>
  <si>
    <t>ASFALTOVÝ KOBEREC MODIFIK SE SNÍŽENOU HLUČNOSTÍ SMA 8 NH TL. DO 40MM</t>
  </si>
  <si>
    <t>SMA 8 NH tl. 40 mm 
nová konstrukce vozovky a obnova komunikací dotčených stavbou  
s protihlukovými účinky</t>
  </si>
  <si>
    <t>km 0,863-1,019 : 1225,1=1 225,100 [A] 
obnova stáv.komunikace dotčené stavbou : 24,90=24,900 [B] 
km 1,019-1,284 : 1855,10=1 855,100 [C] 
km 1,019-1,284 obnova komunikace dotčené stavbou: 17,10=17,100 [D] 
A+B+C+D=3 122,200 [E] 
dle samostaného výkazu výměr</t>
  </si>
  <si>
    <t>-modifikovaný polymerem PMB 
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</si>
  <si>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33</t>
  </si>
  <si>
    <t>574D46</t>
  </si>
  <si>
    <t>ASFALTOVÝ BETON PRO LOŽNÍ VRSTVY MODIFIK ACL 16+, 16S TL. 50MM</t>
  </si>
  <si>
    <t>nová konstrukce vozovky a obnova komunikací dotčených stavbou  
ACL 16+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</si>
  <si>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</si>
  <si>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</si>
  <si>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574E66</t>
  </si>
  <si>
    <t>ASFALTOVÝ BETON PRO PODKLADNÍ VRSTVY ACP 16+, 16S TL. 70MM</t>
  </si>
  <si>
    <t>nová konstrukce vozovky a obnova komunikací dotčených stavbou  
ACP 16+</t>
  </si>
  <si>
    <t>36</t>
  </si>
  <si>
    <t>58222</t>
  </si>
  <si>
    <t>DLÁŽDĚNÉ KRYTY Z DROBNÝCH KOSTEK DO LOŽE Z MC</t>
  </si>
  <si>
    <t>dodání a uložení dlažby, včetně lože z MC 40 mm, včetně materiálu k výplni spar</t>
  </si>
  <si>
    <t>km 1,019-1,284 : 453,20m*0,2m=90,640 [B]přídlažba z kostky drobné - dvojřádek 
komunikace zálivu km 0,863-1,019; 1,019-1,284 (opětovné zadláždění): 115,6=115,600 [A] 
B+A=206,240 [C] 
dle samostaného výkazu výměr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</si>
  <si>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</si>
  <si>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37</t>
  </si>
  <si>
    <t>58251</t>
  </si>
  <si>
    <t>DLÁŽDĚNÉ KRYTY Z BETONOVÝCH DLAŽDIC DO LOŽE Z KAMENIVA</t>
  </si>
  <si>
    <t>obnova stáv. komunikačních ploch dotčených stavbou (chodník, tl. dlažby 60 mm)  
dodání a pokládka materiálu včetně lože z drti</t>
  </si>
  <si>
    <t>km 0,863-1,019 : 24,0=24,000 [A] 
dle samostaného výkazu výměr</t>
  </si>
  <si>
    <t>38</t>
  </si>
  <si>
    <t>58920</t>
  </si>
  <si>
    <t>VÝPLŇ SPAR MODIFIKOVANÝM ASFALTEM</t>
  </si>
  <si>
    <t>km 0,863-1,019 : 9,0=9,000 [A] 
km 1,019-1,284 : 7,0=7,000 [B] 
A+B=16,000 [C] 
dle samostaného výkazu výměr</t>
  </si>
  <si>
    <t>položka zahrnuje:  
- dodávku předepsaného materiálu  
- vyčištění a výplň spar tímto materiálem</t>
  </si>
  <si>
    <t>přidružená stavební výroba</t>
  </si>
  <si>
    <t>39</t>
  </si>
  <si>
    <t>709111</t>
  </si>
  <si>
    <t>ZAJIŠTĚNÍ KABELU VE VÝKOPU</t>
  </si>
  <si>
    <t>zajištění kabelu ve výkopu v km 1,100 :10,0=10,000 [A] 
zajištění kabelu ve výkopu v km 1,220 :20,0=20,000 [B] 
A+B=30,000 [C] 
dle samostaného výkazu výměr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</si>
  <si>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</si>
  <si>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Potrubí</t>
  </si>
  <si>
    <t>40</t>
  </si>
  <si>
    <t>87627</t>
  </si>
  <si>
    <t>CHRÁNIČKY Z TRUB PLASTOVÝCH DN DO 100MM</t>
  </si>
  <si>
    <t>ulice Zborovská : 2*9,0=18,000 [A] 
ulice Bezručova čtvrť: 2*10,0=20,000 [B] 
ulice Na Královkách : 2*10,0=20,000 [C] 
ulice U Stadionu: 2*10,0=20,000 [D] 
ulice Na Zahrádkách: 2*10,0=20,000 [E] 
rezervní chráničky příč.sil.ul.Legionářská u ul.Zborovská: 2*9,0=18,000 [F] 
rezervní chráničky příč.sil.ul.Legionářská a ul.Na Královkách: 2*10,0=20,000 [J] 
pro nasvětlení přechodů-ostrůvek u ul.Bezručova čtvrť: 1*10,0=10,000 [G] 
pro nasvětlení přechodů-ostrůvek u kulturního domu: 1*10,0=10,000 [H] 
A+B+C+D+E+F+J+G+H=156,000 [I] 
dle samostaného výkazu výměr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</si>
  <si>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</si>
  <si>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</si>
  <si>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41</t>
  </si>
  <si>
    <t>914112</t>
  </si>
  <si>
    <t>DOPRAVNÍ ZNAČKY ZÁKLAD VELIKOSTI OCEL NEREFLEXNÍ - MONTÁŽ S PŘEMÍST</t>
  </si>
  <si>
    <t>KUS</t>
  </si>
  <si>
    <t>km 0,863-1,019 :  
doprava demontované značky z dočasné skládky, osazení a montáž:10=10,000 [A] 
dle samostaného výkazu výměr</t>
  </si>
  <si>
    <t>položka zahrnuje:  
- dopravu demontované značky z dočasné skládky  
- osazení a montáž značky na místě určeném projektem  
- nutnou opravu poškozených částí  
nezahrnuje dodávku značky</t>
  </si>
  <si>
    <t>42</t>
  </si>
  <si>
    <t>914113</t>
  </si>
  <si>
    <t>DOPRAVNÍ ZNAČKY ZÁKLADNÍ VELIKOSTI OCELOVÉ NEREFLEXNÍ - DEMONTÁŽ</t>
  </si>
  <si>
    <t>km 0,863-1,019 :  
odstranění stávající DZ: 1=1,000 [A] 
přemístění stávající DZ(demontáž a odvoz na předepsané místo): 10=10,000 [B] 
km 1,019-1,284: 
odstranění stávající DZ: 1=1,000 [C] 
A+B+C=12,000 [D] 
dle samostaného výkazu výměr</t>
  </si>
  <si>
    <t>Položka zahrnuje odstranění, demontáž a odklizení materiálu s odvozem na předepsané místo</t>
  </si>
  <si>
    <t>43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</si>
  <si>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</si>
  <si>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</si>
  <si>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</si>
  <si>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44</t>
  </si>
  <si>
    <t>914923</t>
  </si>
  <si>
    <t>SLOUPKY A STOJKY DZ Z OCEL TRUBEK DO PATKY DEMONTÁŽ</t>
  </si>
  <si>
    <t>přemístění stávající DZ</t>
  </si>
  <si>
    <t>km 0,863-1,019 :  
demontáž stávající DZ: 1=1,000 [A] 
přemístění stávající DZ(demontáž a odvoz na předepsané místo): 10=10,000 [B] 
km 1,019-1,284: 
demontáž stávající DZ: 1=1,000 [C] 
A+B+C=12,000 [D] 
dle samostaného výkazu výměr</t>
  </si>
  <si>
    <t>45</t>
  </si>
  <si>
    <t>915221</t>
  </si>
  <si>
    <t>VODOR DOPRAV ZNAČ PLASTEM STRUKTURÁLNÍ NEHLUČNÉ - DOD A POKLÁDKA</t>
  </si>
  <si>
    <t>dodání a pokládka včetně předznačení (barva bílá)  
obnova vodorovného dopravního značení</t>
  </si>
  <si>
    <t>km 0,863-1,019 :  
podélné čáry š. 0,125m: 275,9*0,125=34,488 [A] 
podélné čáry š. 0,250m: 312,0*0,250=78,000 [B] 
šikmé rovnoběžné čáry V13a: 98,3=98,300 [C] 
km 1,019-1,284 : 
podélné čáry š. 0,125m: 165,0*0,125=20,625 [D] 
podélné čáry š. 0,250m: 330,0*0,250=82,500 [E] 
přechod pro pěší: 28,0=28,000 [F] 
A+B+C+D+E+F=341,913 [G] 
dle samostaného výkazu výměr</t>
  </si>
  <si>
    <t>položka zahrnuje:  
- dodání a pokládku nátěrového materiálu (měří se pouze natíraná plocha)  
- předznačení a reflexní úpravu</t>
  </si>
  <si>
    <t>46</t>
  </si>
  <si>
    <t>917224</t>
  </si>
  <si>
    <t>SILNIČNÍ A CHODNÍKOVÉ OBRUBY Z BETONOVÝCH OBRUBNÍKŮ ŠÍŘ 150MM</t>
  </si>
  <si>
    <t>obnova stáv. komunikačních ploch dotčených stavbou  
dodání a pokládka obrubníků, vč. beton. lože i boční beton. opěrky</t>
  </si>
  <si>
    <t>km 0,863-1,019 : 10,0=10,000 [A] 
km 1,019-1,284 obnova obrub dotčených stavbou : 45,8=45,800 [B] 
km 1,019-1,284 obnova obrub dotčených stavbou: 47,0=47,000 [C]..nájezdový obr. 150/150/1000 
A+B+C=102,800 [D] 
dle samostaného výkazu výměr</t>
  </si>
  <si>
    <t>Položka zahrnuje:  
dodání a pokládku betonových obrubníků o rozměrech předepsaných zadávací dokumentací  
betonové lože i boční betonovou opěrku.</t>
  </si>
  <si>
    <t>47</t>
  </si>
  <si>
    <t>917424</t>
  </si>
  <si>
    <t>Ra</t>
  </si>
  <si>
    <t>CHODNÍKOVÉ OBRUBY Z KAMENNÝCH OBRUBNÍKŮ ŠÍŘ 150MM</t>
  </si>
  <si>
    <t>pouze montáž žulových obrubníků - pokládka včetně betonového lože C12/15 i boční betonové opěrky  
150/250/500</t>
  </si>
  <si>
    <t>km 1,019-1,284 : 393,90=393,900 [A] 
dle samostaného výkazu výměr</t>
  </si>
  <si>
    <t>Položka zahrnuje:  
dodání a pokládku kamenných obrubníků o rozměrech předepsaných zadávací dokumentací  
betonové lože i boční betonovou opěrku.</t>
  </si>
  <si>
    <t>48</t>
  </si>
  <si>
    <t>917426</t>
  </si>
  <si>
    <t>CHODNÍKOVÉ OBRUBY Z KAMENNÝCH OBRUBNÍKŮ ŠÍŘ 250MM</t>
  </si>
  <si>
    <t>pouze montáž masivních žulových obrubníků - pokládka včetně betonového lože C12/15 i boční betonové opěrky  
250/200/1120</t>
  </si>
  <si>
    <t>km 0,863-1,019 : 314,90=314,900 [A] 
dle samostaného výkazu výměr</t>
  </si>
  <si>
    <t>49</t>
  </si>
  <si>
    <t>91772</t>
  </si>
  <si>
    <t>OBRUBA Z DLAŽEBNÍCH KOSTEK DROBNÝCH</t>
  </si>
  <si>
    <t>dvojřádek (přídlažba) z kostek žulových - doplnění linie obrubníků  
včetně betonového lože</t>
  </si>
  <si>
    <t>km 0,863-1,019 : 214,90=214,900 [A] 
km 1,019-1,284 : 453,20=453,200 [B] 
A+B=668,100 [C] 
dle samostaného výkazu výměr</t>
  </si>
  <si>
    <t>Položka zahrnuje:  
dodání a pokládku jedné řady dlažebních kostek o rozměrech předepsaných zadávací dokumentací  
betonové lože i boční betonovou opěrku.</t>
  </si>
  <si>
    <t>50</t>
  </si>
  <si>
    <t>919112</t>
  </si>
  <si>
    <t>ŘEZÁNÍ ASFALTOVÉHO KRYTU VOZOVEK TL DO 100MM</t>
  </si>
  <si>
    <t>A+B... km 0,863-1,019  v prostoru Náměstí Osvobození  
C...........km 1,019-1,284  obnova komunikace  ve stáv.poloze  
D...........km 1,019-1,284  kom. dotčená stavbou</t>
  </si>
  <si>
    <t>zařezání styčné hrany živičné vozovky - ZÚ : 9,0=9,000 [A] 
zařezání styčné hrany živičné vozovky - bourání stáv.komunik.ploch: 18,6 =18,600 [B] 
zařezání styčné hrany živičné vozovky - KÚ: 7,0=7,000 [C] 
zařezání styčné hrany živ.vozovky dotčené stavbou: 17,0=17,000 [D] 
A+B+C+D=51,600 [E] 
dle samostaného výkazu výměr</t>
  </si>
  <si>
    <t>položka zahrnuje řezání vozovkové vrstvy v předepsané tloušťce, včetně spotřeby vody</t>
  </si>
  <si>
    <t>SO 123</t>
  </si>
  <si>
    <t>Zastávkové zálivy</t>
  </si>
  <si>
    <t>nový stav</t>
  </si>
  <si>
    <t>dle samostaného výkazu výměr</t>
  </si>
  <si>
    <t>nový stav - kamenivo zpevněné cementem C8/10 tl. 180 mm</t>
  </si>
  <si>
    <t>nový stav  
výměna podloží v tl. 500 mm ŠD 0/63</t>
  </si>
  <si>
    <t>126,90m2*0,5=63,450 [A] 
dle samostaného výkazu výměr</t>
  </si>
  <si>
    <t>nový stav - ŠD fr. 16/32 tl. 200 mm</t>
  </si>
  <si>
    <t>58221</t>
  </si>
  <si>
    <t>DLÁŽDĚNÉ KRYTY Z DROBNÝCH KOSTEK DO LOŽE Z KAMENIVA</t>
  </si>
  <si>
    <t>dodání dlažebního materiálu, včetně lože ze ŠD fr. 4/8 tl. 40 mm  
nové vrstvy</t>
  </si>
  <si>
    <t>914111</t>
  </si>
  <si>
    <t>DOPRAVNÍ ZNAČKY ZÁKLADNÍ VELIKOSTI OCELOVÉ NEREFLEXNÍ - DOD A MONTÁŽ</t>
  </si>
  <si>
    <t>-dodávka a montáž značek v požadovaném provedení</t>
  </si>
  <si>
    <t>IJ4b označník zastávky na samostatném ocelovém sloupku: 1=1,000 [A] 
dle samostaného výkazu výměr</t>
  </si>
  <si>
    <t>položka zahrnuje:  
- dodávku a montáž značek v požadovaném provedení</t>
  </si>
  <si>
    <t>914921</t>
  </si>
  <si>
    <t>SLOUPKY A STOJKY DOPRAVNÍCH ZNAČEK Z OCEL TRUBEK DO PATKY - DODÁVKA A MONTÁŽ</t>
  </si>
  <si>
    <t>sloupek DZ</t>
  </si>
  <si>
    <t>položka zahrnuje:  
- sloupky a upevňovací zařízení včetně jejich osazení (betonová patka, zemní práce)</t>
  </si>
  <si>
    <t>dodání a pokládka včetně předznačení  
Vodorovné značení zastávky V11a - 1x</t>
  </si>
  <si>
    <t>1*56,0*0,125=7,000 [A] 
dle samostaného výkazu výměr</t>
  </si>
  <si>
    <t>91552</t>
  </si>
  <si>
    <t>VODOR DOPRAV ZNAČ - PÍSMENA</t>
  </si>
  <si>
    <t>dodání, pokládka, včetně předznačení (strukturovaný plast)  
dopravní značení  V11a (nápis BUS - 2x)</t>
  </si>
  <si>
    <t>položka zahrnuje:  
- dodání a pokládku nátěrového materiálu  
- předznačení a reflexní úpravu</t>
  </si>
  <si>
    <t>nový stav  
dodání a pokládka obrubníků, vč. beton. lože i boční beton. opěrky  
150/250/1000</t>
  </si>
  <si>
    <t>91725</t>
  </si>
  <si>
    <t>NÁSTUPIŠTNÍ OBRUBNÍKY BETONOVÉ</t>
  </si>
  <si>
    <t>nový stav  
dodání a pokládka obrubníků, vč. beton. lože i boční beton. opěrky</t>
  </si>
  <si>
    <t>bezbariérový obrubník HK 400/290/1000 výšky 16 cm : 18,0=18,000 [A] 
bezbariérový obrubník HK 400/290/1000 přechodový pravý : 1,0=1,000 [B] 
bezbariérový obrubník HK 400/290/1000 přechodový levý : 1,0=1,000 [C] 
A+B+C=20,000 [D] 
dle samostaného výkazu výměr</t>
  </si>
  <si>
    <t>SO 126.1</t>
  </si>
  <si>
    <t>Přechody pro pěší - stávající</t>
  </si>
  <si>
    <t>17421</t>
  </si>
  <si>
    <t>ZÁSYP JAM A RÝH ZEMINOU BEZ ZHUTNĚNÍ</t>
  </si>
  <si>
    <t>zásyp pod plochami zeleně na ostrůvcích</t>
  </si>
  <si>
    <t>ostrůvek v km 0,99570:2,2=2,200 [A] 
zemina použita z výkopů SO 125, vhodná zemina, která nebude odvezena na skládku 
dle samostatného výkazu výměr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</si>
  <si>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</si>
  <si>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chodník na ostrůvku v km 0,99570:8,0=8,000 [B] 
dle samostaného výkazu výměr</t>
  </si>
  <si>
    <t>18130</t>
  </si>
  <si>
    <t>ÚPRAVA PLÁNĚ BEZ ZHUTNĚNÍ</t>
  </si>
  <si>
    <t>úprava pláně bez zhutnění na plochách zeleně  na ostrůvcích</t>
  </si>
  <si>
    <t>ostrůvek v km 0,99570:5,4=5,400 [B] 
dle samostaného výkazu výměr</t>
  </si>
  <si>
    <t>položka zahrnuje úpravu pláně včetně vyrovnání výškových rozdílů</t>
  </si>
  <si>
    <t>18232</t>
  </si>
  <si>
    <t>ROZPROSTŘENÍ ORNICE V ROVINĚ V TL DO 0,15M</t>
  </si>
  <si>
    <t>ostrůvek v km 0,99570:5,40=5,400 [A] 
dle samostaného výkazu výměr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</si>
  <si>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</si>
  <si>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</si>
  <si>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</si>
  <si>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</si>
  <si>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56333</t>
  </si>
  <si>
    <t>VOZOVKOVÉ VRSTVY ZE ŠTĚRKODRTI TL. DO 150MM</t>
  </si>
  <si>
    <t>podklad ze ŠD fr. 16/32 tl. 150 mm</t>
  </si>
  <si>
    <t>chodník na ostrůvku v km 0,99570:8,0=8,000 [A] 
dle samostaného výkazu výměr</t>
  </si>
  <si>
    <t>582611</t>
  </si>
  <si>
    <t>KRYTY Z BETON DLAŽDIC SE ZÁMKEM ŠEDÝCH TL 60MM DO LOŽE Z KAM</t>
  </si>
  <si>
    <t>dodání dlažebního materiálu včetně lože a výplň spar (lože z ŠD fr. 4/8 tl. 40 mm)</t>
  </si>
  <si>
    <t>chodník na ostrůvku v km 0,99570:3,84=3,840 [A] 
dle samostaného výkazu výměr</t>
  </si>
  <si>
    <t>58261A</t>
  </si>
  <si>
    <t>KRYTY Z BETON DLAŽDIC SE ZÁMKEM BAREV RELIÉF TL 60MM DO LOŽE Z KAM</t>
  </si>
  <si>
    <t>signální pás - slepecká dlažba barva červená  
dodání dlažebního materiálu včetně lože a výplň spar (lože z ŠD fr. 4/8 tl. 40 mm)</t>
  </si>
  <si>
    <t>chodník na ostrůvku v km 0,99570:4,16=4,160 [A] 
dle samostaného výkazu výměr</t>
  </si>
  <si>
    <t>ostrůvek v km 0,99570:4=4,000 [A]....C4a -2ks+ Z4e - 2ks 
dle samostaného výkazu výměr</t>
  </si>
  <si>
    <t>svislé dopravní značení</t>
  </si>
  <si>
    <t>ostrůvek v km 0,99570:2=2,000 [B] 
dle samostaného výkazu výměr</t>
  </si>
  <si>
    <t>dodání a pokládka včetně předznačení (barva bílá)  
obnova vodorovného dopravního značení  
přechody pro pěší V7</t>
  </si>
  <si>
    <t>ostrůvek v km 0,99570:28,0m*0,5=14,000 [B] 
vodící pásy přechodu : 1*7,0m*0,004*2*3=0,168 [C]... přechody dl. 7,0m, 2 pruhy ze 3 pásků š 4mm a výšky 3mm 
B+C=14,168 [A] 
dle samostaného výkazu výměr</t>
  </si>
  <si>
    <t>silniční obrubníky žulové - 150/250/500, včetně lože z betonu C12/15  
včetně betonového lože i boční betonové opěrky</t>
  </si>
  <si>
    <t>ostrůvek na přechodu pro pěší v km 0,99570: 22,3=22,300 [B] 
dle samostaného výkazu výměr</t>
  </si>
  <si>
    <t>SO 181</t>
  </si>
  <si>
    <t>Přechodné dopravní značení</t>
  </si>
  <si>
    <t>0.etapa</t>
  </si>
  <si>
    <t>Objízdná trasa</t>
  </si>
  <si>
    <t>ostatní práce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</si>
  <si>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</si>
  <si>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</si>
  <si>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</si>
  <si>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</si>
  <si>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</si>
  <si>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včetně stojanu</t>
  </si>
  <si>
    <t>typ B1-B34:5=5,000 [A] 
typ IS11b,c,d: 27=27,000 [B] 
typ IP: 1=1,000 [C] 
A+B+C=33,000 [D] 
dle samostaného výkazu výměr</t>
  </si>
  <si>
    <t>typ E1-E13: 6=6,000 [A]</t>
  </si>
  <si>
    <t>914123</t>
  </si>
  <si>
    <t>DOPRAVNÍ ZNAČKY ZÁKLADNÍ VELIKOSTI OCELOVÉ FÓLIE TŘ 1 - DEMONTÁŽ</t>
  </si>
  <si>
    <t>914129</t>
  </si>
  <si>
    <t>DOPRAV ZNAČKY ZÁKLAD VEL OCEL FÓLIE TŘ 1 - NÁJEMNÉ</t>
  </si>
  <si>
    <t>KSDEN</t>
  </si>
  <si>
    <t>uzavírka po dobu 196 dní</t>
  </si>
  <si>
    <t>(5+6+27+1)*196=7 644,000 [A] 
dle samostaného výkazu výměr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</si>
  <si>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</si>
  <si>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</si>
  <si>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</si>
  <si>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typ IS11a,IP22: 14=14,000 [A] 
dle samostaného výkazu výměr</t>
  </si>
  <si>
    <t>914423</t>
  </si>
  <si>
    <t>DOPRAVNÍ ZNAČKY 100X150CM OCELOVÉ FÓLIE TŘ 1 - DEMONTÁŽ</t>
  </si>
  <si>
    <t>914429</t>
  </si>
  <si>
    <t>DOPRAV ZNAČ 100X150CM OCEL FÓLIE TŘ 1 - NÁJEMNÉ</t>
  </si>
  <si>
    <t>14*196=2 744,000 [A] 
dle samostaného výkazu výměr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</si>
  <si>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</si>
  <si>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</si>
  <si>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</si>
  <si>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</si>
  <si>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</si>
  <si>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</si>
  <si>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</si>
  <si>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</si>
  <si>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3*196=588,000 [A] 
dle samostaného výkazu výměr</t>
  </si>
  <si>
    <t>položka zahrnuje sazbu za pronájem zařízení. Počet měrných jednotek se určí jako součin počtu zařízení a počtu dní použití.</t>
  </si>
  <si>
    <t>916719</t>
  </si>
  <si>
    <t>UPEVŇOVACÍ KONSTR - PODKLAD DESKA - NÁJEMNÉ</t>
  </si>
  <si>
    <t>41*196=8 036,000 [A] 
dle samostaného výkazu výměr</t>
  </si>
  <si>
    <t>I</t>
  </si>
  <si>
    <t>I. etapa</t>
  </si>
  <si>
    <t>typ A1-A34:9=9,000 [A] 
typ B1-B34:27=27,000 [B] 
typ C1-C15:3=3,000 [C] 
typ IS11b,c,d: 11=11,000 [D] 
typ Z4: 32=32,000 [E] 
A+B+C+D+E=82,000 [F] 
dle samostaného výkazu výměr</t>
  </si>
  <si>
    <t>typ E1-E13: 22=22,000 [A] 
dle samostaného výkazu výměr</t>
  </si>
  <si>
    <t>uzavírka po dobu 28 dní</t>
  </si>
  <si>
    <t>(9+27+3+22+32+11)*28=2 912,000 [A] 
dle samostaného výkazu výměr</t>
  </si>
  <si>
    <t>14*28=392,000 [A] 
dle samostaného výkazu výměr</t>
  </si>
  <si>
    <t>915321</t>
  </si>
  <si>
    <t>VODOR DOPRAV ZNAČ Z FÓLIE DOČAS ODSTRANITEL - DOD A POKLÁDKA</t>
  </si>
  <si>
    <t>přechodová folie (žlutá)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</si>
  <si>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</si>
  <si>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</si>
  <si>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</si>
  <si>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</si>
  <si>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12*28=336,000 [A] 
dle samostaného výkazu výměr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</si>
  <si>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</si>
  <si>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</si>
  <si>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</si>
  <si>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</si>
  <si>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</si>
  <si>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</si>
  <si>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dle samostaného výkazu výměr 
2*28=56,000 [A]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</si>
  <si>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</si>
  <si>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</si>
  <si>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</si>
  <si>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</si>
  <si>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</si>
  <si>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</si>
  <si>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</si>
  <si>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dle samostaného výkazu výměr 
1*28=28,000 [A]</t>
  </si>
  <si>
    <t>58*28=1 624,000 [A] 
dle samostaného výkazu výměr</t>
  </si>
  <si>
    <t>II</t>
  </si>
  <si>
    <t>II. etapa</t>
  </si>
  <si>
    <t>typ A1-A34:4=4,000 [A] 
typ B1-B34:30=30,000 [B] 
typ C1-C15:7=7,000 [C] 
typ P1-P8:6=6,000 [D] 
typ IS11b,c,d: 16=16,000 [E] 
typ IJ,IP: 3=3,000 [F] 
A+B+C+D+E+F=66,000 [G] 
dle samostaného výkazu výměr</t>
  </si>
  <si>
    <t>typ E1-E13: 37=37,000 [A] 
dle samostaného výkazu výměr</t>
  </si>
  <si>
    <t>uzavírka po dobu 35 dní</t>
  </si>
  <si>
    <t>66*35=2 310,000 [A]viz pol. 914122 
dle samostaného výkazu výměr</t>
  </si>
  <si>
    <t>typ E1-E13: 37*35=1 295,000 [A] 
dle samostaného výkazu výměr</t>
  </si>
  <si>
    <t>typ IS11a,IP22: 7=7,000 [A] 
dle samostaného výkazu výměr</t>
  </si>
  <si>
    <t>typ IS11a,IP22: 7*35=245,000 [A] 
dle samostaného výkazu výměr</t>
  </si>
  <si>
    <t>8*35=280,000 [A] 
dle samostaného výkazu výměr</t>
  </si>
  <si>
    <t>5*35=175,000 [A] 
dle samostaného výkazu výměr</t>
  </si>
  <si>
    <t>75*35=2 625,000 [A] 
dle samostaného výkazu výměr</t>
  </si>
  <si>
    <t>III</t>
  </si>
  <si>
    <t>III. etapa</t>
  </si>
  <si>
    <t>typ A1-A34:4=4,000 [A] 
typ B1-B34:51=51,000 [B] 
typ C1-C15:10=10,000 [C] 
typ P1-P8:7=7,000 [D] 
typ IS11b,c,d: 13=13,000 [E] 
typ IJ,IP: 7=7,000 [F] 
A+B+C+D+E+F=92,000 [G] 
dle samostaného výkazu výměr</t>
  </si>
  <si>
    <t>typ E1-E13: 63=63,000 [A] 
dle samostaného výkazu výměr</t>
  </si>
  <si>
    <t>uzavírka po dobu 98 dní</t>
  </si>
  <si>
    <t>92*98=9 016,000 [A]--viz pol. 914122 
dle samostaného výkazu výměr</t>
  </si>
  <si>
    <t>typ E1-E13: 63*98=6 174,000 [A] 
dle samostaného výkazu výměr</t>
  </si>
  <si>
    <t>typ IS11a,IP22: 9=9,000 [A] 
dle samostaného výkazu výměr</t>
  </si>
  <si>
    <t>typ IS11a,IP22: 9*98=882,000 [A] 
dle samostaného výkazu výměr</t>
  </si>
  <si>
    <t>10*98=980,000 [A] 
dle samostaného výkazu výměr</t>
  </si>
  <si>
    <t>13*98=1 274,000 [A] 
dle samostaného výkazu výměr</t>
  </si>
  <si>
    <t>101*98=9 898,000 [A] 
dle samostaného výkazu výměr</t>
  </si>
  <si>
    <t>IV.</t>
  </si>
  <si>
    <t>IV. etapa</t>
  </si>
  <si>
    <t>typ B1-B34:39=39,000 [A] 
typ C1-C15:4=4,000 [B] 
typ P1-P8:7=7,000 [C] 
typ IS11b,c,d: 13=13,000 [D] 
typ IJ,IP: 6=6,000 [E] 
A+B+C+D+E=69,000 [F] 
dle samostaného výkazu výměr</t>
  </si>
  <si>
    <t>typ E1-E13: 44=44,000 [A] 
dle samostaného výkazu výměr</t>
  </si>
  <si>
    <t>uzavírka po dobu 21 dní</t>
  </si>
  <si>
    <t>69*21=1 449,000 [A]--viz pol. 914122 
dle samostaného výkazu výměr</t>
  </si>
  <si>
    <t>typ E1-E13: 44*21=924,000 [A] 
dle samostaného výkazu výměr</t>
  </si>
  <si>
    <t>typ IS11a,IP22: 9*21=189,000 [A] 
dle samostaného výkazu výměr</t>
  </si>
  <si>
    <t>7*21=147,000 [A] 
dle samostaného výkazu výměr</t>
  </si>
  <si>
    <t>5*21=105,000 [A] 
dle samostaného výkazu výměr</t>
  </si>
  <si>
    <t>96*21=2 016,000 [A] 
dle samostaného výkazu výměr</t>
  </si>
  <si>
    <t>V</t>
  </si>
  <si>
    <t>V.etapa</t>
  </si>
  <si>
    <t>typ A1-A34:6=6,000 [A] 
typ B1-B34:64=64,000 [B] 
typ C1-C15:7=7,000 [C] 
typ P1-P8:7=7,000 [D] 
typ IS11b,c,d: 25=25,000 [E] 
typ IJ,IP: 8=8,000 [F] 
A+B+C+D+E+F=117,000 [G] 
dle samostaného výkazu výměr</t>
  </si>
  <si>
    <t>typ E1-E13: 73=73,000 [A] 
dle samostaného výkazu výměr</t>
  </si>
  <si>
    <t>uzavírka po dobu 3 dní</t>
  </si>
  <si>
    <t>117*3=351,000 [A]-viz pol. 914122 
dle samostaného výkazu výměr</t>
  </si>
  <si>
    <t>typ E1-E13: 73*3=219,000 [A] 
dle samostaného výkazu výměr</t>
  </si>
  <si>
    <t>typ IS11a,IP22: 8=8,000 [A] 
dle samostaného výkazu výměr</t>
  </si>
  <si>
    <t>typ IS11a,IP22: 8*3=24,000 [A] 
dle samostaného výkazu výměr</t>
  </si>
  <si>
    <t>11*3=33,000 [A] 
dle samostaného výkazu výměr</t>
  </si>
  <si>
    <t>13*3=39,000 [A] 
dle samostaného výkazu výměr</t>
  </si>
  <si>
    <t>115*3=345,000 [A] 
dle samostaného výkazu výměr</t>
  </si>
  <si>
    <t>SO 321</t>
  </si>
  <si>
    <t>Úprava odvodnění</t>
  </si>
  <si>
    <t>všeobecné podmínky</t>
  </si>
  <si>
    <t>zemina z výkopů - viz pol. 17120 : (511,7-152,5)*2,0=718,400 [A]</t>
  </si>
  <si>
    <t>zemní práce</t>
  </si>
  <si>
    <t>131734</t>
  </si>
  <si>
    <t>HLOUBENÍ JAM ZAPAŽ I NEPAŽ TŘ. I, ODVOZ DO 5KM</t>
  </si>
  <si>
    <t>včetně odvozu na skládku do 5 km  
uložení zeminy na skládku viz pol. 17120, poplatky za skládku viz pol. 014102</t>
  </si>
  <si>
    <t>výkop pro nové vpusti : 23,45=23,450 [A] 
výkop pro revizní šachty kanalizace : 3*3,0*3,0*2,5=67,500 [B] 
výkop pro odvodňovací silniční příkop vpravo : 129,0*1,5*1,3=251,550 [C] 
A+B+C=342,500 [D] 
dle samostaného výkazu výměr</t>
  </si>
  <si>
    <t>výkop pro přípojky v rýze š. 1,20 m : 84,60=84,600 [A] 
výkop pro novou kanalizaci v rýze š. 1,20 m : 84,60=84,600 [B] 
A+B=169,200 [C]</t>
  </si>
  <si>
    <t>uložení zeminy z výkopů na skládky  
(odečet zeminy vhodné k zásypům)</t>
  </si>
  <si>
    <t>viz pol. 131734 : 342,50=342,500 [A] 
viz pol. 13273 : 169,20=169,200 [B] 
A+B=511,700 [C] 
odečet zásypů pol. 17411: 152,54=152,540 [D] 
C-D=359,160 [E] 
dle samostaného výkazu výměr</t>
  </si>
  <si>
    <t>17411</t>
  </si>
  <si>
    <t>ZÁSYP JAM A RÝH ZEMINOU SE ZHUTNĚNÍM</t>
  </si>
  <si>
    <t>hutněný zásyp vpustí : 21,0=21,000 [A] 
hutněný zásyp přípojek vpustí (zásyp rýhy) : 57,10=57,100 [B] 
hutněný zásyp potrubí nové kanalizace : 57,10=57,100 [C] 
hutněný zásyp revizních šachet : 3*1,7*1,7*2,0=17,340 [D] 
A+B+C+D=152,540 [E] 
dle samostaného výkazu výměr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</si>
  <si>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</si>
  <si>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17591</t>
  </si>
  <si>
    <t>OBSYP POTRUBÍ A OBJEKTŮ Z JINÝCH MATERIÁLŮ</t>
  </si>
  <si>
    <t>zalití stávajících zrušených přípojek UV popílkocementovou směsí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</si>
  <si>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</si>
  <si>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18231</t>
  </si>
  <si>
    <t>ROZPROSTŘENÍ ORNICE V ROVINĚ V TL DO 0,10M</t>
  </si>
  <si>
    <t>odvodňovací silniční příkop : 129,0*1,5=193,500 [A] 
dle samostaného výkazu výměr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</si>
  <si>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</si>
  <si>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</si>
  <si>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</si>
  <si>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</si>
  <si>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22695A</t>
  </si>
  <si>
    <t>PAŽENÍ DOČASNÉ (PLOCHA)</t>
  </si>
  <si>
    <t>zřízení příložného pažení a jeho odstranění</t>
  </si>
  <si>
    <t>příložné pažení pro přípojky vpustí : 188,40=188,400 [A] 
příložné pažení pro přípojky nové kanalizace : 188,40=188,400 [B] 
A+B=376,800 [C] 
dle samostaného výkazu výměr</t>
  </si>
  <si>
    <t>položka zahrnuje osazení pažin bez ohledu na druh, jejich opotřebení a jejich odstranění</t>
  </si>
  <si>
    <t>vodorovné konstrukce</t>
  </si>
  <si>
    <t>451312</t>
  </si>
  <si>
    <t>PODKLADNÍ A VÝPLŇOVÉ VRSTVY Z PROSTÉHO BETONU C12/15</t>
  </si>
  <si>
    <t>lože přípojek z betonu C12/15 tl. 0,1 m : 51,6*0,1=5,160 [A] 
lože nové kanalizace z betonu C12/15  tl. 0,1 m : 51,6*0,1=5,160 [B] 
lože pod revizní šachty : 0,1*0,8*3=0,240 [C] 
A+B+C=10,560 [D] 
dle samostaného výkazu výměr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</si>
  <si>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</si>
  <si>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</si>
  <si>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</si>
  <si>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lože přípojek vpustí ze ŠP tl. 0,1 m : 51,6*0,1=5,160 [A] 
lože nové kanalizace ze ŠP tl. 0,1 m : 51,6*0,1=5,160 [B] 
lože pod revizní šachty : 0,1*0,8*3=0,240 [C] 
odvodňovací silniční příkop-štěrk : 129,0*1,5*1,0=193,500 [D] 
A+B+C+D=204,060 [E] 
dle samostaného výkazu výměr</t>
  </si>
  <si>
    <t>položka zahrnuje dodávku předepsaného kameniva, mimostaveništní a vnitrostaveništní dopravu a jeho uložení  
není-li v zadávací dokumentaci uvedeno jinak, jedná se o nakupovaný materiál</t>
  </si>
  <si>
    <t>potrubí</t>
  </si>
  <si>
    <t>83433</t>
  </si>
  <si>
    <t>POTRUBÍ Z TRUB KAMENINOVÝCH DN DO 150MM</t>
  </si>
  <si>
    <t>osazení přípojky s polyuretanovým spojem, včetně dodání podpěrných prvků (64 ks betonových pražců celkem pod přípojky vpustí)</t>
  </si>
  <si>
    <t>přípojky nových vpustí : 47,0=47,000 [A] 
dle samostaného výkazu výměr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</si>
  <si>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</si>
  <si>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</si>
  <si>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</si>
  <si>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potrubí s polyuretanovým spojem, včetně dodání podpěrných prvků (64 ks betonových pražců celkem pod potrubí)</t>
  </si>
  <si>
    <t>montáž potrubí nové kanalizace DN 300  : 47,0=47,000 [A] 
dle samostaného výkazu výměr</t>
  </si>
  <si>
    <t>894171</t>
  </si>
  <si>
    <t>ŠACHTY KANALIZAČ Z BETON DÍLCŮ NA POTRUBÍ DN DO 1000MM</t>
  </si>
  <si>
    <t>revizní šachty - prefabrikované, včetně dna, včetně poklopu -  hl. 2,5 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</si>
  <si>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</si>
  <si>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</si>
  <si>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</si>
  <si>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dodávka a osazení včetně plastové mříže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</si>
  <si>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</si>
  <si>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89945</t>
  </si>
  <si>
    <t>VÝŘEZ, VÝSEK, ÚTES NA POTRUBÍ DN DO 300MM</t>
  </si>
  <si>
    <t>napojení přípojek do nové kanalizace jádrovým vývrtem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</si>
  <si>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</si>
  <si>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899522</t>
  </si>
  <si>
    <t>OBETONOVÁNÍ POTRUBÍ Z PROSTÉHO BETONU DO C12/15</t>
  </si>
  <si>
    <t>přípojky nových vpustí : 13,80=13,800 [A] 
potrubí nové kanalizace : 13,8=13,800 [B] 
A+B=27,600 [C] 
dle samostaného výkazu výměr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</si>
  <si>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</si>
  <si>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</si>
  <si>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</si>
  <si>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96687</t>
  </si>
  <si>
    <t>VYBOURÁNÍ ULIČNÍCH VPUSTÍ KOMPLETNÍCH</t>
  </si>
  <si>
    <t>vybourání stávajících UV komplet, manipulace s vybouraným materiálem včetně uložení na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</si>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</sst>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16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17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421</v>
      </c>
      <c s="1"/>
      <c s="10" t="s">
        <v>422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518</v>
      </c>
      <c s="5"/>
      <c s="14" t="s">
        <v>519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425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22</v>
      </c>
      <c s="23" t="s">
        <v>426</v>
      </c>
      <c s="18" t="s">
        <v>40</v>
      </c>
      <c s="24" t="s">
        <v>427</v>
      </c>
      <c s="25" t="s">
        <v>298</v>
      </c>
      <c s="26">
        <v>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354</v>
      </c>
    </row>
    <row r="13" spans="1:5" ht="38.25">
      <c r="A13" t="s">
        <v>46</v>
      </c>
      <c r="E13" s="29" t="s">
        <v>428</v>
      </c>
    </row>
    <row r="14" spans="1:16" ht="25.5">
      <c r="A14" s="18" t="s">
        <v>38</v>
      </c>
      <c s="23" t="s">
        <v>17</v>
      </c>
      <c s="23" t="s">
        <v>429</v>
      </c>
      <c s="18" t="s">
        <v>100</v>
      </c>
      <c s="24" t="s">
        <v>430</v>
      </c>
      <c s="25" t="s">
        <v>298</v>
      </c>
      <c s="26">
        <v>69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431</v>
      </c>
    </row>
    <row r="16" spans="1:5" ht="89.25">
      <c r="A16" s="30" t="s">
        <v>45</v>
      </c>
      <c r="E16" s="31" t="s">
        <v>520</v>
      </c>
    </row>
    <row r="17" spans="1:5" ht="63.75">
      <c r="A17" t="s">
        <v>46</v>
      </c>
      <c r="E17" s="29" t="s">
        <v>300</v>
      </c>
    </row>
    <row r="18" spans="1:16" ht="25.5">
      <c r="A18" s="18" t="s">
        <v>38</v>
      </c>
      <c s="23" t="s">
        <v>15</v>
      </c>
      <c s="23" t="s">
        <v>429</v>
      </c>
      <c s="18" t="s">
        <v>106</v>
      </c>
      <c s="24" t="s">
        <v>430</v>
      </c>
      <c s="25" t="s">
        <v>298</v>
      </c>
      <c s="26">
        <v>44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431</v>
      </c>
    </row>
    <row r="20" spans="1:5" ht="25.5">
      <c r="A20" s="30" t="s">
        <v>45</v>
      </c>
      <c r="E20" s="31" t="s">
        <v>521</v>
      </c>
    </row>
    <row r="21" spans="1:5" ht="63.75">
      <c r="A21" t="s">
        <v>46</v>
      </c>
      <c r="E21" s="29" t="s">
        <v>300</v>
      </c>
    </row>
    <row r="22" spans="1:16" ht="12.75">
      <c r="A22" s="18" t="s">
        <v>38</v>
      </c>
      <c s="23" t="s">
        <v>26</v>
      </c>
      <c s="23" t="s">
        <v>434</v>
      </c>
      <c s="18" t="s">
        <v>100</v>
      </c>
      <c s="24" t="s">
        <v>435</v>
      </c>
      <c s="25" t="s">
        <v>298</v>
      </c>
      <c s="26">
        <v>69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89.25">
      <c r="A24" s="30" t="s">
        <v>45</v>
      </c>
      <c r="E24" s="31" t="s">
        <v>520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434</v>
      </c>
      <c s="18" t="s">
        <v>106</v>
      </c>
      <c s="24" t="s">
        <v>435</v>
      </c>
      <c s="25" t="s">
        <v>298</v>
      </c>
      <c s="26">
        <v>44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521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30</v>
      </c>
      <c s="23" t="s">
        <v>436</v>
      </c>
      <c s="18" t="s">
        <v>100</v>
      </c>
      <c s="24" t="s">
        <v>437</v>
      </c>
      <c s="25" t="s">
        <v>438</v>
      </c>
      <c s="26">
        <v>1449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522</v>
      </c>
    </row>
    <row r="32" spans="1:5" ht="25.5">
      <c r="A32" s="30" t="s">
        <v>45</v>
      </c>
      <c r="E32" s="31" t="s">
        <v>523</v>
      </c>
    </row>
    <row r="33" spans="1:5" ht="25.5">
      <c r="A33" t="s">
        <v>46</v>
      </c>
      <c r="E33" s="29" t="s">
        <v>441</v>
      </c>
    </row>
    <row r="34" spans="1:16" ht="12.75">
      <c r="A34" s="18" t="s">
        <v>38</v>
      </c>
      <c s="23" t="s">
        <v>126</v>
      </c>
      <c s="23" t="s">
        <v>436</v>
      </c>
      <c s="18" t="s">
        <v>106</v>
      </c>
      <c s="24" t="s">
        <v>437</v>
      </c>
      <c s="25" t="s">
        <v>438</v>
      </c>
      <c s="26">
        <v>924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522</v>
      </c>
    </row>
    <row r="36" spans="1:5" ht="25.5">
      <c r="A36" s="30" t="s">
        <v>45</v>
      </c>
      <c r="E36" s="31" t="s">
        <v>524</v>
      </c>
    </row>
    <row r="37" spans="1:5" ht="25.5">
      <c r="A37" t="s">
        <v>46</v>
      </c>
      <c r="E37" s="29" t="s">
        <v>441</v>
      </c>
    </row>
    <row r="38" spans="1:16" ht="25.5">
      <c r="A38" s="18" t="s">
        <v>38</v>
      </c>
      <c s="23" t="s">
        <v>74</v>
      </c>
      <c s="23" t="s">
        <v>442</v>
      </c>
      <c s="18" t="s">
        <v>40</v>
      </c>
      <c s="24" t="s">
        <v>443</v>
      </c>
      <c s="25" t="s">
        <v>298</v>
      </c>
      <c s="26">
        <v>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431</v>
      </c>
    </row>
    <row r="40" spans="1:5" ht="25.5">
      <c r="A40" s="30" t="s">
        <v>45</v>
      </c>
      <c r="E40" s="31" t="s">
        <v>513</v>
      </c>
    </row>
    <row r="41" spans="1:5" ht="63.75">
      <c r="A41" t="s">
        <v>46</v>
      </c>
      <c r="E41" s="29" t="s">
        <v>300</v>
      </c>
    </row>
    <row r="42" spans="1:16" ht="12.75">
      <c r="A42" s="18" t="s">
        <v>38</v>
      </c>
      <c s="23" t="s">
        <v>33</v>
      </c>
      <c s="23" t="s">
        <v>445</v>
      </c>
      <c s="18" t="s">
        <v>40</v>
      </c>
      <c s="24" t="s">
        <v>446</v>
      </c>
      <c s="25" t="s">
        <v>298</v>
      </c>
      <c s="26">
        <v>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25.5">
      <c r="A44" s="30" t="s">
        <v>45</v>
      </c>
      <c r="E44" s="31" t="s">
        <v>513</v>
      </c>
    </row>
    <row r="45" spans="1:5" ht="25.5">
      <c r="A45" t="s">
        <v>46</v>
      </c>
      <c r="E45" s="29" t="s">
        <v>305</v>
      </c>
    </row>
    <row r="46" spans="1:16" ht="12.75">
      <c r="A46" s="18" t="s">
        <v>38</v>
      </c>
      <c s="23" t="s">
        <v>35</v>
      </c>
      <c s="23" t="s">
        <v>447</v>
      </c>
      <c s="18" t="s">
        <v>40</v>
      </c>
      <c s="24" t="s">
        <v>448</v>
      </c>
      <c s="25" t="s">
        <v>438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522</v>
      </c>
    </row>
    <row r="48" spans="1:5" ht="25.5">
      <c r="A48" s="30" t="s">
        <v>45</v>
      </c>
      <c r="E48" s="31" t="s">
        <v>525</v>
      </c>
    </row>
    <row r="49" spans="1:5" ht="25.5">
      <c r="A49" t="s">
        <v>46</v>
      </c>
      <c r="E49" s="29" t="s">
        <v>441</v>
      </c>
    </row>
    <row r="50" spans="1:16" ht="12.75">
      <c r="A50" s="18" t="s">
        <v>38</v>
      </c>
      <c s="23" t="s">
        <v>79</v>
      </c>
      <c s="23" t="s">
        <v>470</v>
      </c>
      <c s="18" t="s">
        <v>40</v>
      </c>
      <c s="24" t="s">
        <v>471</v>
      </c>
      <c s="25" t="s">
        <v>198</v>
      </c>
      <c s="26">
        <v>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472</v>
      </c>
    </row>
    <row r="52" spans="1:5" ht="12.75">
      <c r="A52" s="30" t="s">
        <v>45</v>
      </c>
      <c r="E52" s="31" t="s">
        <v>354</v>
      </c>
    </row>
    <row r="53" spans="1:5" ht="38.25">
      <c r="A53" t="s">
        <v>46</v>
      </c>
      <c r="E53" s="29" t="s">
        <v>473</v>
      </c>
    </row>
    <row r="54" spans="1:16" ht="12.75">
      <c r="A54" s="18" t="s">
        <v>38</v>
      </c>
      <c s="23" t="s">
        <v>144</v>
      </c>
      <c s="23" t="s">
        <v>474</v>
      </c>
      <c s="18" t="s">
        <v>40</v>
      </c>
      <c s="24" t="s">
        <v>475</v>
      </c>
      <c s="25" t="s">
        <v>198</v>
      </c>
      <c s="26">
        <v>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476</v>
      </c>
    </row>
    <row r="58" spans="1:16" ht="12.75">
      <c r="A58" s="18" t="s">
        <v>38</v>
      </c>
      <c s="23" t="s">
        <v>149</v>
      </c>
      <c s="23" t="s">
        <v>450</v>
      </c>
      <c s="18" t="s">
        <v>40</v>
      </c>
      <c s="24" t="s">
        <v>451</v>
      </c>
      <c s="25" t="s">
        <v>298</v>
      </c>
      <c s="26">
        <v>7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354</v>
      </c>
    </row>
    <row r="61" spans="1:5" ht="76.5">
      <c r="A61" t="s">
        <v>46</v>
      </c>
      <c r="E61" s="29" t="s">
        <v>452</v>
      </c>
    </row>
    <row r="62" spans="1:16" ht="12.75">
      <c r="A62" s="18" t="s">
        <v>38</v>
      </c>
      <c s="23" t="s">
        <v>82</v>
      </c>
      <c s="23" t="s">
        <v>453</v>
      </c>
      <c s="18" t="s">
        <v>40</v>
      </c>
      <c s="24" t="s">
        <v>454</v>
      </c>
      <c s="25" t="s">
        <v>298</v>
      </c>
      <c s="26">
        <v>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455</v>
      </c>
    </row>
    <row r="66" spans="1:16" ht="12.75">
      <c r="A66" s="18" t="s">
        <v>38</v>
      </c>
      <c s="23" t="s">
        <v>85</v>
      </c>
      <c s="23" t="s">
        <v>456</v>
      </c>
      <c s="18" t="s">
        <v>40</v>
      </c>
      <c s="24" t="s">
        <v>457</v>
      </c>
      <c s="25" t="s">
        <v>438</v>
      </c>
      <c s="26">
        <v>147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43</v>
      </c>
      <c r="E67" s="29" t="s">
        <v>522</v>
      </c>
    </row>
    <row r="68" spans="1:5" ht="25.5">
      <c r="A68" s="30" t="s">
        <v>45</v>
      </c>
      <c r="E68" s="31" t="s">
        <v>526</v>
      </c>
    </row>
    <row r="69" spans="1:5" ht="25.5">
      <c r="A69" t="s">
        <v>46</v>
      </c>
      <c r="E69" s="29" t="s">
        <v>459</v>
      </c>
    </row>
    <row r="70" spans="1:16" ht="12.75">
      <c r="A70" s="18" t="s">
        <v>38</v>
      </c>
      <c s="23" t="s">
        <v>88</v>
      </c>
      <c s="23" t="s">
        <v>485</v>
      </c>
      <c s="18" t="s">
        <v>40</v>
      </c>
      <c s="24" t="s">
        <v>486</v>
      </c>
      <c s="25" t="s">
        <v>298</v>
      </c>
      <c s="26">
        <v>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354</v>
      </c>
    </row>
    <row r="73" spans="1:5" ht="63.75">
      <c r="A73" t="s">
        <v>46</v>
      </c>
      <c r="E73" s="29" t="s">
        <v>487</v>
      </c>
    </row>
    <row r="74" spans="1:16" ht="12.75">
      <c r="A74" s="18" t="s">
        <v>38</v>
      </c>
      <c s="23" t="s">
        <v>91</v>
      </c>
      <c s="23" t="s">
        <v>488</v>
      </c>
      <c s="18" t="s">
        <v>40</v>
      </c>
      <c s="24" t="s">
        <v>489</v>
      </c>
      <c s="25" t="s">
        <v>298</v>
      </c>
      <c s="26">
        <v>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25.5">
      <c r="A77" t="s">
        <v>46</v>
      </c>
      <c r="E77" s="29" t="s">
        <v>455</v>
      </c>
    </row>
    <row r="78" spans="1:16" ht="12.75">
      <c r="A78" s="18" t="s">
        <v>38</v>
      </c>
      <c s="23" t="s">
        <v>94</v>
      </c>
      <c s="23" t="s">
        <v>490</v>
      </c>
      <c s="18" t="s">
        <v>40</v>
      </c>
      <c s="24" t="s">
        <v>491</v>
      </c>
      <c s="25" t="s">
        <v>438</v>
      </c>
      <c s="26">
        <v>105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522</v>
      </c>
    </row>
    <row r="80" spans="1:5" ht="25.5">
      <c r="A80" s="30" t="s">
        <v>45</v>
      </c>
      <c r="E80" s="31" t="s">
        <v>527</v>
      </c>
    </row>
    <row r="81" spans="1:5" ht="25.5">
      <c r="A81" t="s">
        <v>46</v>
      </c>
      <c r="E81" s="29" t="s">
        <v>459</v>
      </c>
    </row>
    <row r="82" spans="1:16" ht="12.75">
      <c r="A82" s="18" t="s">
        <v>38</v>
      </c>
      <c s="23" t="s">
        <v>178</v>
      </c>
      <c s="23" t="s">
        <v>460</v>
      </c>
      <c s="18" t="s">
        <v>40</v>
      </c>
      <c s="24" t="s">
        <v>461</v>
      </c>
      <c s="25" t="s">
        <v>438</v>
      </c>
      <c s="26">
        <v>2016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522</v>
      </c>
    </row>
    <row r="84" spans="1:5" ht="25.5">
      <c r="A84" s="30" t="s">
        <v>45</v>
      </c>
      <c r="E84" s="31" t="s">
        <v>528</v>
      </c>
    </row>
    <row r="85" spans="1:5" ht="25.5">
      <c r="A85" t="s">
        <v>46</v>
      </c>
      <c r="E85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529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421</v>
      </c>
      <c s="1"/>
      <c s="10" t="s">
        <v>422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529</v>
      </c>
      <c s="5"/>
      <c s="14" t="s">
        <v>530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425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22</v>
      </c>
      <c s="23" t="s">
        <v>426</v>
      </c>
      <c s="18" t="s">
        <v>40</v>
      </c>
      <c s="24" t="s">
        <v>427</v>
      </c>
      <c s="25" t="s">
        <v>298</v>
      </c>
      <c s="26">
        <v>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354</v>
      </c>
    </row>
    <row r="13" spans="1:5" ht="38.25">
      <c r="A13" t="s">
        <v>46</v>
      </c>
      <c r="E13" s="29" t="s">
        <v>428</v>
      </c>
    </row>
    <row r="14" spans="1:16" ht="25.5">
      <c r="A14" s="18" t="s">
        <v>38</v>
      </c>
      <c s="23" t="s">
        <v>17</v>
      </c>
      <c s="23" t="s">
        <v>429</v>
      </c>
      <c s="18" t="s">
        <v>100</v>
      </c>
      <c s="24" t="s">
        <v>430</v>
      </c>
      <c s="25" t="s">
        <v>298</v>
      </c>
      <c s="26">
        <v>117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431</v>
      </c>
    </row>
    <row r="16" spans="1:5" ht="102">
      <c r="A16" s="30" t="s">
        <v>45</v>
      </c>
      <c r="E16" s="31" t="s">
        <v>531</v>
      </c>
    </row>
    <row r="17" spans="1:5" ht="63.75">
      <c r="A17" t="s">
        <v>46</v>
      </c>
      <c r="E17" s="29" t="s">
        <v>300</v>
      </c>
    </row>
    <row r="18" spans="1:16" ht="25.5">
      <c r="A18" s="18" t="s">
        <v>38</v>
      </c>
      <c s="23" t="s">
        <v>15</v>
      </c>
      <c s="23" t="s">
        <v>429</v>
      </c>
      <c s="18" t="s">
        <v>106</v>
      </c>
      <c s="24" t="s">
        <v>430</v>
      </c>
      <c s="25" t="s">
        <v>298</v>
      </c>
      <c s="26">
        <v>73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431</v>
      </c>
    </row>
    <row r="20" spans="1:5" ht="25.5">
      <c r="A20" s="30" t="s">
        <v>45</v>
      </c>
      <c r="E20" s="31" t="s">
        <v>532</v>
      </c>
    </row>
    <row r="21" spans="1:5" ht="63.75">
      <c r="A21" t="s">
        <v>46</v>
      </c>
      <c r="E21" s="29" t="s">
        <v>300</v>
      </c>
    </row>
    <row r="22" spans="1:16" ht="12.75">
      <c r="A22" s="18" t="s">
        <v>38</v>
      </c>
      <c s="23" t="s">
        <v>26</v>
      </c>
      <c s="23" t="s">
        <v>434</v>
      </c>
      <c s="18" t="s">
        <v>100</v>
      </c>
      <c s="24" t="s">
        <v>435</v>
      </c>
      <c s="25" t="s">
        <v>298</v>
      </c>
      <c s="26">
        <v>117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02">
      <c r="A24" s="30" t="s">
        <v>45</v>
      </c>
      <c r="E24" s="31" t="s">
        <v>531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434</v>
      </c>
      <c s="18" t="s">
        <v>106</v>
      </c>
      <c s="24" t="s">
        <v>435</v>
      </c>
      <c s="25" t="s">
        <v>298</v>
      </c>
      <c s="26">
        <v>73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532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30</v>
      </c>
      <c s="23" t="s">
        <v>436</v>
      </c>
      <c s="18" t="s">
        <v>100</v>
      </c>
      <c s="24" t="s">
        <v>437</v>
      </c>
      <c s="25" t="s">
        <v>438</v>
      </c>
      <c s="26">
        <v>351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533</v>
      </c>
    </row>
    <row r="32" spans="1:5" ht="25.5">
      <c r="A32" s="30" t="s">
        <v>45</v>
      </c>
      <c r="E32" s="31" t="s">
        <v>534</v>
      </c>
    </row>
    <row r="33" spans="1:5" ht="25.5">
      <c r="A33" t="s">
        <v>46</v>
      </c>
      <c r="E33" s="29" t="s">
        <v>441</v>
      </c>
    </row>
    <row r="34" spans="1:16" ht="12.75">
      <c r="A34" s="18" t="s">
        <v>38</v>
      </c>
      <c s="23" t="s">
        <v>126</v>
      </c>
      <c s="23" t="s">
        <v>436</v>
      </c>
      <c s="18" t="s">
        <v>106</v>
      </c>
      <c s="24" t="s">
        <v>437</v>
      </c>
      <c s="25" t="s">
        <v>438</v>
      </c>
      <c s="26">
        <v>219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533</v>
      </c>
    </row>
    <row r="36" spans="1:5" ht="25.5">
      <c r="A36" s="30" t="s">
        <v>45</v>
      </c>
      <c r="E36" s="31" t="s">
        <v>535</v>
      </c>
    </row>
    <row r="37" spans="1:5" ht="25.5">
      <c r="A37" t="s">
        <v>46</v>
      </c>
      <c r="E37" s="29" t="s">
        <v>441</v>
      </c>
    </row>
    <row r="38" spans="1:16" ht="25.5">
      <c r="A38" s="18" t="s">
        <v>38</v>
      </c>
      <c s="23" t="s">
        <v>74</v>
      </c>
      <c s="23" t="s">
        <v>442</v>
      </c>
      <c s="18" t="s">
        <v>40</v>
      </c>
      <c s="24" t="s">
        <v>443</v>
      </c>
      <c s="25" t="s">
        <v>298</v>
      </c>
      <c s="26">
        <v>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431</v>
      </c>
    </row>
    <row r="40" spans="1:5" ht="25.5">
      <c r="A40" s="30" t="s">
        <v>45</v>
      </c>
      <c r="E40" s="31" t="s">
        <v>536</v>
      </c>
    </row>
    <row r="41" spans="1:5" ht="63.75">
      <c r="A41" t="s">
        <v>46</v>
      </c>
      <c r="E41" s="29" t="s">
        <v>300</v>
      </c>
    </row>
    <row r="42" spans="1:16" ht="12.75">
      <c r="A42" s="18" t="s">
        <v>38</v>
      </c>
      <c s="23" t="s">
        <v>33</v>
      </c>
      <c s="23" t="s">
        <v>445</v>
      </c>
      <c s="18" t="s">
        <v>40</v>
      </c>
      <c s="24" t="s">
        <v>446</v>
      </c>
      <c s="25" t="s">
        <v>298</v>
      </c>
      <c s="26">
        <v>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25.5">
      <c r="A45" t="s">
        <v>46</v>
      </c>
      <c r="E45" s="29" t="s">
        <v>305</v>
      </c>
    </row>
    <row r="46" spans="1:16" ht="12.75">
      <c r="A46" s="18" t="s">
        <v>38</v>
      </c>
      <c s="23" t="s">
        <v>35</v>
      </c>
      <c s="23" t="s">
        <v>447</v>
      </c>
      <c s="18" t="s">
        <v>40</v>
      </c>
      <c s="24" t="s">
        <v>448</v>
      </c>
      <c s="25" t="s">
        <v>438</v>
      </c>
      <c s="26">
        <v>24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533</v>
      </c>
    </row>
    <row r="48" spans="1:5" ht="25.5">
      <c r="A48" s="30" t="s">
        <v>45</v>
      </c>
      <c r="E48" s="31" t="s">
        <v>537</v>
      </c>
    </row>
    <row r="49" spans="1:5" ht="25.5">
      <c r="A49" t="s">
        <v>46</v>
      </c>
      <c r="E49" s="29" t="s">
        <v>441</v>
      </c>
    </row>
    <row r="50" spans="1:16" ht="12.75">
      <c r="A50" s="18" t="s">
        <v>38</v>
      </c>
      <c s="23" t="s">
        <v>79</v>
      </c>
      <c s="23" t="s">
        <v>470</v>
      </c>
      <c s="18" t="s">
        <v>40</v>
      </c>
      <c s="24" t="s">
        <v>471</v>
      </c>
      <c s="25" t="s">
        <v>198</v>
      </c>
      <c s="26">
        <v>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472</v>
      </c>
    </row>
    <row r="52" spans="1:5" ht="12.75">
      <c r="A52" s="30" t="s">
        <v>45</v>
      </c>
      <c r="E52" s="31" t="s">
        <v>354</v>
      </c>
    </row>
    <row r="53" spans="1:5" ht="38.25">
      <c r="A53" t="s">
        <v>46</v>
      </c>
      <c r="E53" s="29" t="s">
        <v>473</v>
      </c>
    </row>
    <row r="54" spans="1:16" ht="12.75">
      <c r="A54" s="18" t="s">
        <v>38</v>
      </c>
      <c s="23" t="s">
        <v>144</v>
      </c>
      <c s="23" t="s">
        <v>474</v>
      </c>
      <c s="18" t="s">
        <v>40</v>
      </c>
      <c s="24" t="s">
        <v>475</v>
      </c>
      <c s="25" t="s">
        <v>198</v>
      </c>
      <c s="26">
        <v>3.5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472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476</v>
      </c>
    </row>
    <row r="58" spans="1:16" ht="12.75">
      <c r="A58" s="18" t="s">
        <v>38</v>
      </c>
      <c s="23" t="s">
        <v>149</v>
      </c>
      <c s="23" t="s">
        <v>450</v>
      </c>
      <c s="18" t="s">
        <v>40</v>
      </c>
      <c s="24" t="s">
        <v>451</v>
      </c>
      <c s="25" t="s">
        <v>298</v>
      </c>
      <c s="26">
        <v>11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354</v>
      </c>
    </row>
    <row r="61" spans="1:5" ht="76.5">
      <c r="A61" t="s">
        <v>46</v>
      </c>
      <c r="E61" s="29" t="s">
        <v>452</v>
      </c>
    </row>
    <row r="62" spans="1:16" ht="12.75">
      <c r="A62" s="18" t="s">
        <v>38</v>
      </c>
      <c s="23" t="s">
        <v>82</v>
      </c>
      <c s="23" t="s">
        <v>453</v>
      </c>
      <c s="18" t="s">
        <v>40</v>
      </c>
      <c s="24" t="s">
        <v>454</v>
      </c>
      <c s="25" t="s">
        <v>298</v>
      </c>
      <c s="26">
        <v>11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455</v>
      </c>
    </row>
    <row r="66" spans="1:16" ht="12.75">
      <c r="A66" s="18" t="s">
        <v>38</v>
      </c>
      <c s="23" t="s">
        <v>85</v>
      </c>
      <c s="23" t="s">
        <v>456</v>
      </c>
      <c s="18" t="s">
        <v>40</v>
      </c>
      <c s="24" t="s">
        <v>457</v>
      </c>
      <c s="25" t="s">
        <v>438</v>
      </c>
      <c s="26">
        <v>33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43</v>
      </c>
      <c r="E67" s="29" t="s">
        <v>533</v>
      </c>
    </row>
    <row r="68" spans="1:5" ht="25.5">
      <c r="A68" s="30" t="s">
        <v>45</v>
      </c>
      <c r="E68" s="31" t="s">
        <v>538</v>
      </c>
    </row>
    <row r="69" spans="1:5" ht="25.5">
      <c r="A69" t="s">
        <v>46</v>
      </c>
      <c r="E69" s="29" t="s">
        <v>459</v>
      </c>
    </row>
    <row r="70" spans="1:16" ht="12.75">
      <c r="A70" s="18" t="s">
        <v>38</v>
      </c>
      <c s="23" t="s">
        <v>88</v>
      </c>
      <c s="23" t="s">
        <v>485</v>
      </c>
      <c s="18" t="s">
        <v>40</v>
      </c>
      <c s="24" t="s">
        <v>486</v>
      </c>
      <c s="25" t="s">
        <v>298</v>
      </c>
      <c s="26">
        <v>13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354</v>
      </c>
    </row>
    <row r="73" spans="1:5" ht="63.75">
      <c r="A73" t="s">
        <v>46</v>
      </c>
      <c r="E73" s="29" t="s">
        <v>487</v>
      </c>
    </row>
    <row r="74" spans="1:16" ht="12.75">
      <c r="A74" s="18" t="s">
        <v>38</v>
      </c>
      <c s="23" t="s">
        <v>91</v>
      </c>
      <c s="23" t="s">
        <v>488</v>
      </c>
      <c s="18" t="s">
        <v>40</v>
      </c>
      <c s="24" t="s">
        <v>489</v>
      </c>
      <c s="25" t="s">
        <v>298</v>
      </c>
      <c s="26">
        <v>13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25.5">
      <c r="A77" t="s">
        <v>46</v>
      </c>
      <c r="E77" s="29" t="s">
        <v>455</v>
      </c>
    </row>
    <row r="78" spans="1:16" ht="12.75">
      <c r="A78" s="18" t="s">
        <v>38</v>
      </c>
      <c s="23" t="s">
        <v>94</v>
      </c>
      <c s="23" t="s">
        <v>490</v>
      </c>
      <c s="18" t="s">
        <v>40</v>
      </c>
      <c s="24" t="s">
        <v>491</v>
      </c>
      <c s="25" t="s">
        <v>438</v>
      </c>
      <c s="26">
        <v>39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533</v>
      </c>
    </row>
    <row r="80" spans="1:5" ht="25.5">
      <c r="A80" s="30" t="s">
        <v>45</v>
      </c>
      <c r="E80" s="31" t="s">
        <v>539</v>
      </c>
    </row>
    <row r="81" spans="1:5" ht="25.5">
      <c r="A81" t="s">
        <v>46</v>
      </c>
      <c r="E81" s="29" t="s">
        <v>459</v>
      </c>
    </row>
    <row r="82" spans="1:16" ht="12.75">
      <c r="A82" s="18" t="s">
        <v>38</v>
      </c>
      <c s="23" t="s">
        <v>178</v>
      </c>
      <c s="23" t="s">
        <v>460</v>
      </c>
      <c s="18" t="s">
        <v>40</v>
      </c>
      <c s="24" t="s">
        <v>461</v>
      </c>
      <c s="25" t="s">
        <v>438</v>
      </c>
      <c s="26">
        <v>345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25.5">
      <c r="A84" s="30" t="s">
        <v>45</v>
      </c>
      <c r="E84" s="31" t="s">
        <v>540</v>
      </c>
    </row>
    <row r="85" spans="1:5" ht="25.5">
      <c r="A85" t="s">
        <v>46</v>
      </c>
      <c r="E85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0+O8+O13+O42+O47+O56+O85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541</v>
      </c>
      <c s="32">
        <f>0+I8+I13+I42+I47+I56+I85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541</v>
      </c>
      <c s="5"/>
      <c s="14" t="s">
        <v>542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16</v>
      </c>
      <c s="19"/>
      <c s="21" t="s">
        <v>543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99</v>
      </c>
      <c s="18" t="s">
        <v>100</v>
      </c>
      <c s="24" t="s">
        <v>101</v>
      </c>
      <c s="25" t="s">
        <v>102</v>
      </c>
      <c s="26">
        <v>718.4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103</v>
      </c>
    </row>
    <row r="11" spans="1:5" ht="12.75">
      <c r="A11" s="30" t="s">
        <v>45</v>
      </c>
      <c r="E11" s="31" t="s">
        <v>544</v>
      </c>
    </row>
    <row r="12" spans="1:5" ht="25.5">
      <c r="A12" t="s">
        <v>46</v>
      </c>
      <c r="E12" s="29" t="s">
        <v>105</v>
      </c>
    </row>
    <row r="13" spans="1:18" ht="12.75" customHeight="1">
      <c r="A13" s="5" t="s">
        <v>36</v>
      </c>
      <c s="5"/>
      <c s="35" t="s">
        <v>22</v>
      </c>
      <c s="5"/>
      <c s="21" t="s">
        <v>545</v>
      </c>
      <c s="5"/>
      <c s="5"/>
      <c s="5"/>
      <c s="36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18" t="s">
        <v>38</v>
      </c>
      <c s="23" t="s">
        <v>17</v>
      </c>
      <c s="23" t="s">
        <v>546</v>
      </c>
      <c s="18" t="s">
        <v>40</v>
      </c>
      <c s="24" t="s">
        <v>547</v>
      </c>
      <c s="25" t="s">
        <v>118</v>
      </c>
      <c s="26">
        <v>342.5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43</v>
      </c>
      <c r="E15" s="29" t="s">
        <v>548</v>
      </c>
    </row>
    <row r="16" spans="1:5" ht="63.75">
      <c r="A16" s="30" t="s">
        <v>45</v>
      </c>
      <c r="E16" s="31" t="s">
        <v>549</v>
      </c>
    </row>
    <row r="17" spans="1:5" ht="318.75">
      <c r="A17" t="s">
        <v>46</v>
      </c>
      <c r="E17" s="29" t="s">
        <v>177</v>
      </c>
    </row>
    <row r="18" spans="1:16" ht="12.75">
      <c r="A18" s="18" t="s">
        <v>38</v>
      </c>
      <c s="23" t="s">
        <v>15</v>
      </c>
      <c s="23" t="s">
        <v>179</v>
      </c>
      <c s="18" t="s">
        <v>40</v>
      </c>
      <c s="24" t="s">
        <v>180</v>
      </c>
      <c s="25" t="s">
        <v>118</v>
      </c>
      <c s="26">
        <v>169.2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548</v>
      </c>
    </row>
    <row r="20" spans="1:5" ht="38.25">
      <c r="A20" s="30" t="s">
        <v>45</v>
      </c>
      <c r="E20" s="31" t="s">
        <v>550</v>
      </c>
    </row>
    <row r="21" spans="1:5" ht="318.75">
      <c r="A21" t="s">
        <v>46</v>
      </c>
      <c r="E21" s="29" t="s">
        <v>177</v>
      </c>
    </row>
    <row r="22" spans="1:16" ht="12.75">
      <c r="A22" s="18" t="s">
        <v>38</v>
      </c>
      <c s="23" t="s">
        <v>26</v>
      </c>
      <c s="23" t="s">
        <v>190</v>
      </c>
      <c s="18" t="s">
        <v>40</v>
      </c>
      <c s="24" t="s">
        <v>191</v>
      </c>
      <c s="25" t="s">
        <v>118</v>
      </c>
      <c s="26">
        <v>359.16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551</v>
      </c>
    </row>
    <row r="24" spans="1:5" ht="76.5">
      <c r="A24" s="30" t="s">
        <v>45</v>
      </c>
      <c r="E24" s="31" t="s">
        <v>552</v>
      </c>
    </row>
    <row r="25" spans="1:5" ht="191.25">
      <c r="A25" t="s">
        <v>46</v>
      </c>
      <c r="E25" s="29" t="s">
        <v>194</v>
      </c>
    </row>
    <row r="26" spans="1:16" ht="12.75">
      <c r="A26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118</v>
      </c>
      <c s="26">
        <v>152.54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76.5">
      <c r="A28" s="30" t="s">
        <v>45</v>
      </c>
      <c r="E28" s="31" t="s">
        <v>555</v>
      </c>
    </row>
    <row r="29" spans="1:5" ht="229.5">
      <c r="A29" t="s">
        <v>46</v>
      </c>
      <c r="E29" s="29" t="s">
        <v>556</v>
      </c>
    </row>
    <row r="30" spans="1:16" ht="12.75">
      <c r="A30" s="18" t="s">
        <v>38</v>
      </c>
      <c s="23" t="s">
        <v>30</v>
      </c>
      <c s="23" t="s">
        <v>557</v>
      </c>
      <c s="18" t="s">
        <v>40</v>
      </c>
      <c s="24" t="s">
        <v>558</v>
      </c>
      <c s="25" t="s">
        <v>118</v>
      </c>
      <c s="26">
        <v>0.59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559</v>
      </c>
    </row>
    <row r="32" spans="1:5" ht="12.75">
      <c r="A32" s="30" t="s">
        <v>45</v>
      </c>
      <c r="E32" s="31" t="s">
        <v>354</v>
      </c>
    </row>
    <row r="33" spans="1:5" ht="280.5">
      <c r="A33" t="s">
        <v>46</v>
      </c>
      <c r="E33" s="29" t="s">
        <v>560</v>
      </c>
    </row>
    <row r="34" spans="1:16" ht="12.75">
      <c r="A34" s="18" t="s">
        <v>38</v>
      </c>
      <c s="23" t="s">
        <v>126</v>
      </c>
      <c s="23" t="s">
        <v>561</v>
      </c>
      <c s="18" t="s">
        <v>40</v>
      </c>
      <c s="24" t="s">
        <v>562</v>
      </c>
      <c s="25" t="s">
        <v>198</v>
      </c>
      <c s="26">
        <v>193.5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563</v>
      </c>
    </row>
    <row r="37" spans="1:5" ht="38.25">
      <c r="A37" t="s">
        <v>46</v>
      </c>
      <c r="E37" s="29" t="s">
        <v>398</v>
      </c>
    </row>
    <row r="38" spans="1:16" ht="12.75">
      <c r="A38" s="18" t="s">
        <v>38</v>
      </c>
      <c s="23" t="s">
        <v>74</v>
      </c>
      <c s="23" t="s">
        <v>564</v>
      </c>
      <c s="18" t="s">
        <v>40</v>
      </c>
      <c s="24" t="s">
        <v>565</v>
      </c>
      <c s="25" t="s">
        <v>198</v>
      </c>
      <c s="26">
        <v>193.5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563</v>
      </c>
    </row>
    <row r="41" spans="1:5" ht="25.5">
      <c r="A41" t="s">
        <v>46</v>
      </c>
      <c r="E41" s="29" t="s">
        <v>566</v>
      </c>
    </row>
    <row r="42" spans="1:18" ht="12.75" customHeight="1">
      <c r="A42" s="5" t="s">
        <v>36</v>
      </c>
      <c s="5"/>
      <c s="35" t="s">
        <v>17</v>
      </c>
      <c s="5"/>
      <c s="21" t="s">
        <v>567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8" t="s">
        <v>38</v>
      </c>
      <c s="23" t="s">
        <v>33</v>
      </c>
      <c s="23" t="s">
        <v>568</v>
      </c>
      <c s="18" t="s">
        <v>100</v>
      </c>
      <c s="24" t="s">
        <v>569</v>
      </c>
      <c s="25" t="s">
        <v>198</v>
      </c>
      <c s="26">
        <v>376.8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570</v>
      </c>
    </row>
    <row r="45" spans="1:5" ht="51">
      <c r="A45" s="30" t="s">
        <v>45</v>
      </c>
      <c r="E45" s="31" t="s">
        <v>571</v>
      </c>
    </row>
    <row r="46" spans="1:5" ht="25.5">
      <c r="A46" t="s">
        <v>46</v>
      </c>
      <c r="E46" s="29" t="s">
        <v>572</v>
      </c>
    </row>
    <row r="47" spans="1:18" ht="12.75" customHeight="1">
      <c r="A47" s="5" t="s">
        <v>36</v>
      </c>
      <c s="5"/>
      <c s="35" t="s">
        <v>26</v>
      </c>
      <c s="5"/>
      <c s="21" t="s">
        <v>573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38</v>
      </c>
      <c s="23" t="s">
        <v>35</v>
      </c>
      <c s="23" t="s">
        <v>574</v>
      </c>
      <c s="18" t="s">
        <v>40</v>
      </c>
      <c s="24" t="s">
        <v>575</v>
      </c>
      <c s="25" t="s">
        <v>118</v>
      </c>
      <c s="26">
        <v>10.56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40</v>
      </c>
    </row>
    <row r="50" spans="1:5" ht="63.75">
      <c r="A50" s="30" t="s">
        <v>45</v>
      </c>
      <c r="E50" s="31" t="s">
        <v>576</v>
      </c>
    </row>
    <row r="51" spans="1:5" ht="369.75">
      <c r="A51" t="s">
        <v>46</v>
      </c>
      <c r="E51" s="29" t="s">
        <v>577</v>
      </c>
    </row>
    <row r="52" spans="1:16" ht="12.75">
      <c r="A52" s="18" t="s">
        <v>38</v>
      </c>
      <c s="23" t="s">
        <v>79</v>
      </c>
      <c s="23" t="s">
        <v>578</v>
      </c>
      <c s="18" t="s">
        <v>40</v>
      </c>
      <c s="24" t="s">
        <v>579</v>
      </c>
      <c s="25" t="s">
        <v>118</v>
      </c>
      <c s="26">
        <v>204.06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40</v>
      </c>
    </row>
    <row r="54" spans="1:5" ht="76.5">
      <c r="A54" s="30" t="s">
        <v>45</v>
      </c>
      <c r="E54" s="31" t="s">
        <v>580</v>
      </c>
    </row>
    <row r="55" spans="1:5" ht="38.25">
      <c r="A55" t="s">
        <v>46</v>
      </c>
      <c r="E55" s="29" t="s">
        <v>581</v>
      </c>
    </row>
    <row r="56" spans="1:18" ht="12.75" customHeight="1">
      <c r="A56" s="5" t="s">
        <v>36</v>
      </c>
      <c s="5"/>
      <c s="35" t="s">
        <v>74</v>
      </c>
      <c s="5"/>
      <c s="21" t="s">
        <v>582</v>
      </c>
      <c s="5"/>
      <c s="5"/>
      <c s="5"/>
      <c s="36">
        <f>0+Q56</f>
      </c>
      <c r="O56">
        <f>0+R56</f>
      </c>
      <c r="Q56">
        <f>0+I57+I61+I65+I69+I73+I77+I81</f>
      </c>
      <c>
        <f>0+O57+O61+O65+O69+O73+O77+O81</f>
      </c>
    </row>
    <row r="57" spans="1:16" ht="12.75">
      <c r="A57" s="18" t="s">
        <v>38</v>
      </c>
      <c s="23" t="s">
        <v>144</v>
      </c>
      <c s="23" t="s">
        <v>583</v>
      </c>
      <c s="18" t="s">
        <v>40</v>
      </c>
      <c s="24" t="s">
        <v>584</v>
      </c>
      <c s="25" t="s">
        <v>147</v>
      </c>
      <c s="26">
        <v>47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25.5">
      <c r="A58" s="28" t="s">
        <v>43</v>
      </c>
      <c r="E58" s="29" t="s">
        <v>585</v>
      </c>
    </row>
    <row r="59" spans="1:5" ht="25.5">
      <c r="A59" s="30" t="s">
        <v>45</v>
      </c>
      <c r="E59" s="31" t="s">
        <v>586</v>
      </c>
    </row>
    <row r="60" spans="1:5" ht="255">
      <c r="A60" t="s">
        <v>46</v>
      </c>
      <c r="E60" s="29" t="s">
        <v>587</v>
      </c>
    </row>
    <row r="61" spans="1:16" ht="12.75">
      <c r="A61" s="18" t="s">
        <v>38</v>
      </c>
      <c s="23" t="s">
        <v>149</v>
      </c>
      <c s="23" t="s">
        <v>588</v>
      </c>
      <c s="18" t="s">
        <v>40</v>
      </c>
      <c s="24" t="s">
        <v>589</v>
      </c>
      <c s="25" t="s">
        <v>147</v>
      </c>
      <c s="26">
        <v>47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43</v>
      </c>
      <c r="E62" s="29" t="s">
        <v>590</v>
      </c>
    </row>
    <row r="63" spans="1:5" ht="25.5">
      <c r="A63" s="30" t="s">
        <v>45</v>
      </c>
      <c r="E63" s="31" t="s">
        <v>591</v>
      </c>
    </row>
    <row r="64" spans="1:5" ht="255">
      <c r="A64" t="s">
        <v>46</v>
      </c>
      <c r="E64" s="29" t="s">
        <v>587</v>
      </c>
    </row>
    <row r="65" spans="1:16" ht="12.75">
      <c r="A65" s="18" t="s">
        <v>38</v>
      </c>
      <c s="23" t="s">
        <v>82</v>
      </c>
      <c s="23" t="s">
        <v>592</v>
      </c>
      <c s="18" t="s">
        <v>40</v>
      </c>
      <c s="24" t="s">
        <v>593</v>
      </c>
      <c s="25" t="s">
        <v>298</v>
      </c>
      <c s="26">
        <v>3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594</v>
      </c>
    </row>
    <row r="67" spans="1:5" ht="12.75">
      <c r="A67" s="30" t="s">
        <v>45</v>
      </c>
      <c r="E67" s="31" t="s">
        <v>354</v>
      </c>
    </row>
    <row r="68" spans="1:5" ht="242.25">
      <c r="A68" t="s">
        <v>46</v>
      </c>
      <c r="E68" s="29" t="s">
        <v>595</v>
      </c>
    </row>
    <row r="69" spans="1:16" ht="12.75">
      <c r="A69" s="18" t="s">
        <v>38</v>
      </c>
      <c s="23" t="s">
        <v>85</v>
      </c>
      <c s="23" t="s">
        <v>596</v>
      </c>
      <c s="18" t="s">
        <v>40</v>
      </c>
      <c s="24" t="s">
        <v>597</v>
      </c>
      <c s="25" t="s">
        <v>298</v>
      </c>
      <c s="26">
        <v>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598</v>
      </c>
    </row>
    <row r="71" spans="1:5" ht="12.75">
      <c r="A71" s="30" t="s">
        <v>45</v>
      </c>
      <c r="E71" s="31" t="s">
        <v>354</v>
      </c>
    </row>
    <row r="72" spans="1:5" ht="76.5">
      <c r="A72" t="s">
        <v>46</v>
      </c>
      <c r="E72" s="29" t="s">
        <v>599</v>
      </c>
    </row>
    <row r="73" spans="1:16" ht="12.75">
      <c r="A73" s="18" t="s">
        <v>38</v>
      </c>
      <c s="23" t="s">
        <v>88</v>
      </c>
      <c s="23" t="s">
        <v>600</v>
      </c>
      <c s="18" t="s">
        <v>40</v>
      </c>
      <c s="24" t="s">
        <v>601</v>
      </c>
      <c s="25" t="s">
        <v>298</v>
      </c>
      <c s="26">
        <v>3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602</v>
      </c>
    </row>
    <row r="75" spans="1:5" ht="12.75">
      <c r="A75" s="30" t="s">
        <v>45</v>
      </c>
      <c r="E75" s="31" t="s">
        <v>354</v>
      </c>
    </row>
    <row r="76" spans="1:5" ht="51">
      <c r="A76" t="s">
        <v>46</v>
      </c>
      <c r="E76" s="29" t="s">
        <v>603</v>
      </c>
    </row>
    <row r="77" spans="1:16" ht="12.75">
      <c r="A77" s="18" t="s">
        <v>38</v>
      </c>
      <c s="23" t="s">
        <v>91</v>
      </c>
      <c s="23" t="s">
        <v>604</v>
      </c>
      <c s="18" t="s">
        <v>40</v>
      </c>
      <c s="24" t="s">
        <v>605</v>
      </c>
      <c s="25" t="s">
        <v>118</v>
      </c>
      <c s="26">
        <v>27.6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40</v>
      </c>
    </row>
    <row r="79" spans="1:5" ht="51">
      <c r="A79" s="30" t="s">
        <v>45</v>
      </c>
      <c r="E79" s="31" t="s">
        <v>606</v>
      </c>
    </row>
    <row r="80" spans="1:5" ht="369.75">
      <c r="A80" t="s">
        <v>46</v>
      </c>
      <c r="E80" s="29" t="s">
        <v>577</v>
      </c>
    </row>
    <row r="81" spans="1:16" ht="12.75">
      <c r="A81" s="18" t="s">
        <v>38</v>
      </c>
      <c s="23" t="s">
        <v>94</v>
      </c>
      <c s="23" t="s">
        <v>607</v>
      </c>
      <c s="18" t="s">
        <v>40</v>
      </c>
      <c s="24" t="s">
        <v>608</v>
      </c>
      <c s="25" t="s">
        <v>147</v>
      </c>
      <c s="26">
        <v>47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40</v>
      </c>
    </row>
    <row r="83" spans="1:5" ht="12.75">
      <c r="A83" s="30" t="s">
        <v>45</v>
      </c>
      <c r="E83" s="31" t="s">
        <v>354</v>
      </c>
    </row>
    <row r="84" spans="1:5" ht="51">
      <c r="A84" t="s">
        <v>46</v>
      </c>
      <c r="E84" s="29" t="s">
        <v>609</v>
      </c>
    </row>
    <row r="85" spans="1:18" ht="12.75" customHeight="1">
      <c r="A85" s="5" t="s">
        <v>36</v>
      </c>
      <c s="5"/>
      <c s="35" t="s">
        <v>33</v>
      </c>
      <c s="5"/>
      <c s="21" t="s">
        <v>425</v>
      </c>
      <c s="5"/>
      <c s="5"/>
      <c s="5"/>
      <c s="36">
        <f>0+Q85</f>
      </c>
      <c r="O85">
        <f>0+R85</f>
      </c>
      <c r="Q85">
        <f>0+I86</f>
      </c>
      <c>
        <f>0+O86</f>
      </c>
    </row>
    <row r="86" spans="1:16" ht="12.75">
      <c r="A86" s="18" t="s">
        <v>38</v>
      </c>
      <c s="23" t="s">
        <v>178</v>
      </c>
      <c s="23" t="s">
        <v>610</v>
      </c>
      <c s="18" t="s">
        <v>40</v>
      </c>
      <c s="24" t="s">
        <v>611</v>
      </c>
      <c s="25" t="s">
        <v>298</v>
      </c>
      <c s="26">
        <v>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43</v>
      </c>
      <c r="E87" s="29" t="s">
        <v>612</v>
      </c>
    </row>
    <row r="88" spans="1:5" ht="12.75">
      <c r="A88" s="30" t="s">
        <v>45</v>
      </c>
      <c r="E88" s="31" t="s">
        <v>354</v>
      </c>
    </row>
    <row r="89" spans="1:5" ht="89.25">
      <c r="A89" t="s">
        <v>46</v>
      </c>
      <c r="E89" s="29" t="s">
        <v>613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16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17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33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0+O8+O25+O98+O103+O160+O165+O170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</v>
      </c>
      <c s="32">
        <f>0+I8+I25+I98+I103+I160+I165+I170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97</v>
      </c>
      <c s="5"/>
      <c s="14" t="s">
        <v>98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16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99</v>
      </c>
      <c s="18" t="s">
        <v>100</v>
      </c>
      <c s="24" t="s">
        <v>101</v>
      </c>
      <c s="25" t="s">
        <v>102</v>
      </c>
      <c s="26">
        <v>3728.77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103</v>
      </c>
    </row>
    <row r="11" spans="1:5" ht="12.75">
      <c r="A11" s="30" t="s">
        <v>45</v>
      </c>
      <c r="E11" s="31" t="s">
        <v>104</v>
      </c>
    </row>
    <row r="12" spans="1:5" ht="25.5">
      <c r="A12" t="s">
        <v>46</v>
      </c>
      <c r="E12" s="29" t="s">
        <v>105</v>
      </c>
    </row>
    <row r="13" spans="1:16" ht="12.75">
      <c r="A13" s="18" t="s">
        <v>38</v>
      </c>
      <c s="23" t="s">
        <v>17</v>
      </c>
      <c s="23" t="s">
        <v>99</v>
      </c>
      <c s="18" t="s">
        <v>106</v>
      </c>
      <c s="24" t="s">
        <v>101</v>
      </c>
      <c s="25" t="s">
        <v>102</v>
      </c>
      <c s="26">
        <v>3861.181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107</v>
      </c>
    </row>
    <row r="15" spans="1:5" ht="38.25">
      <c r="A15" s="30" t="s">
        <v>45</v>
      </c>
      <c r="E15" s="31" t="s">
        <v>108</v>
      </c>
    </row>
    <row r="16" spans="1:5" ht="25.5">
      <c r="A16" t="s">
        <v>46</v>
      </c>
      <c r="E16" s="29" t="s">
        <v>105</v>
      </c>
    </row>
    <row r="17" spans="1:16" ht="12.75">
      <c r="A17" s="18" t="s">
        <v>38</v>
      </c>
      <c s="23" t="s">
        <v>15</v>
      </c>
      <c s="23" t="s">
        <v>99</v>
      </c>
      <c s="18" t="s">
        <v>109</v>
      </c>
      <c s="24" t="s">
        <v>101</v>
      </c>
      <c s="25" t="s">
        <v>102</v>
      </c>
      <c s="26">
        <v>56.944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43</v>
      </c>
      <c r="E18" s="29" t="s">
        <v>110</v>
      </c>
    </row>
    <row r="19" spans="1:5" ht="51">
      <c r="A19" s="30" t="s">
        <v>45</v>
      </c>
      <c r="E19" s="31" t="s">
        <v>111</v>
      </c>
    </row>
    <row r="20" spans="1:5" ht="25.5">
      <c r="A20" t="s">
        <v>46</v>
      </c>
      <c r="E20" s="29" t="s">
        <v>105</v>
      </c>
    </row>
    <row r="21" spans="1:16" ht="12.75">
      <c r="A21" s="18" t="s">
        <v>38</v>
      </c>
      <c s="23" t="s">
        <v>26</v>
      </c>
      <c s="23" t="s">
        <v>99</v>
      </c>
      <c s="18" t="s">
        <v>112</v>
      </c>
      <c s="24" t="s">
        <v>101</v>
      </c>
      <c s="25" t="s">
        <v>102</v>
      </c>
      <c s="26">
        <v>7.056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43</v>
      </c>
      <c r="E22" s="29" t="s">
        <v>113</v>
      </c>
    </row>
    <row r="23" spans="1:5" ht="12.75">
      <c r="A23" s="30" t="s">
        <v>45</v>
      </c>
      <c r="E23" s="31" t="s">
        <v>114</v>
      </c>
    </row>
    <row r="24" spans="1:5" ht="25.5">
      <c r="A24" t="s">
        <v>46</v>
      </c>
      <c r="E24" s="29" t="s">
        <v>105</v>
      </c>
    </row>
    <row r="25" spans="1:18" ht="12.75" customHeight="1">
      <c r="A25" s="5" t="s">
        <v>36</v>
      </c>
      <c s="5"/>
      <c s="35" t="s">
        <v>22</v>
      </c>
      <c s="5"/>
      <c s="21" t="s">
        <v>115</v>
      </c>
      <c s="5"/>
      <c s="5"/>
      <c s="5"/>
      <c s="36">
        <f>0+Q25</f>
      </c>
      <c r="O25">
        <f>0+R25</f>
      </c>
      <c r="Q25">
        <f>0+I26+I30+I34+I38+I42+I46+I50+I54+I58+I62+I66+I70+I74+I78+I82+I86+I90+I94</f>
      </c>
      <c>
        <f>0+O26+O30+O34+O38+O42+O46+O50+O54+O58+O62+O66+O70+O74+O78+O82+O86+O90+O94</f>
      </c>
    </row>
    <row r="26" spans="1:16" ht="12.75">
      <c r="A26" s="18" t="s">
        <v>38</v>
      </c>
      <c s="23" t="s">
        <v>28</v>
      </c>
      <c s="23" t="s">
        <v>116</v>
      </c>
      <c s="18" t="s">
        <v>40</v>
      </c>
      <c s="24" t="s">
        <v>117</v>
      </c>
      <c s="25" t="s">
        <v>118</v>
      </c>
      <c s="26">
        <v>13.872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119</v>
      </c>
    </row>
    <row r="28" spans="1:5" ht="25.5">
      <c r="A28" s="30" t="s">
        <v>45</v>
      </c>
      <c r="E28" s="31" t="s">
        <v>120</v>
      </c>
    </row>
    <row r="29" spans="1:5" ht="25.5">
      <c r="A29" t="s">
        <v>46</v>
      </c>
      <c r="E29" s="29" t="s">
        <v>121</v>
      </c>
    </row>
    <row r="30" spans="1:16" ht="12.75">
      <c r="A30" s="18" t="s">
        <v>38</v>
      </c>
      <c s="23" t="s">
        <v>30</v>
      </c>
      <c s="23" t="s">
        <v>122</v>
      </c>
      <c s="18" t="s">
        <v>40</v>
      </c>
      <c s="24" t="s">
        <v>123</v>
      </c>
      <c s="25" t="s">
        <v>118</v>
      </c>
      <c s="26">
        <v>0.48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25.5">
      <c r="A32" s="30" t="s">
        <v>45</v>
      </c>
      <c r="E32" s="31" t="s">
        <v>124</v>
      </c>
    </row>
    <row r="33" spans="1:5" ht="25.5">
      <c r="A33" t="s">
        <v>46</v>
      </c>
      <c r="E33" s="29" t="s">
        <v>125</v>
      </c>
    </row>
    <row r="34" spans="1:16" ht="25.5">
      <c r="A34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118</v>
      </c>
      <c s="26">
        <v>1051.12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02">
      <c r="A36" s="30" t="s">
        <v>45</v>
      </c>
      <c r="E36" s="31" t="s">
        <v>129</v>
      </c>
    </row>
    <row r="37" spans="1:5" ht="63.75">
      <c r="A37" t="s">
        <v>46</v>
      </c>
      <c r="E37" s="29" t="s">
        <v>130</v>
      </c>
    </row>
    <row r="38" spans="1:16" ht="12.75">
      <c r="A38" s="18" t="s">
        <v>38</v>
      </c>
      <c s="23" t="s">
        <v>74</v>
      </c>
      <c s="23" t="s">
        <v>131</v>
      </c>
      <c s="18" t="s">
        <v>40</v>
      </c>
      <c s="24" t="s">
        <v>132</v>
      </c>
      <c s="25" t="s">
        <v>118</v>
      </c>
      <c s="26">
        <v>554.98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43</v>
      </c>
      <c r="E39" s="29" t="s">
        <v>133</v>
      </c>
    </row>
    <row r="40" spans="1:5" ht="153">
      <c r="A40" s="30" t="s">
        <v>45</v>
      </c>
      <c r="E40" s="31" t="s">
        <v>134</v>
      </c>
    </row>
    <row r="41" spans="1:5" ht="25.5">
      <c r="A41" t="s">
        <v>46</v>
      </c>
      <c r="E41" s="29" t="s">
        <v>125</v>
      </c>
    </row>
    <row r="42" spans="1:16" ht="25.5">
      <c r="A42" s="18" t="s">
        <v>38</v>
      </c>
      <c s="23" t="s">
        <v>33</v>
      </c>
      <c s="23" t="s">
        <v>135</v>
      </c>
      <c s="18" t="s">
        <v>40</v>
      </c>
      <c s="24" t="s">
        <v>136</v>
      </c>
      <c s="25" t="s">
        <v>118</v>
      </c>
      <c s="26">
        <v>2.94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51">
      <c r="A44" s="30" t="s">
        <v>45</v>
      </c>
      <c r="E44" s="31" t="s">
        <v>137</v>
      </c>
    </row>
    <row r="45" spans="1:5" ht="63.75">
      <c r="A45" t="s">
        <v>46</v>
      </c>
      <c r="E45" s="29" t="s">
        <v>130</v>
      </c>
    </row>
    <row r="46" spans="1:16" ht="12.75">
      <c r="A46" s="18" t="s">
        <v>38</v>
      </c>
      <c s="23" t="s">
        <v>35</v>
      </c>
      <c s="23" t="s">
        <v>138</v>
      </c>
      <c s="18" t="s">
        <v>40</v>
      </c>
      <c s="24" t="s">
        <v>139</v>
      </c>
      <c s="25" t="s">
        <v>118</v>
      </c>
      <c s="26">
        <v>601.502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02">
      <c r="A48" s="30" t="s">
        <v>45</v>
      </c>
      <c r="E48" s="31" t="s">
        <v>140</v>
      </c>
    </row>
    <row r="49" spans="1:5" ht="63.75">
      <c r="A49" t="s">
        <v>46</v>
      </c>
      <c r="E49" s="29" t="s">
        <v>130</v>
      </c>
    </row>
    <row r="50" spans="1:16" ht="25.5">
      <c r="A50" s="18" t="s">
        <v>38</v>
      </c>
      <c s="23" t="s">
        <v>79</v>
      </c>
      <c s="23" t="s">
        <v>141</v>
      </c>
      <c s="18" t="s">
        <v>40</v>
      </c>
      <c s="24" t="s">
        <v>142</v>
      </c>
      <c s="25" t="s">
        <v>118</v>
      </c>
      <c s="26">
        <v>10.521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63.75">
      <c r="A52" s="30" t="s">
        <v>45</v>
      </c>
      <c r="E52" s="31" t="s">
        <v>143</v>
      </c>
    </row>
    <row r="53" spans="1:5" ht="63.75">
      <c r="A53" t="s">
        <v>46</v>
      </c>
      <c r="E53" s="29" t="s">
        <v>130</v>
      </c>
    </row>
    <row r="54" spans="1:16" ht="25.5">
      <c r="A54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147</v>
      </c>
      <c s="26">
        <v>550.3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14.75">
      <c r="A56" s="30" t="s">
        <v>45</v>
      </c>
      <c r="E56" s="31" t="s">
        <v>148</v>
      </c>
    </row>
    <row r="57" spans="1:5" ht="63.75">
      <c r="A57" t="s">
        <v>46</v>
      </c>
      <c r="E57" s="29" t="s">
        <v>130</v>
      </c>
    </row>
    <row r="58" spans="1:16" ht="12.75">
      <c r="A58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147</v>
      </c>
      <c s="26">
        <v>233.6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63.75">
      <c r="A59" s="28" t="s">
        <v>43</v>
      </c>
      <c r="E59" s="29" t="s">
        <v>152</v>
      </c>
    </row>
    <row r="60" spans="1:5" ht="25.5">
      <c r="A60" s="30" t="s">
        <v>45</v>
      </c>
      <c r="E60" s="31" t="s">
        <v>153</v>
      </c>
    </row>
    <row r="61" spans="1:5" ht="25.5">
      <c r="A61" t="s">
        <v>46</v>
      </c>
      <c r="E61" s="29" t="s">
        <v>125</v>
      </c>
    </row>
    <row r="62" spans="1:16" ht="25.5">
      <c r="A62" s="18" t="s">
        <v>38</v>
      </c>
      <c s="23" t="s">
        <v>82</v>
      </c>
      <c s="23" t="s">
        <v>154</v>
      </c>
      <c s="18" t="s">
        <v>40</v>
      </c>
      <c s="24" t="s">
        <v>155</v>
      </c>
      <c s="25" t="s">
        <v>147</v>
      </c>
      <c s="26">
        <v>616.2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51">
      <c r="A63" s="28" t="s">
        <v>43</v>
      </c>
      <c r="E63" s="29" t="s">
        <v>156</v>
      </c>
    </row>
    <row r="64" spans="1:5" ht="51">
      <c r="A64" s="30" t="s">
        <v>45</v>
      </c>
      <c r="E64" s="31" t="s">
        <v>157</v>
      </c>
    </row>
    <row r="65" spans="1:5" ht="25.5">
      <c r="A65" t="s">
        <v>46</v>
      </c>
      <c r="E65" s="29" t="s">
        <v>158</v>
      </c>
    </row>
    <row r="66" spans="1:16" ht="12.75">
      <c r="A66" s="18" t="s">
        <v>38</v>
      </c>
      <c s="23" t="s">
        <v>85</v>
      </c>
      <c s="23" t="s">
        <v>159</v>
      </c>
      <c s="18" t="s">
        <v>40</v>
      </c>
      <c s="24" t="s">
        <v>160</v>
      </c>
      <c s="25" t="s">
        <v>118</v>
      </c>
      <c s="26">
        <v>465.672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43</v>
      </c>
      <c r="E67" s="29" t="s">
        <v>161</v>
      </c>
    </row>
    <row r="68" spans="1:5" ht="76.5">
      <c r="A68" s="30" t="s">
        <v>45</v>
      </c>
      <c r="E68" s="31" t="s">
        <v>162</v>
      </c>
    </row>
    <row r="69" spans="1:5" ht="25.5">
      <c r="A69" t="s">
        <v>46</v>
      </c>
      <c r="E69" s="29" t="s">
        <v>125</v>
      </c>
    </row>
    <row r="70" spans="1:16" ht="12.75">
      <c r="A70" s="18" t="s">
        <v>38</v>
      </c>
      <c s="23" t="s">
        <v>88</v>
      </c>
      <c s="23" t="s">
        <v>163</v>
      </c>
      <c s="18" t="s">
        <v>40</v>
      </c>
      <c s="24" t="s">
        <v>164</v>
      </c>
      <c s="25" t="s">
        <v>118</v>
      </c>
      <c s="26">
        <v>26.715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165</v>
      </c>
    </row>
    <row r="72" spans="1:5" ht="25.5">
      <c r="A72" s="30" t="s">
        <v>45</v>
      </c>
      <c r="E72" s="31" t="s">
        <v>166</v>
      </c>
    </row>
    <row r="73" spans="1:5" ht="38.25">
      <c r="A73" t="s">
        <v>46</v>
      </c>
      <c r="E73" s="29" t="s">
        <v>167</v>
      </c>
    </row>
    <row r="74" spans="1:16" ht="12.75">
      <c r="A74" s="18" t="s">
        <v>38</v>
      </c>
      <c s="23" t="s">
        <v>91</v>
      </c>
      <c s="23" t="s">
        <v>168</v>
      </c>
      <c s="18" t="s">
        <v>40</v>
      </c>
      <c s="24" t="s">
        <v>169</v>
      </c>
      <c s="25" t="s">
        <v>118</v>
      </c>
      <c s="26">
        <v>8.34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43</v>
      </c>
      <c r="E75" s="29" t="s">
        <v>170</v>
      </c>
    </row>
    <row r="76" spans="1:5" ht="25.5">
      <c r="A76" s="30" t="s">
        <v>45</v>
      </c>
      <c r="E76" s="31" t="s">
        <v>171</v>
      </c>
    </row>
    <row r="77" spans="1:5" ht="306">
      <c r="A77" t="s">
        <v>46</v>
      </c>
      <c r="E77" s="29" t="s">
        <v>172</v>
      </c>
    </row>
    <row r="78" spans="1:16" ht="12.75">
      <c r="A78" s="18" t="s">
        <v>38</v>
      </c>
      <c s="23" t="s">
        <v>94</v>
      </c>
      <c s="23" t="s">
        <v>173</v>
      </c>
      <c s="18" t="s">
        <v>40</v>
      </c>
      <c s="24" t="s">
        <v>174</v>
      </c>
      <c s="25" t="s">
        <v>118</v>
      </c>
      <c s="26">
        <v>1822.345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43</v>
      </c>
      <c r="E79" s="29" t="s">
        <v>175</v>
      </c>
    </row>
    <row r="80" spans="1:5" ht="89.25">
      <c r="A80" s="30" t="s">
        <v>45</v>
      </c>
      <c r="E80" s="31" t="s">
        <v>176</v>
      </c>
    </row>
    <row r="81" spans="1:5" ht="318.75">
      <c r="A81" t="s">
        <v>46</v>
      </c>
      <c r="E81" s="29" t="s">
        <v>177</v>
      </c>
    </row>
    <row r="82" spans="1:16" ht="12.75">
      <c r="A82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118</v>
      </c>
      <c s="26">
        <v>1.5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181</v>
      </c>
    </row>
    <row r="84" spans="1:5" ht="38.25">
      <c r="A84" s="30" t="s">
        <v>45</v>
      </c>
      <c r="E84" s="31" t="s">
        <v>182</v>
      </c>
    </row>
    <row r="85" spans="1:5" ht="318.75">
      <c r="A85" t="s">
        <v>46</v>
      </c>
      <c r="E85" s="29" t="s">
        <v>177</v>
      </c>
    </row>
    <row r="86" spans="1:16" ht="12.75">
      <c r="A86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118</v>
      </c>
      <c s="26">
        <v>107.4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43</v>
      </c>
      <c r="E87" s="29" t="s">
        <v>186</v>
      </c>
    </row>
    <row r="88" spans="1:5" ht="25.5">
      <c r="A88" s="30" t="s">
        <v>45</v>
      </c>
      <c r="E88" s="31" t="s">
        <v>187</v>
      </c>
    </row>
    <row r="89" spans="1:5" ht="267.75">
      <c r="A89" t="s">
        <v>46</v>
      </c>
      <c r="E89" s="29" t="s">
        <v>188</v>
      </c>
    </row>
    <row r="90" spans="1:16" ht="12.75">
      <c r="A90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118</v>
      </c>
      <c s="26">
        <v>1864.385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43</v>
      </c>
      <c r="E91" s="29" t="s">
        <v>192</v>
      </c>
    </row>
    <row r="92" spans="1:5" ht="63.75">
      <c r="A92" s="30" t="s">
        <v>45</v>
      </c>
      <c r="E92" s="31" t="s">
        <v>193</v>
      </c>
    </row>
    <row r="93" spans="1:5" ht="191.25">
      <c r="A93" t="s">
        <v>46</v>
      </c>
      <c r="E93" s="29" t="s">
        <v>194</v>
      </c>
    </row>
    <row r="94" spans="1:16" ht="12.75">
      <c r="A94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198</v>
      </c>
      <c s="26">
        <v>3401.4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43</v>
      </c>
      <c r="E95" s="29" t="s">
        <v>40</v>
      </c>
    </row>
    <row r="96" spans="1:5" ht="89.25">
      <c r="A96" s="30" t="s">
        <v>45</v>
      </c>
      <c r="E96" s="31" t="s">
        <v>199</v>
      </c>
    </row>
    <row r="97" spans="1:5" ht="25.5">
      <c r="A97" t="s">
        <v>46</v>
      </c>
      <c r="E97" s="29" t="s">
        <v>200</v>
      </c>
    </row>
    <row r="98" spans="1:18" ht="12.75" customHeight="1">
      <c r="A98" s="5" t="s">
        <v>36</v>
      </c>
      <c s="5"/>
      <c s="35" t="s">
        <v>17</v>
      </c>
      <c s="5"/>
      <c s="21" t="s">
        <v>201</v>
      </c>
      <c s="5"/>
      <c s="5"/>
      <c s="5"/>
      <c s="36">
        <f>0+Q98</f>
      </c>
      <c r="O98">
        <f>0+R98</f>
      </c>
      <c r="Q98">
        <f>0+I99</f>
      </c>
      <c>
        <f>0+O99</f>
      </c>
    </row>
    <row r="99" spans="1:16" ht="12.75">
      <c r="A99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147</v>
      </c>
      <c s="26">
        <v>577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43</v>
      </c>
      <c r="E100" s="29" t="s">
        <v>205</v>
      </c>
    </row>
    <row r="101" spans="1:5" ht="51">
      <c r="A101" s="30" t="s">
        <v>45</v>
      </c>
      <c r="E101" s="31" t="s">
        <v>206</v>
      </c>
    </row>
    <row r="102" spans="1:5" ht="165.75">
      <c r="A102" t="s">
        <v>46</v>
      </c>
      <c r="E102" s="29" t="s">
        <v>207</v>
      </c>
    </row>
    <row r="103" spans="1:18" ht="12.75" customHeight="1">
      <c r="A103" s="5" t="s">
        <v>36</v>
      </c>
      <c s="5"/>
      <c s="35" t="s">
        <v>28</v>
      </c>
      <c s="5"/>
      <c s="21" t="s">
        <v>208</v>
      </c>
      <c s="5"/>
      <c s="5"/>
      <c s="5"/>
      <c s="36">
        <f>0+Q103</f>
      </c>
      <c r="O103">
        <f>0+R103</f>
      </c>
      <c r="Q103">
        <f>0+I104+I108+I112+I116+I120+I124+I128+I132+I136+I140+I144+I148+I152+I156</f>
      </c>
      <c>
        <f>0+O104+O108+O112+O116+O120+O124+O128+O132+O136+O140+O144+O148+O152+O156</f>
      </c>
    </row>
    <row r="104" spans="1:16" ht="12.75">
      <c r="A104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198</v>
      </c>
      <c s="26">
        <v>3341.8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43</v>
      </c>
      <c r="E105" s="29" t="s">
        <v>212</v>
      </c>
    </row>
    <row r="106" spans="1:5" ht="76.5">
      <c r="A106" s="30" t="s">
        <v>45</v>
      </c>
      <c r="E106" s="31" t="s">
        <v>213</v>
      </c>
    </row>
    <row r="107" spans="1:5" ht="127.5">
      <c r="A107" t="s">
        <v>46</v>
      </c>
      <c r="E107" s="29" t="s">
        <v>214</v>
      </c>
    </row>
    <row r="108" spans="1:16" ht="12.75">
      <c r="A108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198</v>
      </c>
      <c s="26">
        <v>59.6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43</v>
      </c>
      <c r="E109" s="29" t="s">
        <v>40</v>
      </c>
    </row>
    <row r="110" spans="1:5" ht="51">
      <c r="A110" s="30" t="s">
        <v>45</v>
      </c>
      <c r="E110" s="31" t="s">
        <v>218</v>
      </c>
    </row>
    <row r="111" spans="1:5" ht="127.5">
      <c r="A111" t="s">
        <v>46</v>
      </c>
      <c r="E111" s="29" t="s">
        <v>214</v>
      </c>
    </row>
    <row r="112" spans="1:16" ht="12.75">
      <c r="A112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118</v>
      </c>
      <c s="26">
        <v>1253.95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43</v>
      </c>
      <c r="E113" s="29" t="s">
        <v>222</v>
      </c>
    </row>
    <row r="114" spans="1:5" ht="51">
      <c r="A114" s="30" t="s">
        <v>45</v>
      </c>
      <c r="E114" s="31" t="s">
        <v>223</v>
      </c>
    </row>
    <row r="115" spans="1:5" ht="51">
      <c r="A115" t="s">
        <v>46</v>
      </c>
      <c r="E115" s="29" t="s">
        <v>224</v>
      </c>
    </row>
    <row r="116" spans="1:16" ht="12.75">
      <c r="A116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198</v>
      </c>
      <c s="26">
        <v>59.6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43</v>
      </c>
      <c r="E117" s="29" t="s">
        <v>40</v>
      </c>
    </row>
    <row r="118" spans="1:5" ht="51">
      <c r="A118" s="30" t="s">
        <v>45</v>
      </c>
      <c r="E118" s="31" t="s">
        <v>228</v>
      </c>
    </row>
    <row r="119" spans="1:5" ht="51">
      <c r="A119" t="s">
        <v>46</v>
      </c>
      <c r="E119" s="29" t="s">
        <v>224</v>
      </c>
    </row>
    <row r="120" spans="1:16" ht="12.75">
      <c r="A120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198</v>
      </c>
      <c s="26">
        <v>3341.8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43</v>
      </c>
      <c r="E121" s="29" t="s">
        <v>232</v>
      </c>
    </row>
    <row r="122" spans="1:5" ht="76.5">
      <c r="A122" s="30" t="s">
        <v>45</v>
      </c>
      <c r="E122" s="31" t="s">
        <v>233</v>
      </c>
    </row>
    <row r="123" spans="1:5" ht="51">
      <c r="A123" t="s">
        <v>46</v>
      </c>
      <c r="E123" s="29" t="s">
        <v>224</v>
      </c>
    </row>
    <row r="124" spans="1:16" ht="12.75">
      <c r="A124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198</v>
      </c>
      <c s="26">
        <v>64.5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43</v>
      </c>
      <c r="E125" s="29" t="s">
        <v>237</v>
      </c>
    </row>
    <row r="126" spans="1:5" ht="25.5">
      <c r="A126" s="30" t="s">
        <v>45</v>
      </c>
      <c r="E126" s="31" t="s">
        <v>238</v>
      </c>
    </row>
    <row r="127" spans="1:5" ht="102">
      <c r="A127" t="s">
        <v>46</v>
      </c>
      <c r="E127" s="29" t="s">
        <v>239</v>
      </c>
    </row>
    <row r="128" spans="1:16" ht="12.75">
      <c r="A128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198</v>
      </c>
      <c s="26">
        <v>3341.8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43</v>
      </c>
      <c r="E129" s="29" t="s">
        <v>243</v>
      </c>
    </row>
    <row r="130" spans="1:5" ht="76.5">
      <c r="A130" s="30" t="s">
        <v>45</v>
      </c>
      <c r="E130" s="31" t="s">
        <v>244</v>
      </c>
    </row>
    <row r="131" spans="1:5" ht="51">
      <c r="A131" t="s">
        <v>46</v>
      </c>
      <c r="E131" s="29" t="s">
        <v>245</v>
      </c>
    </row>
    <row r="132" spans="1:16" ht="12.75">
      <c r="A132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198</v>
      </c>
      <c s="26">
        <v>6244.4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43</v>
      </c>
      <c r="E133" s="29" t="s">
        <v>249</v>
      </c>
    </row>
    <row r="134" spans="1:5" ht="76.5">
      <c r="A134" s="30" t="s">
        <v>45</v>
      </c>
      <c r="E134" s="31" t="s">
        <v>250</v>
      </c>
    </row>
    <row r="135" spans="1:5" ht="51">
      <c r="A135" t="s">
        <v>46</v>
      </c>
      <c r="E135" s="29" t="s">
        <v>245</v>
      </c>
    </row>
    <row r="136" spans="1:16" ht="25.5">
      <c r="A136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198</v>
      </c>
      <c s="26">
        <v>3122.2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43</v>
      </c>
      <c r="E137" s="29" t="s">
        <v>254</v>
      </c>
    </row>
    <row r="138" spans="1:5" ht="76.5">
      <c r="A138" s="30" t="s">
        <v>45</v>
      </c>
      <c r="E138" s="31" t="s">
        <v>255</v>
      </c>
    </row>
    <row r="139" spans="1:5" ht="153">
      <c r="A139" t="s">
        <v>46</v>
      </c>
      <c r="E139" s="29" t="s">
        <v>256</v>
      </c>
    </row>
    <row r="140" spans="1:16" ht="12.75">
      <c r="A140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198</v>
      </c>
      <c s="26">
        <v>3122.2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43</v>
      </c>
      <c r="E141" s="29" t="s">
        <v>260</v>
      </c>
    </row>
    <row r="142" spans="1:5" ht="76.5">
      <c r="A142" s="30" t="s">
        <v>45</v>
      </c>
      <c r="E142" s="31" t="s">
        <v>255</v>
      </c>
    </row>
    <row r="143" spans="1:5" ht="140.25">
      <c r="A143" t="s">
        <v>46</v>
      </c>
      <c r="E143" s="29" t="s">
        <v>261</v>
      </c>
    </row>
    <row r="144" spans="1:16" ht="12.75">
      <c r="A144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198</v>
      </c>
      <c s="26">
        <v>3122.2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43</v>
      </c>
      <c r="E145" s="29" t="s">
        <v>265</v>
      </c>
    </row>
    <row r="146" spans="1:5" ht="76.5">
      <c r="A146" s="30" t="s">
        <v>45</v>
      </c>
      <c r="E146" s="31" t="s">
        <v>255</v>
      </c>
    </row>
    <row r="147" spans="1:5" ht="140.25">
      <c r="A147" t="s">
        <v>46</v>
      </c>
      <c r="E147" s="29" t="s">
        <v>261</v>
      </c>
    </row>
    <row r="148" spans="1:16" ht="12.75">
      <c r="A148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198</v>
      </c>
      <c s="26">
        <v>206.24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43</v>
      </c>
      <c r="E149" s="29" t="s">
        <v>269</v>
      </c>
    </row>
    <row r="150" spans="1:5" ht="63.75">
      <c r="A150" s="30" t="s">
        <v>45</v>
      </c>
      <c r="E150" s="31" t="s">
        <v>270</v>
      </c>
    </row>
    <row r="151" spans="1:5" ht="153">
      <c r="A151" t="s">
        <v>46</v>
      </c>
      <c r="E151" s="29" t="s">
        <v>271</v>
      </c>
    </row>
    <row r="152" spans="1:16" ht="12.75">
      <c r="A152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198</v>
      </c>
      <c s="26">
        <v>24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38.25">
      <c r="A153" s="28" t="s">
        <v>43</v>
      </c>
      <c r="E153" s="29" t="s">
        <v>275</v>
      </c>
    </row>
    <row r="154" spans="1:5" ht="25.5">
      <c r="A154" s="30" t="s">
        <v>45</v>
      </c>
      <c r="E154" s="31" t="s">
        <v>276</v>
      </c>
    </row>
    <row r="155" spans="1:5" ht="153">
      <c r="A155" t="s">
        <v>46</v>
      </c>
      <c r="E155" s="29" t="s">
        <v>271</v>
      </c>
    </row>
    <row r="156" spans="1:16" ht="12.75">
      <c r="A156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147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43</v>
      </c>
      <c r="E157" s="29" t="s">
        <v>40</v>
      </c>
    </row>
    <row r="158" spans="1:5" ht="51">
      <c r="A158" s="30" t="s">
        <v>45</v>
      </c>
      <c r="E158" s="31" t="s">
        <v>280</v>
      </c>
    </row>
    <row r="159" spans="1:5" ht="38.25">
      <c r="A159" t="s">
        <v>46</v>
      </c>
      <c r="E159" s="29" t="s">
        <v>281</v>
      </c>
    </row>
    <row r="160" spans="1:18" ht="12.75" customHeight="1">
      <c r="A160" s="5" t="s">
        <v>36</v>
      </c>
      <c s="5"/>
      <c s="35" t="s">
        <v>126</v>
      </c>
      <c s="5"/>
      <c s="21" t="s">
        <v>282</v>
      </c>
      <c s="5"/>
      <c s="5"/>
      <c s="5"/>
      <c s="36">
        <f>0+Q160</f>
      </c>
      <c r="O160">
        <f>0+R160</f>
      </c>
      <c r="Q160">
        <f>0+I161</f>
      </c>
      <c>
        <f>0+O161</f>
      </c>
    </row>
    <row r="161" spans="1:16" ht="12.75">
      <c r="A161" s="18" t="s">
        <v>38</v>
      </c>
      <c s="23" t="s">
        <v>283</v>
      </c>
      <c s="23" t="s">
        <v>284</v>
      </c>
      <c s="18" t="s">
        <v>64</v>
      </c>
      <c s="24" t="s">
        <v>285</v>
      </c>
      <c s="25" t="s">
        <v>147</v>
      </c>
      <c s="26">
        <v>30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43</v>
      </c>
      <c r="E162" s="29" t="s">
        <v>40</v>
      </c>
    </row>
    <row r="163" spans="1:5" ht="51">
      <c r="A163" s="30" t="s">
        <v>45</v>
      </c>
      <c r="E163" s="31" t="s">
        <v>286</v>
      </c>
    </row>
    <row r="164" spans="1:5" ht="102">
      <c r="A164" t="s">
        <v>46</v>
      </c>
      <c r="E164" s="29" t="s">
        <v>287</v>
      </c>
    </row>
    <row r="165" spans="1:18" ht="12.75" customHeight="1">
      <c r="A165" s="5" t="s">
        <v>36</v>
      </c>
      <c s="5"/>
      <c s="35" t="s">
        <v>74</v>
      </c>
      <c s="5"/>
      <c s="21" t="s">
        <v>288</v>
      </c>
      <c s="5"/>
      <c s="5"/>
      <c s="5"/>
      <c s="36">
        <f>0+Q165</f>
      </c>
      <c r="O165">
        <f>0+R165</f>
      </c>
      <c r="Q165">
        <f>0+I166</f>
      </c>
      <c>
        <f>0+O166</f>
      </c>
    </row>
    <row r="166" spans="1:16" ht="12.75">
      <c r="A166" s="18" t="s">
        <v>38</v>
      </c>
      <c s="23" t="s">
        <v>289</v>
      </c>
      <c s="23" t="s">
        <v>290</v>
      </c>
      <c s="18" t="s">
        <v>40</v>
      </c>
      <c s="24" t="s">
        <v>291</v>
      </c>
      <c s="25" t="s">
        <v>147</v>
      </c>
      <c s="26">
        <v>156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43</v>
      </c>
      <c r="E167" s="29" t="s">
        <v>40</v>
      </c>
    </row>
    <row r="168" spans="1:5" ht="140.25">
      <c r="A168" s="30" t="s">
        <v>45</v>
      </c>
      <c r="E168" s="31" t="s">
        <v>292</v>
      </c>
    </row>
    <row r="169" spans="1:5" ht="242.25">
      <c r="A169" t="s">
        <v>46</v>
      </c>
      <c r="E169" s="29" t="s">
        <v>293</v>
      </c>
    </row>
    <row r="170" spans="1:18" ht="12.75" customHeight="1">
      <c r="A170" s="5" t="s">
        <v>36</v>
      </c>
      <c s="5"/>
      <c s="35" t="s">
        <v>33</v>
      </c>
      <c s="5"/>
      <c s="21" t="s">
        <v>294</v>
      </c>
      <c s="5"/>
      <c s="5"/>
      <c s="5"/>
      <c s="36">
        <f>0+Q170</f>
      </c>
      <c r="O170">
        <f>0+R170</f>
      </c>
      <c r="Q170">
        <f>0+I171+I175+I179+I183+I187+I191+I195+I199+I203+I207</f>
      </c>
      <c>
        <f>0+O171+O175+O179+O183+O187+O191+O195+O199+O203+O207</f>
      </c>
    </row>
    <row r="171" spans="1:16" ht="25.5">
      <c r="A171" s="18" t="s">
        <v>38</v>
      </c>
      <c s="23" t="s">
        <v>295</v>
      </c>
      <c s="23" t="s">
        <v>296</v>
      </c>
      <c s="18" t="s">
        <v>40</v>
      </c>
      <c s="24" t="s">
        <v>297</v>
      </c>
      <c s="25" t="s">
        <v>298</v>
      </c>
      <c s="26">
        <v>10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43</v>
      </c>
      <c r="E172" s="29" t="s">
        <v>40</v>
      </c>
    </row>
    <row r="173" spans="1:5" ht="38.25">
      <c r="A173" s="30" t="s">
        <v>45</v>
      </c>
      <c r="E173" s="31" t="s">
        <v>299</v>
      </c>
    </row>
    <row r="174" spans="1:5" ht="63.75">
      <c r="A174" t="s">
        <v>46</v>
      </c>
      <c r="E174" s="29" t="s">
        <v>300</v>
      </c>
    </row>
    <row r="175" spans="1:16" ht="25.5">
      <c r="A175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298</v>
      </c>
      <c s="26">
        <v>12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43</v>
      </c>
      <c r="E176" s="29" t="s">
        <v>40</v>
      </c>
    </row>
    <row r="177" spans="1:5" ht="89.25">
      <c r="A177" s="30" t="s">
        <v>45</v>
      </c>
      <c r="E177" s="31" t="s">
        <v>304</v>
      </c>
    </row>
    <row r="178" spans="1:5" ht="25.5">
      <c r="A178" t="s">
        <v>46</v>
      </c>
      <c r="E178" s="29" t="s">
        <v>305</v>
      </c>
    </row>
    <row r="179" spans="1:16" ht="12.75">
      <c r="A179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298</v>
      </c>
      <c s="26">
        <v>10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43</v>
      </c>
      <c r="E180" s="29" t="s">
        <v>40</v>
      </c>
    </row>
    <row r="181" spans="1:5" ht="38.25">
      <c r="A181" s="30" t="s">
        <v>45</v>
      </c>
      <c r="E181" s="31" t="s">
        <v>299</v>
      </c>
    </row>
    <row r="182" spans="1:5" ht="63.75">
      <c r="A182" t="s">
        <v>46</v>
      </c>
      <c r="E182" s="29" t="s">
        <v>309</v>
      </c>
    </row>
    <row r="183" spans="1:16" ht="12.75">
      <c r="A183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298</v>
      </c>
      <c s="26">
        <v>12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43</v>
      </c>
      <c r="E184" s="29" t="s">
        <v>313</v>
      </c>
    </row>
    <row r="185" spans="1:5" ht="89.25">
      <c r="A185" s="30" t="s">
        <v>45</v>
      </c>
      <c r="E185" s="31" t="s">
        <v>314</v>
      </c>
    </row>
    <row r="186" spans="1:5" ht="25.5">
      <c r="A186" t="s">
        <v>46</v>
      </c>
      <c r="E186" s="29" t="s">
        <v>305</v>
      </c>
    </row>
    <row r="187" spans="1:16" ht="25.5">
      <c r="A187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198</v>
      </c>
      <c s="26">
        <v>341.913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25.5">
      <c r="A188" s="28" t="s">
        <v>43</v>
      </c>
      <c r="E188" s="29" t="s">
        <v>318</v>
      </c>
    </row>
    <row r="189" spans="1:5" ht="127.5">
      <c r="A189" s="30" t="s">
        <v>45</v>
      </c>
      <c r="E189" s="31" t="s">
        <v>319</v>
      </c>
    </row>
    <row r="190" spans="1:5" ht="38.25">
      <c r="A190" t="s">
        <v>46</v>
      </c>
      <c r="E190" s="29" t="s">
        <v>320</v>
      </c>
    </row>
    <row r="191" spans="1:16" ht="12.75">
      <c r="A191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147</v>
      </c>
      <c s="26">
        <v>102.8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25.5">
      <c r="A192" s="28" t="s">
        <v>43</v>
      </c>
      <c r="E192" s="29" t="s">
        <v>324</v>
      </c>
    </row>
    <row r="193" spans="1:5" ht="76.5">
      <c r="A193" s="30" t="s">
        <v>45</v>
      </c>
      <c r="E193" s="31" t="s">
        <v>325</v>
      </c>
    </row>
    <row r="194" spans="1:5" ht="51">
      <c r="A194" t="s">
        <v>46</v>
      </c>
      <c r="E194" s="29" t="s">
        <v>326</v>
      </c>
    </row>
    <row r="195" spans="1:16" ht="12.75">
      <c r="A195" s="18" t="s">
        <v>38</v>
      </c>
      <c s="23" t="s">
        <v>327</v>
      </c>
      <c s="23" t="s">
        <v>328</v>
      </c>
      <c s="18" t="s">
        <v>329</v>
      </c>
      <c s="24" t="s">
        <v>330</v>
      </c>
      <c s="25" t="s">
        <v>147</v>
      </c>
      <c s="26">
        <v>393.9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51">
      <c r="A196" s="28" t="s">
        <v>43</v>
      </c>
      <c r="E196" s="29" t="s">
        <v>331</v>
      </c>
    </row>
    <row r="197" spans="1:5" ht="25.5">
      <c r="A197" s="30" t="s">
        <v>45</v>
      </c>
      <c r="E197" s="31" t="s">
        <v>332</v>
      </c>
    </row>
    <row r="198" spans="1:5" ht="51">
      <c r="A198" t="s">
        <v>46</v>
      </c>
      <c r="E198" s="29" t="s">
        <v>333</v>
      </c>
    </row>
    <row r="199" spans="1:16" ht="12.75">
      <c r="A199" s="18" t="s">
        <v>38</v>
      </c>
      <c s="23" t="s">
        <v>334</v>
      </c>
      <c s="23" t="s">
        <v>335</v>
      </c>
      <c s="18" t="s">
        <v>329</v>
      </c>
      <c s="24" t="s">
        <v>336</v>
      </c>
      <c s="25" t="s">
        <v>147</v>
      </c>
      <c s="26">
        <v>314.9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51">
      <c r="A200" s="28" t="s">
        <v>43</v>
      </c>
      <c r="E200" s="29" t="s">
        <v>337</v>
      </c>
    </row>
    <row r="201" spans="1:5" ht="25.5">
      <c r="A201" s="30" t="s">
        <v>45</v>
      </c>
      <c r="E201" s="31" t="s">
        <v>338</v>
      </c>
    </row>
    <row r="202" spans="1:5" ht="51">
      <c r="A202" t="s">
        <v>46</v>
      </c>
      <c r="E202" s="29" t="s">
        <v>333</v>
      </c>
    </row>
    <row r="203" spans="1:16" ht="12.75">
      <c r="A203" s="18" t="s">
        <v>38</v>
      </c>
      <c s="23" t="s">
        <v>339</v>
      </c>
      <c s="23" t="s">
        <v>340</v>
      </c>
      <c s="18" t="s">
        <v>40</v>
      </c>
      <c s="24" t="s">
        <v>341</v>
      </c>
      <c s="25" t="s">
        <v>147</v>
      </c>
      <c s="26">
        <v>668.1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25.5">
      <c r="A204" s="28" t="s">
        <v>43</v>
      </c>
      <c r="E204" s="29" t="s">
        <v>342</v>
      </c>
    </row>
    <row r="205" spans="1:5" ht="51">
      <c r="A205" s="30" t="s">
        <v>45</v>
      </c>
      <c r="E205" s="31" t="s">
        <v>343</v>
      </c>
    </row>
    <row r="206" spans="1:5" ht="51">
      <c r="A206" t="s">
        <v>46</v>
      </c>
      <c r="E206" s="29" t="s">
        <v>344</v>
      </c>
    </row>
    <row r="207" spans="1:16" ht="12.75">
      <c r="A207" s="18" t="s">
        <v>38</v>
      </c>
      <c s="23" t="s">
        <v>345</v>
      </c>
      <c s="23" t="s">
        <v>346</v>
      </c>
      <c s="18" t="s">
        <v>40</v>
      </c>
      <c s="24" t="s">
        <v>347</v>
      </c>
      <c s="25" t="s">
        <v>147</v>
      </c>
      <c s="26">
        <v>51.6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38.25">
      <c r="A208" s="28" t="s">
        <v>43</v>
      </c>
      <c r="E208" s="29" t="s">
        <v>348</v>
      </c>
    </row>
    <row r="209" spans="1:5" ht="89.25">
      <c r="A209" s="30" t="s">
        <v>45</v>
      </c>
      <c r="E209" s="31" t="s">
        <v>349</v>
      </c>
    </row>
    <row r="210" spans="1:5" ht="25.5">
      <c r="A210" t="s">
        <v>46</v>
      </c>
      <c r="E210" s="29" t="s">
        <v>350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351</v>
      </c>
      <c s="32">
        <f>0+I8+I13+I30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351</v>
      </c>
      <c s="5"/>
      <c s="14" t="s">
        <v>352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115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196</v>
      </c>
      <c s="18" t="s">
        <v>40</v>
      </c>
      <c s="24" t="s">
        <v>197</v>
      </c>
      <c s="25" t="s">
        <v>198</v>
      </c>
      <c s="26">
        <v>126.9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353</v>
      </c>
    </row>
    <row r="11" spans="1:5" ht="12.75">
      <c r="A11" s="30" t="s">
        <v>45</v>
      </c>
      <c r="E11" s="31" t="s">
        <v>354</v>
      </c>
    </row>
    <row r="12" spans="1:5" ht="25.5">
      <c r="A12" t="s">
        <v>46</v>
      </c>
      <c r="E12" s="29" t="s">
        <v>200</v>
      </c>
    </row>
    <row r="13" spans="1:18" ht="12.75" customHeight="1">
      <c r="A13" s="5" t="s">
        <v>36</v>
      </c>
      <c s="5"/>
      <c s="35" t="s">
        <v>28</v>
      </c>
      <c s="5"/>
      <c s="21" t="s">
        <v>208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17</v>
      </c>
      <c s="23" t="s">
        <v>216</v>
      </c>
      <c s="18" t="s">
        <v>40</v>
      </c>
      <c s="24" t="s">
        <v>217</v>
      </c>
      <c s="25" t="s">
        <v>198</v>
      </c>
      <c s="26">
        <v>108.8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355</v>
      </c>
    </row>
    <row r="16" spans="1:5" ht="12.75">
      <c r="A16" s="30" t="s">
        <v>45</v>
      </c>
      <c r="E16" s="31" t="s">
        <v>354</v>
      </c>
    </row>
    <row r="17" spans="1:5" ht="127.5">
      <c r="A17" t="s">
        <v>46</v>
      </c>
      <c r="E17" s="29" t="s">
        <v>214</v>
      </c>
    </row>
    <row r="18" spans="1:16" ht="12.75">
      <c r="A18" s="18" t="s">
        <v>38</v>
      </c>
      <c s="23" t="s">
        <v>15</v>
      </c>
      <c s="23" t="s">
        <v>220</v>
      </c>
      <c s="18" t="s">
        <v>40</v>
      </c>
      <c s="24" t="s">
        <v>221</v>
      </c>
      <c s="25" t="s">
        <v>118</v>
      </c>
      <c s="26">
        <v>63.45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356</v>
      </c>
    </row>
    <row r="20" spans="1:5" ht="25.5">
      <c r="A20" s="30" t="s">
        <v>45</v>
      </c>
      <c r="E20" s="31" t="s">
        <v>357</v>
      </c>
    </row>
    <row r="21" spans="1:5" ht="51">
      <c r="A21" t="s">
        <v>46</v>
      </c>
      <c r="E21" s="29" t="s">
        <v>224</v>
      </c>
    </row>
    <row r="22" spans="1:16" ht="12.75">
      <c r="A22" s="18" t="s">
        <v>38</v>
      </c>
      <c s="23" t="s">
        <v>26</v>
      </c>
      <c s="23" t="s">
        <v>226</v>
      </c>
      <c s="18" t="s">
        <v>40</v>
      </c>
      <c s="24" t="s">
        <v>227</v>
      </c>
      <c s="25" t="s">
        <v>198</v>
      </c>
      <c s="26">
        <v>126.9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358</v>
      </c>
    </row>
    <row r="24" spans="1:5" ht="12.75">
      <c r="A24" s="30" t="s">
        <v>45</v>
      </c>
      <c r="E24" s="31" t="s">
        <v>354</v>
      </c>
    </row>
    <row r="25" spans="1:5" ht="51">
      <c r="A25" t="s">
        <v>46</v>
      </c>
      <c r="E25" s="29" t="s">
        <v>224</v>
      </c>
    </row>
    <row r="26" spans="1:16" ht="12.75">
      <c r="A26" s="18" t="s">
        <v>38</v>
      </c>
      <c s="23" t="s">
        <v>28</v>
      </c>
      <c s="23" t="s">
        <v>359</v>
      </c>
      <c s="18" t="s">
        <v>40</v>
      </c>
      <c s="24" t="s">
        <v>360</v>
      </c>
      <c s="25" t="s">
        <v>198</v>
      </c>
      <c s="26">
        <v>108.8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43</v>
      </c>
      <c r="E27" s="29" t="s">
        <v>361</v>
      </c>
    </row>
    <row r="28" spans="1:5" ht="12.75">
      <c r="A28" s="30" t="s">
        <v>45</v>
      </c>
      <c r="E28" s="31" t="s">
        <v>354</v>
      </c>
    </row>
    <row r="29" spans="1:5" ht="153">
      <c r="A29" t="s">
        <v>46</v>
      </c>
      <c r="E29" s="29" t="s">
        <v>271</v>
      </c>
    </row>
    <row r="30" spans="1:18" ht="12.75" customHeight="1">
      <c r="A30" s="5" t="s">
        <v>36</v>
      </c>
      <c s="5"/>
      <c s="35" t="s">
        <v>33</v>
      </c>
      <c s="5"/>
      <c s="21" t="s">
        <v>294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25.5">
      <c r="A31" s="18" t="s">
        <v>38</v>
      </c>
      <c s="23" t="s">
        <v>30</v>
      </c>
      <c s="23" t="s">
        <v>362</v>
      </c>
      <c s="18" t="s">
        <v>40</v>
      </c>
      <c s="24" t="s">
        <v>363</v>
      </c>
      <c s="25" t="s">
        <v>298</v>
      </c>
      <c s="26">
        <v>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364</v>
      </c>
    </row>
    <row r="33" spans="1:5" ht="25.5">
      <c r="A33" s="30" t="s">
        <v>45</v>
      </c>
      <c r="E33" s="31" t="s">
        <v>365</v>
      </c>
    </row>
    <row r="34" spans="1:5" ht="25.5">
      <c r="A34" t="s">
        <v>46</v>
      </c>
      <c r="E34" s="29" t="s">
        <v>366</v>
      </c>
    </row>
    <row r="35" spans="1:16" ht="25.5">
      <c r="A35" s="18" t="s">
        <v>38</v>
      </c>
      <c s="23" t="s">
        <v>126</v>
      </c>
      <c s="23" t="s">
        <v>367</v>
      </c>
      <c s="18" t="s">
        <v>40</v>
      </c>
      <c s="24" t="s">
        <v>368</v>
      </c>
      <c s="25" t="s">
        <v>298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369</v>
      </c>
    </row>
    <row r="37" spans="1:5" ht="12.75">
      <c r="A37" s="30" t="s">
        <v>45</v>
      </c>
      <c r="E37" s="31" t="s">
        <v>354</v>
      </c>
    </row>
    <row r="38" spans="1:5" ht="25.5">
      <c r="A38" t="s">
        <v>46</v>
      </c>
      <c r="E38" s="29" t="s">
        <v>370</v>
      </c>
    </row>
    <row r="39" spans="1:16" ht="25.5">
      <c r="A39" s="18" t="s">
        <v>38</v>
      </c>
      <c s="23" t="s">
        <v>74</v>
      </c>
      <c s="23" t="s">
        <v>316</v>
      </c>
      <c s="18" t="s">
        <v>40</v>
      </c>
      <c s="24" t="s">
        <v>317</v>
      </c>
      <c s="25" t="s">
        <v>198</v>
      </c>
      <c s="26">
        <v>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43</v>
      </c>
      <c r="E40" s="29" t="s">
        <v>371</v>
      </c>
    </row>
    <row r="41" spans="1:5" ht="25.5">
      <c r="A41" s="30" t="s">
        <v>45</v>
      </c>
      <c r="E41" s="31" t="s">
        <v>372</v>
      </c>
    </row>
    <row r="42" spans="1:5" ht="38.25">
      <c r="A42" t="s">
        <v>46</v>
      </c>
      <c r="E42" s="29" t="s">
        <v>320</v>
      </c>
    </row>
    <row r="43" spans="1:16" ht="12.75">
      <c r="A43" s="18" t="s">
        <v>38</v>
      </c>
      <c s="23" t="s">
        <v>33</v>
      </c>
      <c s="23" t="s">
        <v>373</v>
      </c>
      <c s="18" t="s">
        <v>40</v>
      </c>
      <c s="24" t="s">
        <v>374</v>
      </c>
      <c s="25" t="s">
        <v>298</v>
      </c>
      <c s="26">
        <v>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43</v>
      </c>
      <c r="E44" s="29" t="s">
        <v>375</v>
      </c>
    </row>
    <row r="45" spans="1:5" ht="12.75">
      <c r="A45" s="30" t="s">
        <v>45</v>
      </c>
      <c r="E45" s="31" t="s">
        <v>354</v>
      </c>
    </row>
    <row r="46" spans="1:5" ht="38.25">
      <c r="A46" t="s">
        <v>46</v>
      </c>
      <c r="E46" s="29" t="s">
        <v>376</v>
      </c>
    </row>
    <row r="47" spans="1:16" ht="12.75">
      <c r="A47" s="18" t="s">
        <v>38</v>
      </c>
      <c s="23" t="s">
        <v>35</v>
      </c>
      <c s="23" t="s">
        <v>322</v>
      </c>
      <c s="18" t="s">
        <v>40</v>
      </c>
      <c s="24" t="s">
        <v>323</v>
      </c>
      <c s="25" t="s">
        <v>147</v>
      </c>
      <c s="26">
        <v>34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38.25">
      <c r="A48" s="28" t="s">
        <v>43</v>
      </c>
      <c r="E48" s="29" t="s">
        <v>377</v>
      </c>
    </row>
    <row r="49" spans="1:5" ht="12.75">
      <c r="A49" s="30" t="s">
        <v>45</v>
      </c>
      <c r="E49" s="31" t="s">
        <v>354</v>
      </c>
    </row>
    <row r="50" spans="1:5" ht="51">
      <c r="A50" t="s">
        <v>46</v>
      </c>
      <c r="E50" s="29" t="s">
        <v>326</v>
      </c>
    </row>
    <row r="51" spans="1:16" ht="12.75">
      <c r="A51" s="18" t="s">
        <v>38</v>
      </c>
      <c s="23" t="s">
        <v>79</v>
      </c>
      <c s="23" t="s">
        <v>378</v>
      </c>
      <c s="18" t="s">
        <v>40</v>
      </c>
      <c s="24" t="s">
        <v>379</v>
      </c>
      <c s="25" t="s">
        <v>147</v>
      </c>
      <c s="26">
        <v>20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43</v>
      </c>
      <c r="E52" s="29" t="s">
        <v>380</v>
      </c>
    </row>
    <row r="53" spans="1:5" ht="63.75">
      <c r="A53" s="30" t="s">
        <v>45</v>
      </c>
      <c r="E53" s="31" t="s">
        <v>381</v>
      </c>
    </row>
    <row r="54" spans="1:5" ht="51">
      <c r="A54" t="s">
        <v>46</v>
      </c>
      <c r="E54" s="29" t="s">
        <v>326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0+O8+O29+O42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382</v>
      </c>
      <c s="32">
        <f>0+I8+I29+I42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382</v>
      </c>
      <c s="5"/>
      <c s="14" t="s">
        <v>383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115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384</v>
      </c>
      <c s="18" t="s">
        <v>40</v>
      </c>
      <c s="24" t="s">
        <v>385</v>
      </c>
      <c s="25" t="s">
        <v>118</v>
      </c>
      <c s="26">
        <v>2.2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386</v>
      </c>
    </row>
    <row r="11" spans="1:5" ht="51">
      <c r="A11" s="30" t="s">
        <v>45</v>
      </c>
      <c r="E11" s="31" t="s">
        <v>387</v>
      </c>
    </row>
    <row r="12" spans="1:5" ht="204">
      <c r="A12" t="s">
        <v>46</v>
      </c>
      <c r="E12" s="29" t="s">
        <v>388</v>
      </c>
    </row>
    <row r="13" spans="1:16" ht="12.75">
      <c r="A13" s="18" t="s">
        <v>38</v>
      </c>
      <c s="23" t="s">
        <v>17</v>
      </c>
      <c s="23" t="s">
        <v>196</v>
      </c>
      <c s="18" t="s">
        <v>40</v>
      </c>
      <c s="24" t="s">
        <v>197</v>
      </c>
      <c s="25" t="s">
        <v>198</v>
      </c>
      <c s="26">
        <v>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40</v>
      </c>
    </row>
    <row r="15" spans="1:5" ht="25.5">
      <c r="A15" s="30" t="s">
        <v>45</v>
      </c>
      <c r="E15" s="31" t="s">
        <v>389</v>
      </c>
    </row>
    <row r="16" spans="1:5" ht="25.5">
      <c r="A16" t="s">
        <v>46</v>
      </c>
      <c r="E16" s="29" t="s">
        <v>200</v>
      </c>
    </row>
    <row r="17" spans="1:16" ht="12.75">
      <c r="A17" s="18" t="s">
        <v>38</v>
      </c>
      <c s="23" t="s">
        <v>15</v>
      </c>
      <c s="23" t="s">
        <v>390</v>
      </c>
      <c s="18" t="s">
        <v>40</v>
      </c>
      <c s="24" t="s">
        <v>391</v>
      </c>
      <c s="25" t="s">
        <v>198</v>
      </c>
      <c s="26">
        <v>5.4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43</v>
      </c>
      <c r="E18" s="29" t="s">
        <v>392</v>
      </c>
    </row>
    <row r="19" spans="1:5" ht="25.5">
      <c r="A19" s="30" t="s">
        <v>45</v>
      </c>
      <c r="E19" s="31" t="s">
        <v>393</v>
      </c>
    </row>
    <row r="20" spans="1:5" ht="12.75">
      <c r="A20" t="s">
        <v>46</v>
      </c>
      <c r="E20" s="29" t="s">
        <v>394</v>
      </c>
    </row>
    <row r="21" spans="1:16" ht="12.75">
      <c r="A21" s="18" t="s">
        <v>38</v>
      </c>
      <c s="23" t="s">
        <v>26</v>
      </c>
      <c s="23" t="s">
        <v>395</v>
      </c>
      <c s="18" t="s">
        <v>40</v>
      </c>
      <c s="24" t="s">
        <v>396</v>
      </c>
      <c s="25" t="s">
        <v>198</v>
      </c>
      <c s="26">
        <v>5.4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43</v>
      </c>
      <c r="E22" s="29" t="s">
        <v>40</v>
      </c>
    </row>
    <row r="23" spans="1:5" ht="25.5">
      <c r="A23" s="30" t="s">
        <v>45</v>
      </c>
      <c r="E23" s="31" t="s">
        <v>397</v>
      </c>
    </row>
    <row r="24" spans="1:5" ht="38.25">
      <c r="A24" t="s">
        <v>46</v>
      </c>
      <c r="E24" s="29" t="s">
        <v>398</v>
      </c>
    </row>
    <row r="25" spans="1:16" ht="12.75">
      <c r="A25" s="18" t="s">
        <v>38</v>
      </c>
      <c s="23" t="s">
        <v>28</v>
      </c>
      <c s="23" t="s">
        <v>399</v>
      </c>
      <c s="18" t="s">
        <v>40</v>
      </c>
      <c s="24" t="s">
        <v>400</v>
      </c>
      <c s="25" t="s">
        <v>198</v>
      </c>
      <c s="26">
        <v>5.4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43</v>
      </c>
      <c r="E26" s="29" t="s">
        <v>40</v>
      </c>
    </row>
    <row r="27" spans="1:5" ht="25.5">
      <c r="A27" s="30" t="s">
        <v>45</v>
      </c>
      <c r="E27" s="31" t="s">
        <v>397</v>
      </c>
    </row>
    <row r="28" spans="1:5" ht="25.5">
      <c r="A28" t="s">
        <v>46</v>
      </c>
      <c r="E28" s="29" t="s">
        <v>401</v>
      </c>
    </row>
    <row r="29" spans="1:18" ht="12.75" customHeight="1">
      <c r="A29" s="5" t="s">
        <v>36</v>
      </c>
      <c s="5"/>
      <c s="35" t="s">
        <v>28</v>
      </c>
      <c s="5"/>
      <c s="21" t="s">
        <v>208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12.75">
      <c r="A30" s="18" t="s">
        <v>38</v>
      </c>
      <c s="23" t="s">
        <v>30</v>
      </c>
      <c s="23" t="s">
        <v>402</v>
      </c>
      <c s="18" t="s">
        <v>40</v>
      </c>
      <c s="24" t="s">
        <v>403</v>
      </c>
      <c s="25" t="s">
        <v>198</v>
      </c>
      <c s="26">
        <v>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404</v>
      </c>
    </row>
    <row r="32" spans="1:5" ht="25.5">
      <c r="A32" s="30" t="s">
        <v>45</v>
      </c>
      <c r="E32" s="31" t="s">
        <v>405</v>
      </c>
    </row>
    <row r="33" spans="1:5" ht="51">
      <c r="A33" t="s">
        <v>46</v>
      </c>
      <c r="E33" s="29" t="s">
        <v>224</v>
      </c>
    </row>
    <row r="34" spans="1:16" ht="12.75">
      <c r="A34" s="18" t="s">
        <v>38</v>
      </c>
      <c s="23" t="s">
        <v>126</v>
      </c>
      <c s="23" t="s">
        <v>406</v>
      </c>
      <c s="18" t="s">
        <v>40</v>
      </c>
      <c s="24" t="s">
        <v>407</v>
      </c>
      <c s="25" t="s">
        <v>198</v>
      </c>
      <c s="26">
        <v>3.84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408</v>
      </c>
    </row>
    <row r="36" spans="1:5" ht="25.5">
      <c r="A36" s="30" t="s">
        <v>45</v>
      </c>
      <c r="E36" s="31" t="s">
        <v>409</v>
      </c>
    </row>
    <row r="37" spans="1:5" ht="153">
      <c r="A37" t="s">
        <v>46</v>
      </c>
      <c r="E37" s="29" t="s">
        <v>271</v>
      </c>
    </row>
    <row r="38" spans="1:16" ht="25.5">
      <c r="A38" s="18" t="s">
        <v>38</v>
      </c>
      <c s="23" t="s">
        <v>74</v>
      </c>
      <c s="23" t="s">
        <v>410</v>
      </c>
      <c s="18" t="s">
        <v>40</v>
      </c>
      <c s="24" t="s">
        <v>411</v>
      </c>
      <c s="25" t="s">
        <v>198</v>
      </c>
      <c s="26">
        <v>4.16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43</v>
      </c>
      <c r="E39" s="29" t="s">
        <v>412</v>
      </c>
    </row>
    <row r="40" spans="1:5" ht="25.5">
      <c r="A40" s="30" t="s">
        <v>45</v>
      </c>
      <c r="E40" s="31" t="s">
        <v>413</v>
      </c>
    </row>
    <row r="41" spans="1:5" ht="153">
      <c r="A41" t="s">
        <v>46</v>
      </c>
      <c r="E41" s="29" t="s">
        <v>271</v>
      </c>
    </row>
    <row r="42" spans="1:18" ht="12.75" customHeight="1">
      <c r="A42" s="5" t="s">
        <v>36</v>
      </c>
      <c s="5"/>
      <c s="35" t="s">
        <v>33</v>
      </c>
      <c s="5"/>
      <c s="21" t="s">
        <v>294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25.5">
      <c r="A43" s="18" t="s">
        <v>38</v>
      </c>
      <c s="23" t="s">
        <v>33</v>
      </c>
      <c s="23" t="s">
        <v>362</v>
      </c>
      <c s="18" t="s">
        <v>40</v>
      </c>
      <c s="24" t="s">
        <v>363</v>
      </c>
      <c s="25" t="s">
        <v>298</v>
      </c>
      <c s="26">
        <v>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364</v>
      </c>
    </row>
    <row r="45" spans="1:5" ht="25.5">
      <c r="A45" s="30" t="s">
        <v>45</v>
      </c>
      <c r="E45" s="31" t="s">
        <v>414</v>
      </c>
    </row>
    <row r="46" spans="1:5" ht="25.5">
      <c r="A46" t="s">
        <v>46</v>
      </c>
      <c r="E46" s="29" t="s">
        <v>366</v>
      </c>
    </row>
    <row r="47" spans="1:16" ht="25.5">
      <c r="A47" s="18" t="s">
        <v>38</v>
      </c>
      <c s="23" t="s">
        <v>35</v>
      </c>
      <c s="23" t="s">
        <v>367</v>
      </c>
      <c s="18" t="s">
        <v>40</v>
      </c>
      <c s="24" t="s">
        <v>368</v>
      </c>
      <c s="25" t="s">
        <v>298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415</v>
      </c>
    </row>
    <row r="49" spans="1:5" ht="25.5">
      <c r="A49" s="30" t="s">
        <v>45</v>
      </c>
      <c r="E49" s="31" t="s">
        <v>416</v>
      </c>
    </row>
    <row r="50" spans="1:5" ht="25.5">
      <c r="A50" t="s">
        <v>46</v>
      </c>
      <c r="E50" s="29" t="s">
        <v>370</v>
      </c>
    </row>
    <row r="51" spans="1:16" ht="25.5">
      <c r="A51" s="18" t="s">
        <v>38</v>
      </c>
      <c s="23" t="s">
        <v>79</v>
      </c>
      <c s="23" t="s">
        <v>316</v>
      </c>
      <c s="18" t="s">
        <v>40</v>
      </c>
      <c s="24" t="s">
        <v>317</v>
      </c>
      <c s="25" t="s">
        <v>198</v>
      </c>
      <c s="26">
        <v>14.168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51">
      <c r="A52" s="28" t="s">
        <v>43</v>
      </c>
      <c r="E52" s="29" t="s">
        <v>417</v>
      </c>
    </row>
    <row r="53" spans="1:5" ht="63.75">
      <c r="A53" s="30" t="s">
        <v>45</v>
      </c>
      <c r="E53" s="31" t="s">
        <v>418</v>
      </c>
    </row>
    <row r="54" spans="1:5" ht="38.25">
      <c r="A54" t="s">
        <v>46</v>
      </c>
      <c r="E54" s="29" t="s">
        <v>320</v>
      </c>
    </row>
    <row r="55" spans="1:16" ht="12.75">
      <c r="A55" s="18" t="s">
        <v>38</v>
      </c>
      <c s="23" t="s">
        <v>144</v>
      </c>
      <c s="23" t="s">
        <v>328</v>
      </c>
      <c s="18" t="s">
        <v>40</v>
      </c>
      <c s="24" t="s">
        <v>330</v>
      </c>
      <c s="25" t="s">
        <v>147</v>
      </c>
      <c s="26">
        <v>22.3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43</v>
      </c>
      <c r="E56" s="29" t="s">
        <v>419</v>
      </c>
    </row>
    <row r="57" spans="1:5" ht="25.5">
      <c r="A57" s="30" t="s">
        <v>45</v>
      </c>
      <c r="E57" s="31" t="s">
        <v>420</v>
      </c>
    </row>
    <row r="58" spans="1:5" ht="51">
      <c r="A58" t="s">
        <v>46</v>
      </c>
      <c r="E58" s="29" t="s">
        <v>333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423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421</v>
      </c>
      <c s="1"/>
      <c s="10" t="s">
        <v>422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423</v>
      </c>
      <c s="5"/>
      <c s="14" t="s">
        <v>424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425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38</v>
      </c>
      <c s="23" t="s">
        <v>22</v>
      </c>
      <c s="23" t="s">
        <v>426</v>
      </c>
      <c s="18" t="s">
        <v>40</v>
      </c>
      <c s="24" t="s">
        <v>427</v>
      </c>
      <c s="25" t="s">
        <v>298</v>
      </c>
      <c s="26">
        <v>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354</v>
      </c>
    </row>
    <row r="13" spans="1:5" ht="38.25">
      <c r="A13" t="s">
        <v>46</v>
      </c>
      <c r="E13" s="29" t="s">
        <v>428</v>
      </c>
    </row>
    <row r="14" spans="1:16" ht="25.5">
      <c r="A14" s="18" t="s">
        <v>38</v>
      </c>
      <c s="23" t="s">
        <v>17</v>
      </c>
      <c s="23" t="s">
        <v>429</v>
      </c>
      <c s="18" t="s">
        <v>100</v>
      </c>
      <c s="24" t="s">
        <v>430</v>
      </c>
      <c s="25" t="s">
        <v>298</v>
      </c>
      <c s="26">
        <v>33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431</v>
      </c>
    </row>
    <row r="16" spans="1:5" ht="63.75">
      <c r="A16" s="30" t="s">
        <v>45</v>
      </c>
      <c r="E16" s="31" t="s">
        <v>432</v>
      </c>
    </row>
    <row r="17" spans="1:5" ht="63.75">
      <c r="A17" t="s">
        <v>46</v>
      </c>
      <c r="E17" s="29" t="s">
        <v>300</v>
      </c>
    </row>
    <row r="18" spans="1:16" ht="25.5">
      <c r="A18" s="18" t="s">
        <v>38</v>
      </c>
      <c s="23" t="s">
        <v>15</v>
      </c>
      <c s="23" t="s">
        <v>429</v>
      </c>
      <c s="18" t="s">
        <v>106</v>
      </c>
      <c s="24" t="s">
        <v>430</v>
      </c>
      <c s="25" t="s">
        <v>298</v>
      </c>
      <c s="26">
        <v>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431</v>
      </c>
    </row>
    <row r="20" spans="1:5" ht="12.75">
      <c r="A20" s="30" t="s">
        <v>45</v>
      </c>
      <c r="E20" s="31" t="s">
        <v>433</v>
      </c>
    </row>
    <row r="21" spans="1:5" ht="63.75">
      <c r="A21" t="s">
        <v>46</v>
      </c>
      <c r="E21" s="29" t="s">
        <v>300</v>
      </c>
    </row>
    <row r="22" spans="1:16" ht="12.75">
      <c r="A22" s="18" t="s">
        <v>38</v>
      </c>
      <c s="23" t="s">
        <v>26</v>
      </c>
      <c s="23" t="s">
        <v>434</v>
      </c>
      <c s="18" t="s">
        <v>100</v>
      </c>
      <c s="24" t="s">
        <v>435</v>
      </c>
      <c s="25" t="s">
        <v>298</v>
      </c>
      <c s="26">
        <v>33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63.75">
      <c r="A24" s="30" t="s">
        <v>45</v>
      </c>
      <c r="E24" s="31" t="s">
        <v>432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434</v>
      </c>
      <c s="18" t="s">
        <v>106</v>
      </c>
      <c s="24" t="s">
        <v>435</v>
      </c>
      <c s="25" t="s">
        <v>298</v>
      </c>
      <c s="26">
        <v>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433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30</v>
      </c>
      <c s="23" t="s">
        <v>436</v>
      </c>
      <c s="18" t="s">
        <v>40</v>
      </c>
      <c s="24" t="s">
        <v>437</v>
      </c>
      <c s="25" t="s">
        <v>438</v>
      </c>
      <c s="26">
        <v>7644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439</v>
      </c>
    </row>
    <row r="32" spans="1:5" ht="25.5">
      <c r="A32" s="30" t="s">
        <v>45</v>
      </c>
      <c r="E32" s="31" t="s">
        <v>440</v>
      </c>
    </row>
    <row r="33" spans="1:5" ht="25.5">
      <c r="A33" t="s">
        <v>46</v>
      </c>
      <c r="E33" s="29" t="s">
        <v>441</v>
      </c>
    </row>
    <row r="34" spans="1:16" ht="25.5">
      <c r="A34" s="18" t="s">
        <v>38</v>
      </c>
      <c s="23" t="s">
        <v>126</v>
      </c>
      <c s="23" t="s">
        <v>442</v>
      </c>
      <c s="18" t="s">
        <v>40</v>
      </c>
      <c s="24" t="s">
        <v>443</v>
      </c>
      <c s="25" t="s">
        <v>298</v>
      </c>
      <c s="26">
        <v>14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431</v>
      </c>
    </row>
    <row r="36" spans="1:5" ht="25.5">
      <c r="A36" s="30" t="s">
        <v>45</v>
      </c>
      <c r="E36" s="31" t="s">
        <v>444</v>
      </c>
    </row>
    <row r="37" spans="1:5" ht="63.75">
      <c r="A37" t="s">
        <v>46</v>
      </c>
      <c r="E37" s="29" t="s">
        <v>300</v>
      </c>
    </row>
    <row r="38" spans="1:16" ht="12.75">
      <c r="A38" s="18" t="s">
        <v>38</v>
      </c>
      <c s="23" t="s">
        <v>74</v>
      </c>
      <c s="23" t="s">
        <v>445</v>
      </c>
      <c s="18" t="s">
        <v>40</v>
      </c>
      <c s="24" t="s">
        <v>446</v>
      </c>
      <c s="25" t="s">
        <v>298</v>
      </c>
      <c s="26">
        <v>14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444</v>
      </c>
    </row>
    <row r="41" spans="1:5" ht="25.5">
      <c r="A41" t="s">
        <v>46</v>
      </c>
      <c r="E41" s="29" t="s">
        <v>305</v>
      </c>
    </row>
    <row r="42" spans="1:16" ht="12.75">
      <c r="A42" s="18" t="s">
        <v>38</v>
      </c>
      <c s="23" t="s">
        <v>33</v>
      </c>
      <c s="23" t="s">
        <v>447</v>
      </c>
      <c s="18" t="s">
        <v>40</v>
      </c>
      <c s="24" t="s">
        <v>448</v>
      </c>
      <c s="25" t="s">
        <v>438</v>
      </c>
      <c s="26">
        <v>2744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439</v>
      </c>
    </row>
    <row r="44" spans="1:5" ht="25.5">
      <c r="A44" s="30" t="s">
        <v>45</v>
      </c>
      <c r="E44" s="31" t="s">
        <v>449</v>
      </c>
    </row>
    <row r="45" spans="1:5" ht="25.5">
      <c r="A45" t="s">
        <v>46</v>
      </c>
      <c r="E45" s="29" t="s">
        <v>441</v>
      </c>
    </row>
    <row r="46" spans="1:16" ht="12.75">
      <c r="A46" s="18" t="s">
        <v>38</v>
      </c>
      <c s="23" t="s">
        <v>35</v>
      </c>
      <c s="23" t="s">
        <v>450</v>
      </c>
      <c s="18" t="s">
        <v>40</v>
      </c>
      <c s="24" t="s">
        <v>451</v>
      </c>
      <c s="25" t="s">
        <v>298</v>
      </c>
      <c s="26">
        <v>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354</v>
      </c>
    </row>
    <row r="49" spans="1:5" ht="76.5">
      <c r="A49" t="s">
        <v>46</v>
      </c>
      <c r="E49" s="29" t="s">
        <v>452</v>
      </c>
    </row>
    <row r="50" spans="1:16" ht="12.75">
      <c r="A50" s="18" t="s">
        <v>38</v>
      </c>
      <c s="23" t="s">
        <v>79</v>
      </c>
      <c s="23" t="s">
        <v>453</v>
      </c>
      <c s="18" t="s">
        <v>40</v>
      </c>
      <c s="24" t="s">
        <v>454</v>
      </c>
      <c s="25" t="s">
        <v>298</v>
      </c>
      <c s="26">
        <v>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25.5">
      <c r="A53" t="s">
        <v>46</v>
      </c>
      <c r="E53" s="29" t="s">
        <v>455</v>
      </c>
    </row>
    <row r="54" spans="1:16" ht="12.75">
      <c r="A54" s="18" t="s">
        <v>38</v>
      </c>
      <c s="23" t="s">
        <v>144</v>
      </c>
      <c s="23" t="s">
        <v>456</v>
      </c>
      <c s="18" t="s">
        <v>40</v>
      </c>
      <c s="24" t="s">
        <v>457</v>
      </c>
      <c s="25" t="s">
        <v>438</v>
      </c>
      <c s="26">
        <v>588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439</v>
      </c>
    </row>
    <row r="56" spans="1:5" ht="25.5">
      <c r="A56" s="30" t="s">
        <v>45</v>
      </c>
      <c r="E56" s="31" t="s">
        <v>458</v>
      </c>
    </row>
    <row r="57" spans="1:5" ht="25.5">
      <c r="A57" t="s">
        <v>46</v>
      </c>
      <c r="E57" s="29" t="s">
        <v>459</v>
      </c>
    </row>
    <row r="58" spans="1:16" ht="12.75">
      <c r="A58" s="18" t="s">
        <v>38</v>
      </c>
      <c s="23" t="s">
        <v>149</v>
      </c>
      <c s="23" t="s">
        <v>460</v>
      </c>
      <c s="18" t="s">
        <v>40</v>
      </c>
      <c s="24" t="s">
        <v>461</v>
      </c>
      <c s="25" t="s">
        <v>438</v>
      </c>
      <c s="26">
        <v>8036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439</v>
      </c>
    </row>
    <row r="60" spans="1:5" ht="25.5">
      <c r="A60" s="30" t="s">
        <v>45</v>
      </c>
      <c r="E60" s="31" t="s">
        <v>462</v>
      </c>
    </row>
    <row r="61" spans="1:5" ht="25.5">
      <c r="A61" t="s">
        <v>46</v>
      </c>
      <c r="E61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463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421</v>
      </c>
      <c s="1"/>
      <c s="10" t="s">
        <v>422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463</v>
      </c>
      <c s="5"/>
      <c s="14" t="s">
        <v>464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425</v>
      </c>
      <c s="19"/>
      <c s="19"/>
      <c s="19"/>
      <c s="22">
        <f>0+Q9</f>
      </c>
      <c r="O9">
        <f>0+R9</f>
      </c>
      <c r="Q9">
        <f>0+I10+I14+I18+I22+I26+I30+I34+I38+I42+I46+I50+I54+I58+I62+I66+I70+I74+I78+I82+I86+I90</f>
      </c>
      <c>
        <f>0+O10+O14+O18+O22+O26+O30+O34+O38+O42+O46+O50+O54+O58+O62+O66+O70+O74+O78+O82+O86+O90</f>
      </c>
    </row>
    <row r="10" spans="1:16" ht="12.75">
      <c r="A10" s="18" t="s">
        <v>38</v>
      </c>
      <c s="23" t="s">
        <v>22</v>
      </c>
      <c s="23" t="s">
        <v>426</v>
      </c>
      <c s="18" t="s">
        <v>40</v>
      </c>
      <c s="24" t="s">
        <v>427</v>
      </c>
      <c s="25" t="s">
        <v>298</v>
      </c>
      <c s="26">
        <v>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354</v>
      </c>
    </row>
    <row r="13" spans="1:5" ht="38.25">
      <c r="A13" t="s">
        <v>46</v>
      </c>
      <c r="E13" s="29" t="s">
        <v>428</v>
      </c>
    </row>
    <row r="14" spans="1:16" ht="25.5">
      <c r="A14" s="18" t="s">
        <v>38</v>
      </c>
      <c s="23" t="s">
        <v>17</v>
      </c>
      <c s="23" t="s">
        <v>429</v>
      </c>
      <c s="18" t="s">
        <v>100</v>
      </c>
      <c s="24" t="s">
        <v>430</v>
      </c>
      <c s="25" t="s">
        <v>298</v>
      </c>
      <c s="26">
        <v>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431</v>
      </c>
    </row>
    <row r="16" spans="1:5" ht="89.25">
      <c r="A16" s="30" t="s">
        <v>45</v>
      </c>
      <c r="E16" s="31" t="s">
        <v>465</v>
      </c>
    </row>
    <row r="17" spans="1:5" ht="63.75">
      <c r="A17" t="s">
        <v>46</v>
      </c>
      <c r="E17" s="29" t="s">
        <v>300</v>
      </c>
    </row>
    <row r="18" spans="1:16" ht="25.5">
      <c r="A18" s="18" t="s">
        <v>38</v>
      </c>
      <c s="23" t="s">
        <v>15</v>
      </c>
      <c s="23" t="s">
        <v>429</v>
      </c>
      <c s="18" t="s">
        <v>106</v>
      </c>
      <c s="24" t="s">
        <v>430</v>
      </c>
      <c s="25" t="s">
        <v>298</v>
      </c>
      <c s="26">
        <v>22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431</v>
      </c>
    </row>
    <row r="20" spans="1:5" ht="25.5">
      <c r="A20" s="30" t="s">
        <v>45</v>
      </c>
      <c r="E20" s="31" t="s">
        <v>466</v>
      </c>
    </row>
    <row r="21" spans="1:5" ht="63.75">
      <c r="A21" t="s">
        <v>46</v>
      </c>
      <c r="E21" s="29" t="s">
        <v>300</v>
      </c>
    </row>
    <row r="22" spans="1:16" ht="12.75">
      <c r="A22" s="18" t="s">
        <v>38</v>
      </c>
      <c s="23" t="s">
        <v>26</v>
      </c>
      <c s="23" t="s">
        <v>434</v>
      </c>
      <c s="18" t="s">
        <v>100</v>
      </c>
      <c s="24" t="s">
        <v>435</v>
      </c>
      <c s="25" t="s">
        <v>298</v>
      </c>
      <c s="26">
        <v>82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89.25">
      <c r="A24" s="30" t="s">
        <v>45</v>
      </c>
      <c r="E24" s="31" t="s">
        <v>465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434</v>
      </c>
      <c s="18" t="s">
        <v>106</v>
      </c>
      <c s="24" t="s">
        <v>435</v>
      </c>
      <c s="25" t="s">
        <v>298</v>
      </c>
      <c s="26">
        <v>22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466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30</v>
      </c>
      <c s="23" t="s">
        <v>436</v>
      </c>
      <c s="18" t="s">
        <v>40</v>
      </c>
      <c s="24" t="s">
        <v>437</v>
      </c>
      <c s="25" t="s">
        <v>438</v>
      </c>
      <c s="26">
        <v>2912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467</v>
      </c>
    </row>
    <row r="32" spans="1:5" ht="25.5">
      <c r="A32" s="30" t="s">
        <v>45</v>
      </c>
      <c r="E32" s="31" t="s">
        <v>468</v>
      </c>
    </row>
    <row r="33" spans="1:5" ht="25.5">
      <c r="A33" t="s">
        <v>46</v>
      </c>
      <c r="E33" s="29" t="s">
        <v>441</v>
      </c>
    </row>
    <row r="34" spans="1:16" ht="25.5">
      <c r="A34" s="18" t="s">
        <v>38</v>
      </c>
      <c s="23" t="s">
        <v>126</v>
      </c>
      <c s="23" t="s">
        <v>442</v>
      </c>
      <c s="18" t="s">
        <v>40</v>
      </c>
      <c s="24" t="s">
        <v>443</v>
      </c>
      <c s="25" t="s">
        <v>298</v>
      </c>
      <c s="26">
        <v>14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431</v>
      </c>
    </row>
    <row r="36" spans="1:5" ht="25.5">
      <c r="A36" s="30" t="s">
        <v>45</v>
      </c>
      <c r="E36" s="31" t="s">
        <v>444</v>
      </c>
    </row>
    <row r="37" spans="1:5" ht="63.75">
      <c r="A37" t="s">
        <v>46</v>
      </c>
      <c r="E37" s="29" t="s">
        <v>300</v>
      </c>
    </row>
    <row r="38" spans="1:16" ht="12.75">
      <c r="A38" s="18" t="s">
        <v>38</v>
      </c>
      <c s="23" t="s">
        <v>74</v>
      </c>
      <c s="23" t="s">
        <v>445</v>
      </c>
      <c s="18" t="s">
        <v>40</v>
      </c>
      <c s="24" t="s">
        <v>446</v>
      </c>
      <c s="25" t="s">
        <v>298</v>
      </c>
      <c s="26">
        <v>14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444</v>
      </c>
    </row>
    <row r="41" spans="1:5" ht="25.5">
      <c r="A41" t="s">
        <v>46</v>
      </c>
      <c r="E41" s="29" t="s">
        <v>305</v>
      </c>
    </row>
    <row r="42" spans="1:16" ht="12.75">
      <c r="A42" s="18" t="s">
        <v>38</v>
      </c>
      <c s="23" t="s">
        <v>33</v>
      </c>
      <c s="23" t="s">
        <v>447</v>
      </c>
      <c s="18" t="s">
        <v>40</v>
      </c>
      <c s="24" t="s">
        <v>448</v>
      </c>
      <c s="25" t="s">
        <v>438</v>
      </c>
      <c s="26">
        <v>392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467</v>
      </c>
    </row>
    <row r="44" spans="1:5" ht="25.5">
      <c r="A44" s="30" t="s">
        <v>45</v>
      </c>
      <c r="E44" s="31" t="s">
        <v>469</v>
      </c>
    </row>
    <row r="45" spans="1:5" ht="25.5">
      <c r="A45" t="s">
        <v>46</v>
      </c>
      <c r="E45" s="29" t="s">
        <v>441</v>
      </c>
    </row>
    <row r="46" spans="1:16" ht="12.75">
      <c r="A46" s="18" t="s">
        <v>38</v>
      </c>
      <c s="23" t="s">
        <v>35</v>
      </c>
      <c s="23" t="s">
        <v>470</v>
      </c>
      <c s="18" t="s">
        <v>40</v>
      </c>
      <c s="24" t="s">
        <v>471</v>
      </c>
      <c s="25" t="s">
        <v>198</v>
      </c>
      <c s="26">
        <v>3.5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472</v>
      </c>
    </row>
    <row r="48" spans="1:5" ht="12.75">
      <c r="A48" s="30" t="s">
        <v>45</v>
      </c>
      <c r="E48" s="31" t="s">
        <v>40</v>
      </c>
    </row>
    <row r="49" spans="1:5" ht="38.25">
      <c r="A49" t="s">
        <v>46</v>
      </c>
      <c r="E49" s="29" t="s">
        <v>473</v>
      </c>
    </row>
    <row r="50" spans="1:16" ht="12.75">
      <c r="A50" s="18" t="s">
        <v>38</v>
      </c>
      <c s="23" t="s">
        <v>79</v>
      </c>
      <c s="23" t="s">
        <v>474</v>
      </c>
      <c s="18" t="s">
        <v>40</v>
      </c>
      <c s="24" t="s">
        <v>475</v>
      </c>
      <c s="25" t="s">
        <v>198</v>
      </c>
      <c s="26">
        <v>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25.5">
      <c r="A53" t="s">
        <v>46</v>
      </c>
      <c r="E53" s="29" t="s">
        <v>476</v>
      </c>
    </row>
    <row r="54" spans="1:16" ht="12.75">
      <c r="A54" s="18" t="s">
        <v>38</v>
      </c>
      <c s="23" t="s">
        <v>144</v>
      </c>
      <c s="23" t="s">
        <v>450</v>
      </c>
      <c s="18" t="s">
        <v>40</v>
      </c>
      <c s="24" t="s">
        <v>451</v>
      </c>
      <c s="25" t="s">
        <v>298</v>
      </c>
      <c s="26">
        <v>12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354</v>
      </c>
    </row>
    <row r="57" spans="1:5" ht="76.5">
      <c r="A57" t="s">
        <v>46</v>
      </c>
      <c r="E57" s="29" t="s">
        <v>452</v>
      </c>
    </row>
    <row r="58" spans="1:16" ht="12.75">
      <c r="A58" s="18" t="s">
        <v>38</v>
      </c>
      <c s="23" t="s">
        <v>149</v>
      </c>
      <c s="23" t="s">
        <v>453</v>
      </c>
      <c s="18" t="s">
        <v>40</v>
      </c>
      <c s="24" t="s">
        <v>454</v>
      </c>
      <c s="25" t="s">
        <v>298</v>
      </c>
      <c s="26">
        <v>12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25.5">
      <c r="A61" t="s">
        <v>46</v>
      </c>
      <c r="E61" s="29" t="s">
        <v>455</v>
      </c>
    </row>
    <row r="62" spans="1:16" ht="12.75">
      <c r="A62" s="18" t="s">
        <v>38</v>
      </c>
      <c s="23" t="s">
        <v>82</v>
      </c>
      <c s="23" t="s">
        <v>456</v>
      </c>
      <c s="18" t="s">
        <v>40</v>
      </c>
      <c s="24" t="s">
        <v>457</v>
      </c>
      <c s="25" t="s">
        <v>438</v>
      </c>
      <c s="26">
        <v>336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467</v>
      </c>
    </row>
    <row r="64" spans="1:5" ht="25.5">
      <c r="A64" s="30" t="s">
        <v>45</v>
      </c>
      <c r="E64" s="31" t="s">
        <v>477</v>
      </c>
    </row>
    <row r="65" spans="1:5" ht="25.5">
      <c r="A65" t="s">
        <v>46</v>
      </c>
      <c r="E65" s="29" t="s">
        <v>459</v>
      </c>
    </row>
    <row r="66" spans="1:16" ht="12.75">
      <c r="A66" s="18" t="s">
        <v>38</v>
      </c>
      <c s="23" t="s">
        <v>85</v>
      </c>
      <c s="23" t="s">
        <v>478</v>
      </c>
      <c s="18" t="s">
        <v>40</v>
      </c>
      <c s="24" t="s">
        <v>479</v>
      </c>
      <c s="25" t="s">
        <v>298</v>
      </c>
      <c s="26">
        <v>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354</v>
      </c>
    </row>
    <row r="69" spans="1:5" ht="76.5">
      <c r="A69" t="s">
        <v>46</v>
      </c>
      <c r="E69" s="29" t="s">
        <v>452</v>
      </c>
    </row>
    <row r="70" spans="1:16" ht="12.75">
      <c r="A70" s="18" t="s">
        <v>38</v>
      </c>
      <c s="23" t="s">
        <v>88</v>
      </c>
      <c s="23" t="s">
        <v>480</v>
      </c>
      <c s="18" t="s">
        <v>40</v>
      </c>
      <c s="24" t="s">
        <v>481</v>
      </c>
      <c s="25" t="s">
        <v>298</v>
      </c>
      <c s="26">
        <v>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25.5">
      <c r="A73" t="s">
        <v>46</v>
      </c>
      <c r="E73" s="29" t="s">
        <v>455</v>
      </c>
    </row>
    <row r="74" spans="1:16" ht="12.75">
      <c r="A74" s="18" t="s">
        <v>38</v>
      </c>
      <c s="23" t="s">
        <v>91</v>
      </c>
      <c s="23" t="s">
        <v>482</v>
      </c>
      <c s="18" t="s">
        <v>40</v>
      </c>
      <c s="24" t="s">
        <v>483</v>
      </c>
      <c s="25" t="s">
        <v>438</v>
      </c>
      <c s="26">
        <v>56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25.5">
      <c r="A76" s="30" t="s">
        <v>45</v>
      </c>
      <c r="E76" s="31" t="s">
        <v>484</v>
      </c>
    </row>
    <row r="77" spans="1:5" ht="25.5">
      <c r="A77" t="s">
        <v>46</v>
      </c>
      <c r="E77" s="29" t="s">
        <v>459</v>
      </c>
    </row>
    <row r="78" spans="1:16" ht="12.75">
      <c r="A78" s="18" t="s">
        <v>38</v>
      </c>
      <c s="23" t="s">
        <v>94</v>
      </c>
      <c s="23" t="s">
        <v>485</v>
      </c>
      <c s="18" t="s">
        <v>40</v>
      </c>
      <c s="24" t="s">
        <v>486</v>
      </c>
      <c s="25" t="s">
        <v>298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354</v>
      </c>
    </row>
    <row r="81" spans="1:5" ht="63.75">
      <c r="A81" t="s">
        <v>46</v>
      </c>
      <c r="E81" s="29" t="s">
        <v>487</v>
      </c>
    </row>
    <row r="82" spans="1:16" ht="12.75">
      <c r="A82" s="18" t="s">
        <v>38</v>
      </c>
      <c s="23" t="s">
        <v>178</v>
      </c>
      <c s="23" t="s">
        <v>488</v>
      </c>
      <c s="18" t="s">
        <v>40</v>
      </c>
      <c s="24" t="s">
        <v>489</v>
      </c>
      <c s="25" t="s">
        <v>298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40</v>
      </c>
    </row>
    <row r="85" spans="1:5" ht="25.5">
      <c r="A85" t="s">
        <v>46</v>
      </c>
      <c r="E85" s="29" t="s">
        <v>455</v>
      </c>
    </row>
    <row r="86" spans="1:16" ht="12.75">
      <c r="A86" s="18" t="s">
        <v>38</v>
      </c>
      <c s="23" t="s">
        <v>183</v>
      </c>
      <c s="23" t="s">
        <v>490</v>
      </c>
      <c s="18" t="s">
        <v>40</v>
      </c>
      <c s="24" t="s">
        <v>491</v>
      </c>
      <c s="25" t="s">
        <v>438</v>
      </c>
      <c s="26">
        <v>28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25.5">
      <c r="A88" s="30" t="s">
        <v>45</v>
      </c>
      <c r="E88" s="31" t="s">
        <v>492</v>
      </c>
    </row>
    <row r="89" spans="1:5" ht="25.5">
      <c r="A89" t="s">
        <v>46</v>
      </c>
      <c r="E89" s="29" t="s">
        <v>459</v>
      </c>
    </row>
    <row r="90" spans="1:16" ht="12.75">
      <c r="A90" s="18" t="s">
        <v>38</v>
      </c>
      <c s="23" t="s">
        <v>189</v>
      </c>
      <c s="23" t="s">
        <v>460</v>
      </c>
      <c s="18" t="s">
        <v>40</v>
      </c>
      <c s="24" t="s">
        <v>461</v>
      </c>
      <c s="25" t="s">
        <v>438</v>
      </c>
      <c s="26">
        <v>1624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43</v>
      </c>
      <c r="E91" s="29" t="s">
        <v>467</v>
      </c>
    </row>
    <row r="92" spans="1:5" ht="25.5">
      <c r="A92" s="30" t="s">
        <v>45</v>
      </c>
      <c r="E92" s="31" t="s">
        <v>493</v>
      </c>
    </row>
    <row r="93" spans="1:5" ht="25.5">
      <c r="A93" t="s">
        <v>46</v>
      </c>
      <c r="E93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494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421</v>
      </c>
      <c s="1"/>
      <c s="10" t="s">
        <v>422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494</v>
      </c>
      <c s="5"/>
      <c s="14" t="s">
        <v>495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425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22</v>
      </c>
      <c s="23" t="s">
        <v>426</v>
      </c>
      <c s="18" t="s">
        <v>40</v>
      </c>
      <c s="24" t="s">
        <v>427</v>
      </c>
      <c s="25" t="s">
        <v>298</v>
      </c>
      <c s="26">
        <v>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354</v>
      </c>
    </row>
    <row r="13" spans="1:5" ht="38.25">
      <c r="A13" t="s">
        <v>46</v>
      </c>
      <c r="E13" s="29" t="s">
        <v>428</v>
      </c>
    </row>
    <row r="14" spans="1:16" ht="25.5">
      <c r="A14" s="18" t="s">
        <v>38</v>
      </c>
      <c s="23" t="s">
        <v>17</v>
      </c>
      <c s="23" t="s">
        <v>429</v>
      </c>
      <c s="18" t="s">
        <v>100</v>
      </c>
      <c s="24" t="s">
        <v>430</v>
      </c>
      <c s="25" t="s">
        <v>298</v>
      </c>
      <c s="26">
        <v>66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431</v>
      </c>
    </row>
    <row r="16" spans="1:5" ht="102">
      <c r="A16" s="30" t="s">
        <v>45</v>
      </c>
      <c r="E16" s="31" t="s">
        <v>496</v>
      </c>
    </row>
    <row r="17" spans="1:5" ht="63.75">
      <c r="A17" t="s">
        <v>46</v>
      </c>
      <c r="E17" s="29" t="s">
        <v>300</v>
      </c>
    </row>
    <row r="18" spans="1:16" ht="25.5">
      <c r="A18" s="18" t="s">
        <v>38</v>
      </c>
      <c s="23" t="s">
        <v>15</v>
      </c>
      <c s="23" t="s">
        <v>429</v>
      </c>
      <c s="18" t="s">
        <v>106</v>
      </c>
      <c s="24" t="s">
        <v>430</v>
      </c>
      <c s="25" t="s">
        <v>298</v>
      </c>
      <c s="26">
        <v>37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431</v>
      </c>
    </row>
    <row r="20" spans="1:5" ht="25.5">
      <c r="A20" s="30" t="s">
        <v>45</v>
      </c>
      <c r="E20" s="31" t="s">
        <v>497</v>
      </c>
    </row>
    <row r="21" spans="1:5" ht="63.75">
      <c r="A21" t="s">
        <v>46</v>
      </c>
      <c r="E21" s="29" t="s">
        <v>300</v>
      </c>
    </row>
    <row r="22" spans="1:16" ht="12.75">
      <c r="A22" s="18" t="s">
        <v>38</v>
      </c>
      <c s="23" t="s">
        <v>26</v>
      </c>
      <c s="23" t="s">
        <v>434</v>
      </c>
      <c s="18" t="s">
        <v>100</v>
      </c>
      <c s="24" t="s">
        <v>435</v>
      </c>
      <c s="25" t="s">
        <v>298</v>
      </c>
      <c s="26">
        <v>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02">
      <c r="A24" s="30" t="s">
        <v>45</v>
      </c>
      <c r="E24" s="31" t="s">
        <v>496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434</v>
      </c>
      <c s="18" t="s">
        <v>106</v>
      </c>
      <c s="24" t="s">
        <v>435</v>
      </c>
      <c s="25" t="s">
        <v>298</v>
      </c>
      <c s="26">
        <v>37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497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30</v>
      </c>
      <c s="23" t="s">
        <v>436</v>
      </c>
      <c s="18" t="s">
        <v>100</v>
      </c>
      <c s="24" t="s">
        <v>437</v>
      </c>
      <c s="25" t="s">
        <v>438</v>
      </c>
      <c s="26">
        <v>2310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498</v>
      </c>
    </row>
    <row r="32" spans="1:5" ht="25.5">
      <c r="A32" s="30" t="s">
        <v>45</v>
      </c>
      <c r="E32" s="31" t="s">
        <v>499</v>
      </c>
    </row>
    <row r="33" spans="1:5" ht="25.5">
      <c r="A33" t="s">
        <v>46</v>
      </c>
      <c r="E33" s="29" t="s">
        <v>441</v>
      </c>
    </row>
    <row r="34" spans="1:16" ht="12.75">
      <c r="A34" s="18" t="s">
        <v>38</v>
      </c>
      <c s="23" t="s">
        <v>126</v>
      </c>
      <c s="23" t="s">
        <v>436</v>
      </c>
      <c s="18" t="s">
        <v>106</v>
      </c>
      <c s="24" t="s">
        <v>437</v>
      </c>
      <c s="25" t="s">
        <v>438</v>
      </c>
      <c s="26">
        <v>1295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498</v>
      </c>
    </row>
    <row r="36" spans="1:5" ht="25.5">
      <c r="A36" s="30" t="s">
        <v>45</v>
      </c>
      <c r="E36" s="31" t="s">
        <v>500</v>
      </c>
    </row>
    <row r="37" spans="1:5" ht="25.5">
      <c r="A37" t="s">
        <v>46</v>
      </c>
      <c r="E37" s="29" t="s">
        <v>441</v>
      </c>
    </row>
    <row r="38" spans="1:16" ht="25.5">
      <c r="A38" s="18" t="s">
        <v>38</v>
      </c>
      <c s="23" t="s">
        <v>74</v>
      </c>
      <c s="23" t="s">
        <v>442</v>
      </c>
      <c s="18" t="s">
        <v>40</v>
      </c>
      <c s="24" t="s">
        <v>443</v>
      </c>
      <c s="25" t="s">
        <v>298</v>
      </c>
      <c s="26">
        <v>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431</v>
      </c>
    </row>
    <row r="40" spans="1:5" ht="25.5">
      <c r="A40" s="30" t="s">
        <v>45</v>
      </c>
      <c r="E40" s="31" t="s">
        <v>501</v>
      </c>
    </row>
    <row r="41" spans="1:5" ht="63.75">
      <c r="A41" t="s">
        <v>46</v>
      </c>
      <c r="E41" s="29" t="s">
        <v>300</v>
      </c>
    </row>
    <row r="42" spans="1:16" ht="12.75">
      <c r="A42" s="18" t="s">
        <v>38</v>
      </c>
      <c s="23" t="s">
        <v>33</v>
      </c>
      <c s="23" t="s">
        <v>445</v>
      </c>
      <c s="18" t="s">
        <v>40</v>
      </c>
      <c s="24" t="s">
        <v>446</v>
      </c>
      <c s="25" t="s">
        <v>298</v>
      </c>
      <c s="26">
        <v>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25.5">
      <c r="A44" s="30" t="s">
        <v>45</v>
      </c>
      <c r="E44" s="31" t="s">
        <v>501</v>
      </c>
    </row>
    <row r="45" spans="1:5" ht="25.5">
      <c r="A45" t="s">
        <v>46</v>
      </c>
      <c r="E45" s="29" t="s">
        <v>305</v>
      </c>
    </row>
    <row r="46" spans="1:16" ht="12.75">
      <c r="A46" s="18" t="s">
        <v>38</v>
      </c>
      <c s="23" t="s">
        <v>35</v>
      </c>
      <c s="23" t="s">
        <v>447</v>
      </c>
      <c s="18" t="s">
        <v>40</v>
      </c>
      <c s="24" t="s">
        <v>448</v>
      </c>
      <c s="25" t="s">
        <v>438</v>
      </c>
      <c s="26">
        <v>245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498</v>
      </c>
    </row>
    <row r="48" spans="1:5" ht="25.5">
      <c r="A48" s="30" t="s">
        <v>45</v>
      </c>
      <c r="E48" s="31" t="s">
        <v>502</v>
      </c>
    </row>
    <row r="49" spans="1:5" ht="25.5">
      <c r="A49" t="s">
        <v>46</v>
      </c>
      <c r="E49" s="29" t="s">
        <v>441</v>
      </c>
    </row>
    <row r="50" spans="1:16" ht="12.75">
      <c r="A50" s="18" t="s">
        <v>38</v>
      </c>
      <c s="23" t="s">
        <v>79</v>
      </c>
      <c s="23" t="s">
        <v>470</v>
      </c>
      <c s="18" t="s">
        <v>40</v>
      </c>
      <c s="24" t="s">
        <v>471</v>
      </c>
      <c s="25" t="s">
        <v>198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472</v>
      </c>
    </row>
    <row r="52" spans="1:5" ht="12.75">
      <c r="A52" s="30" t="s">
        <v>45</v>
      </c>
      <c r="E52" s="31" t="s">
        <v>354</v>
      </c>
    </row>
    <row r="53" spans="1:5" ht="38.25">
      <c r="A53" t="s">
        <v>46</v>
      </c>
      <c r="E53" s="29" t="s">
        <v>473</v>
      </c>
    </row>
    <row r="54" spans="1:16" ht="12.75">
      <c r="A54" s="18" t="s">
        <v>38</v>
      </c>
      <c s="23" t="s">
        <v>144</v>
      </c>
      <c s="23" t="s">
        <v>474</v>
      </c>
      <c s="18" t="s">
        <v>40</v>
      </c>
      <c s="24" t="s">
        <v>475</v>
      </c>
      <c s="25" t="s">
        <v>198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472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476</v>
      </c>
    </row>
    <row r="58" spans="1:16" ht="12.75">
      <c r="A58" s="18" t="s">
        <v>38</v>
      </c>
      <c s="23" t="s">
        <v>149</v>
      </c>
      <c s="23" t="s">
        <v>450</v>
      </c>
      <c s="18" t="s">
        <v>40</v>
      </c>
      <c s="24" t="s">
        <v>451</v>
      </c>
      <c s="25" t="s">
        <v>298</v>
      </c>
      <c s="26">
        <v>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354</v>
      </c>
    </row>
    <row r="61" spans="1:5" ht="76.5">
      <c r="A61" t="s">
        <v>46</v>
      </c>
      <c r="E61" s="29" t="s">
        <v>452</v>
      </c>
    </row>
    <row r="62" spans="1:16" ht="12.75">
      <c r="A62" s="18" t="s">
        <v>38</v>
      </c>
      <c s="23" t="s">
        <v>82</v>
      </c>
      <c s="23" t="s">
        <v>453</v>
      </c>
      <c s="18" t="s">
        <v>40</v>
      </c>
      <c s="24" t="s">
        <v>454</v>
      </c>
      <c s="25" t="s">
        <v>298</v>
      </c>
      <c s="26">
        <v>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455</v>
      </c>
    </row>
    <row r="66" spans="1:16" ht="12.75">
      <c r="A66" s="18" t="s">
        <v>38</v>
      </c>
      <c s="23" t="s">
        <v>85</v>
      </c>
      <c s="23" t="s">
        <v>456</v>
      </c>
      <c s="18" t="s">
        <v>40</v>
      </c>
      <c s="24" t="s">
        <v>457</v>
      </c>
      <c s="25" t="s">
        <v>438</v>
      </c>
      <c s="26">
        <v>280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43</v>
      </c>
      <c r="E67" s="29" t="s">
        <v>498</v>
      </c>
    </row>
    <row r="68" spans="1:5" ht="25.5">
      <c r="A68" s="30" t="s">
        <v>45</v>
      </c>
      <c r="E68" s="31" t="s">
        <v>503</v>
      </c>
    </row>
    <row r="69" spans="1:5" ht="25.5">
      <c r="A69" t="s">
        <v>46</v>
      </c>
      <c r="E69" s="29" t="s">
        <v>459</v>
      </c>
    </row>
    <row r="70" spans="1:16" ht="12.75">
      <c r="A70" s="18" t="s">
        <v>38</v>
      </c>
      <c s="23" t="s">
        <v>88</v>
      </c>
      <c s="23" t="s">
        <v>485</v>
      </c>
      <c s="18" t="s">
        <v>40</v>
      </c>
      <c s="24" t="s">
        <v>486</v>
      </c>
      <c s="25" t="s">
        <v>298</v>
      </c>
      <c s="26">
        <v>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354</v>
      </c>
    </row>
    <row r="73" spans="1:5" ht="63.75">
      <c r="A73" t="s">
        <v>46</v>
      </c>
      <c r="E73" s="29" t="s">
        <v>487</v>
      </c>
    </row>
    <row r="74" spans="1:16" ht="12.75">
      <c r="A74" s="18" t="s">
        <v>38</v>
      </c>
      <c s="23" t="s">
        <v>91</v>
      </c>
      <c s="23" t="s">
        <v>488</v>
      </c>
      <c s="18" t="s">
        <v>40</v>
      </c>
      <c s="24" t="s">
        <v>489</v>
      </c>
      <c s="25" t="s">
        <v>298</v>
      </c>
      <c s="26">
        <v>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25.5">
      <c r="A77" t="s">
        <v>46</v>
      </c>
      <c r="E77" s="29" t="s">
        <v>455</v>
      </c>
    </row>
    <row r="78" spans="1:16" ht="12.75">
      <c r="A78" s="18" t="s">
        <v>38</v>
      </c>
      <c s="23" t="s">
        <v>94</v>
      </c>
      <c s="23" t="s">
        <v>490</v>
      </c>
      <c s="18" t="s">
        <v>40</v>
      </c>
      <c s="24" t="s">
        <v>491</v>
      </c>
      <c s="25" t="s">
        <v>438</v>
      </c>
      <c s="26">
        <v>175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498</v>
      </c>
    </row>
    <row r="80" spans="1:5" ht="25.5">
      <c r="A80" s="30" t="s">
        <v>45</v>
      </c>
      <c r="E80" s="31" t="s">
        <v>504</v>
      </c>
    </row>
    <row r="81" spans="1:5" ht="25.5">
      <c r="A81" t="s">
        <v>46</v>
      </c>
      <c r="E81" s="29" t="s">
        <v>459</v>
      </c>
    </row>
    <row r="82" spans="1:16" ht="12.75">
      <c r="A82" s="18" t="s">
        <v>38</v>
      </c>
      <c s="23" t="s">
        <v>178</v>
      </c>
      <c s="23" t="s">
        <v>460</v>
      </c>
      <c s="18" t="s">
        <v>40</v>
      </c>
      <c s="24" t="s">
        <v>461</v>
      </c>
      <c s="25" t="s">
        <v>438</v>
      </c>
      <c s="26">
        <v>2625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498</v>
      </c>
    </row>
    <row r="84" spans="1:5" ht="25.5">
      <c r="A84" s="30" t="s">
        <v>45</v>
      </c>
      <c r="E84" s="31" t="s">
        <v>505</v>
      </c>
    </row>
    <row r="85" spans="1:5" ht="25.5">
      <c r="A85" t="s">
        <v>46</v>
      </c>
      <c r="E85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506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421</v>
      </c>
      <c s="1"/>
      <c s="10" t="s">
        <v>422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506</v>
      </c>
      <c s="5"/>
      <c s="14" t="s">
        <v>507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16</v>
      </c>
      <c s="11" t="s">
        <v>22</v>
      </c>
      <c s="11" t="s">
        <v>17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425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22</v>
      </c>
      <c s="23" t="s">
        <v>426</v>
      </c>
      <c s="18" t="s">
        <v>40</v>
      </c>
      <c s="24" t="s">
        <v>427</v>
      </c>
      <c s="25" t="s">
        <v>298</v>
      </c>
      <c s="26">
        <v>10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354</v>
      </c>
    </row>
    <row r="13" spans="1:5" ht="38.25">
      <c r="A13" t="s">
        <v>46</v>
      </c>
      <c r="E13" s="29" t="s">
        <v>428</v>
      </c>
    </row>
    <row r="14" spans="1:16" ht="25.5">
      <c r="A14" s="18" t="s">
        <v>38</v>
      </c>
      <c s="23" t="s">
        <v>17</v>
      </c>
      <c s="23" t="s">
        <v>429</v>
      </c>
      <c s="18" t="s">
        <v>100</v>
      </c>
      <c s="24" t="s">
        <v>430</v>
      </c>
      <c s="25" t="s">
        <v>298</v>
      </c>
      <c s="26">
        <v>92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431</v>
      </c>
    </row>
    <row r="16" spans="1:5" ht="102">
      <c r="A16" s="30" t="s">
        <v>45</v>
      </c>
      <c r="E16" s="31" t="s">
        <v>508</v>
      </c>
    </row>
    <row r="17" spans="1:5" ht="63.75">
      <c r="A17" t="s">
        <v>46</v>
      </c>
      <c r="E17" s="29" t="s">
        <v>300</v>
      </c>
    </row>
    <row r="18" spans="1:16" ht="25.5">
      <c r="A18" s="18" t="s">
        <v>38</v>
      </c>
      <c s="23" t="s">
        <v>15</v>
      </c>
      <c s="23" t="s">
        <v>429</v>
      </c>
      <c s="18" t="s">
        <v>106</v>
      </c>
      <c s="24" t="s">
        <v>430</v>
      </c>
      <c s="25" t="s">
        <v>298</v>
      </c>
      <c s="26">
        <v>63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431</v>
      </c>
    </row>
    <row r="20" spans="1:5" ht="25.5">
      <c r="A20" s="30" t="s">
        <v>45</v>
      </c>
      <c r="E20" s="31" t="s">
        <v>509</v>
      </c>
    </row>
    <row r="21" spans="1:5" ht="63.75">
      <c r="A21" t="s">
        <v>46</v>
      </c>
      <c r="E21" s="29" t="s">
        <v>300</v>
      </c>
    </row>
    <row r="22" spans="1:16" ht="12.75">
      <c r="A22" s="18" t="s">
        <v>38</v>
      </c>
      <c s="23" t="s">
        <v>26</v>
      </c>
      <c s="23" t="s">
        <v>434</v>
      </c>
      <c s="18" t="s">
        <v>106</v>
      </c>
      <c s="24" t="s">
        <v>435</v>
      </c>
      <c s="25" t="s">
        <v>298</v>
      </c>
      <c s="26">
        <v>63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509</v>
      </c>
    </row>
    <row r="25" spans="1:5" ht="25.5">
      <c r="A25" t="s">
        <v>46</v>
      </c>
      <c r="E25" s="29" t="s">
        <v>305</v>
      </c>
    </row>
    <row r="26" spans="1:16" ht="12.75">
      <c r="A26" s="18" t="s">
        <v>38</v>
      </c>
      <c s="23" t="s">
        <v>28</v>
      </c>
      <c s="23" t="s">
        <v>434</v>
      </c>
      <c s="18" t="s">
        <v>100</v>
      </c>
      <c s="24" t="s">
        <v>435</v>
      </c>
      <c s="25" t="s">
        <v>298</v>
      </c>
      <c s="26">
        <v>92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02">
      <c r="A28" s="30" t="s">
        <v>45</v>
      </c>
      <c r="E28" s="31" t="s">
        <v>508</v>
      </c>
    </row>
    <row r="29" spans="1:5" ht="25.5">
      <c r="A29" t="s">
        <v>46</v>
      </c>
      <c r="E29" s="29" t="s">
        <v>305</v>
      </c>
    </row>
    <row r="30" spans="1:16" ht="12.75">
      <c r="A30" s="18" t="s">
        <v>38</v>
      </c>
      <c s="23" t="s">
        <v>30</v>
      </c>
      <c s="23" t="s">
        <v>436</v>
      </c>
      <c s="18" t="s">
        <v>100</v>
      </c>
      <c s="24" t="s">
        <v>437</v>
      </c>
      <c s="25" t="s">
        <v>438</v>
      </c>
      <c s="26">
        <v>9016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510</v>
      </c>
    </row>
    <row r="32" spans="1:5" ht="25.5">
      <c r="A32" s="30" t="s">
        <v>45</v>
      </c>
      <c r="E32" s="31" t="s">
        <v>511</v>
      </c>
    </row>
    <row r="33" spans="1:5" ht="25.5">
      <c r="A33" t="s">
        <v>46</v>
      </c>
      <c r="E33" s="29" t="s">
        <v>441</v>
      </c>
    </row>
    <row r="34" spans="1:16" ht="12.75">
      <c r="A34" s="18" t="s">
        <v>38</v>
      </c>
      <c s="23" t="s">
        <v>126</v>
      </c>
      <c s="23" t="s">
        <v>436</v>
      </c>
      <c s="18" t="s">
        <v>106</v>
      </c>
      <c s="24" t="s">
        <v>437</v>
      </c>
      <c s="25" t="s">
        <v>438</v>
      </c>
      <c s="26">
        <v>6174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510</v>
      </c>
    </row>
    <row r="36" spans="1:5" ht="25.5">
      <c r="A36" s="30" t="s">
        <v>45</v>
      </c>
      <c r="E36" s="31" t="s">
        <v>512</v>
      </c>
    </row>
    <row r="37" spans="1:5" ht="25.5">
      <c r="A37" t="s">
        <v>46</v>
      </c>
      <c r="E37" s="29" t="s">
        <v>441</v>
      </c>
    </row>
    <row r="38" spans="1:16" ht="25.5">
      <c r="A38" s="18" t="s">
        <v>38</v>
      </c>
      <c s="23" t="s">
        <v>74</v>
      </c>
      <c s="23" t="s">
        <v>442</v>
      </c>
      <c s="18" t="s">
        <v>40</v>
      </c>
      <c s="24" t="s">
        <v>443</v>
      </c>
      <c s="25" t="s">
        <v>298</v>
      </c>
      <c s="26">
        <v>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431</v>
      </c>
    </row>
    <row r="40" spans="1:5" ht="25.5">
      <c r="A40" s="30" t="s">
        <v>45</v>
      </c>
      <c r="E40" s="31" t="s">
        <v>513</v>
      </c>
    </row>
    <row r="41" spans="1:5" ht="63.75">
      <c r="A41" t="s">
        <v>46</v>
      </c>
      <c r="E41" s="29" t="s">
        <v>300</v>
      </c>
    </row>
    <row r="42" spans="1:16" ht="12.75">
      <c r="A42" s="18" t="s">
        <v>38</v>
      </c>
      <c s="23" t="s">
        <v>33</v>
      </c>
      <c s="23" t="s">
        <v>445</v>
      </c>
      <c s="18" t="s">
        <v>40</v>
      </c>
      <c s="24" t="s">
        <v>446</v>
      </c>
      <c s="25" t="s">
        <v>298</v>
      </c>
      <c s="26">
        <v>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25.5">
      <c r="A44" s="30" t="s">
        <v>45</v>
      </c>
      <c r="E44" s="31" t="s">
        <v>513</v>
      </c>
    </row>
    <row r="45" spans="1:5" ht="25.5">
      <c r="A45" t="s">
        <v>46</v>
      </c>
      <c r="E45" s="29" t="s">
        <v>305</v>
      </c>
    </row>
    <row r="46" spans="1:16" ht="12.75">
      <c r="A46" s="18" t="s">
        <v>38</v>
      </c>
      <c s="23" t="s">
        <v>35</v>
      </c>
      <c s="23" t="s">
        <v>447</v>
      </c>
      <c s="18" t="s">
        <v>40</v>
      </c>
      <c s="24" t="s">
        <v>448</v>
      </c>
      <c s="25" t="s">
        <v>438</v>
      </c>
      <c s="26">
        <v>882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510</v>
      </c>
    </row>
    <row r="48" spans="1:5" ht="25.5">
      <c r="A48" s="30" t="s">
        <v>45</v>
      </c>
      <c r="E48" s="31" t="s">
        <v>514</v>
      </c>
    </row>
    <row r="49" spans="1:5" ht="25.5">
      <c r="A49" t="s">
        <v>46</v>
      </c>
      <c r="E49" s="29" t="s">
        <v>441</v>
      </c>
    </row>
    <row r="50" spans="1:16" ht="12.75">
      <c r="A50" s="18" t="s">
        <v>38</v>
      </c>
      <c s="23" t="s">
        <v>79</v>
      </c>
      <c s="23" t="s">
        <v>470</v>
      </c>
      <c s="18" t="s">
        <v>40</v>
      </c>
      <c s="24" t="s">
        <v>471</v>
      </c>
      <c s="25" t="s">
        <v>198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472</v>
      </c>
    </row>
    <row r="52" spans="1:5" ht="12.75">
      <c r="A52" s="30" t="s">
        <v>45</v>
      </c>
      <c r="E52" s="31" t="s">
        <v>354</v>
      </c>
    </row>
    <row r="53" spans="1:5" ht="38.25">
      <c r="A53" t="s">
        <v>46</v>
      </c>
      <c r="E53" s="29" t="s">
        <v>473</v>
      </c>
    </row>
    <row r="54" spans="1:16" ht="12.75">
      <c r="A54" s="18" t="s">
        <v>38</v>
      </c>
      <c s="23" t="s">
        <v>144</v>
      </c>
      <c s="23" t="s">
        <v>474</v>
      </c>
      <c s="18" t="s">
        <v>40</v>
      </c>
      <c s="24" t="s">
        <v>475</v>
      </c>
      <c s="25" t="s">
        <v>198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43</v>
      </c>
      <c r="E55" s="29" t="s">
        <v>472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476</v>
      </c>
    </row>
    <row r="58" spans="1:16" ht="12.75">
      <c r="A58" s="18" t="s">
        <v>38</v>
      </c>
      <c s="23" t="s">
        <v>149</v>
      </c>
      <c s="23" t="s">
        <v>450</v>
      </c>
      <c s="18" t="s">
        <v>40</v>
      </c>
      <c s="24" t="s">
        <v>451</v>
      </c>
      <c s="25" t="s">
        <v>298</v>
      </c>
      <c s="26">
        <v>10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354</v>
      </c>
    </row>
    <row r="61" spans="1:5" ht="76.5">
      <c r="A61" t="s">
        <v>46</v>
      </c>
      <c r="E61" s="29" t="s">
        <v>452</v>
      </c>
    </row>
    <row r="62" spans="1:16" ht="12.75">
      <c r="A62" s="18" t="s">
        <v>38</v>
      </c>
      <c s="23" t="s">
        <v>82</v>
      </c>
      <c s="23" t="s">
        <v>453</v>
      </c>
      <c s="18" t="s">
        <v>40</v>
      </c>
      <c s="24" t="s">
        <v>454</v>
      </c>
      <c s="25" t="s">
        <v>298</v>
      </c>
      <c s="26">
        <v>10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455</v>
      </c>
    </row>
    <row r="66" spans="1:16" ht="12.75">
      <c r="A66" s="18" t="s">
        <v>38</v>
      </c>
      <c s="23" t="s">
        <v>85</v>
      </c>
      <c s="23" t="s">
        <v>456</v>
      </c>
      <c s="18" t="s">
        <v>40</v>
      </c>
      <c s="24" t="s">
        <v>457</v>
      </c>
      <c s="25" t="s">
        <v>438</v>
      </c>
      <c s="26">
        <v>980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43</v>
      </c>
      <c r="E67" s="29" t="s">
        <v>510</v>
      </c>
    </row>
    <row r="68" spans="1:5" ht="25.5">
      <c r="A68" s="30" t="s">
        <v>45</v>
      </c>
      <c r="E68" s="31" t="s">
        <v>515</v>
      </c>
    </row>
    <row r="69" spans="1:5" ht="25.5">
      <c r="A69" t="s">
        <v>46</v>
      </c>
      <c r="E69" s="29" t="s">
        <v>459</v>
      </c>
    </row>
    <row r="70" spans="1:16" ht="12.75">
      <c r="A70" s="18" t="s">
        <v>38</v>
      </c>
      <c s="23" t="s">
        <v>88</v>
      </c>
      <c s="23" t="s">
        <v>485</v>
      </c>
      <c s="18" t="s">
        <v>40</v>
      </c>
      <c s="24" t="s">
        <v>486</v>
      </c>
      <c s="25" t="s">
        <v>298</v>
      </c>
      <c s="26">
        <v>13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354</v>
      </c>
    </row>
    <row r="73" spans="1:5" ht="63.75">
      <c r="A73" t="s">
        <v>46</v>
      </c>
      <c r="E73" s="29" t="s">
        <v>487</v>
      </c>
    </row>
    <row r="74" spans="1:16" ht="12.75">
      <c r="A74" s="18" t="s">
        <v>38</v>
      </c>
      <c s="23" t="s">
        <v>91</v>
      </c>
      <c s="23" t="s">
        <v>488</v>
      </c>
      <c s="18" t="s">
        <v>40</v>
      </c>
      <c s="24" t="s">
        <v>489</v>
      </c>
      <c s="25" t="s">
        <v>298</v>
      </c>
      <c s="26">
        <v>13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25.5">
      <c r="A77" t="s">
        <v>46</v>
      </c>
      <c r="E77" s="29" t="s">
        <v>455</v>
      </c>
    </row>
    <row r="78" spans="1:16" ht="12.75">
      <c r="A78" s="18" t="s">
        <v>38</v>
      </c>
      <c s="23" t="s">
        <v>94</v>
      </c>
      <c s="23" t="s">
        <v>490</v>
      </c>
      <c s="18" t="s">
        <v>40</v>
      </c>
      <c s="24" t="s">
        <v>491</v>
      </c>
      <c s="25" t="s">
        <v>438</v>
      </c>
      <c s="26">
        <v>1274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43</v>
      </c>
      <c r="E79" s="29" t="s">
        <v>510</v>
      </c>
    </row>
    <row r="80" spans="1:5" ht="25.5">
      <c r="A80" s="30" t="s">
        <v>45</v>
      </c>
      <c r="E80" s="31" t="s">
        <v>516</v>
      </c>
    </row>
    <row r="81" spans="1:5" ht="25.5">
      <c r="A81" t="s">
        <v>46</v>
      </c>
      <c r="E81" s="29" t="s">
        <v>459</v>
      </c>
    </row>
    <row r="82" spans="1:16" ht="12.75">
      <c r="A82" s="18" t="s">
        <v>38</v>
      </c>
      <c s="23" t="s">
        <v>178</v>
      </c>
      <c s="23" t="s">
        <v>460</v>
      </c>
      <c s="18" t="s">
        <v>40</v>
      </c>
      <c s="24" t="s">
        <v>461</v>
      </c>
      <c s="25" t="s">
        <v>438</v>
      </c>
      <c s="26">
        <v>9898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43</v>
      </c>
      <c r="E83" s="29" t="s">
        <v>510</v>
      </c>
    </row>
    <row r="84" spans="1:5" ht="25.5">
      <c r="A84" s="30" t="s">
        <v>45</v>
      </c>
      <c r="E84" s="31" t="s">
        <v>517</v>
      </c>
    </row>
    <row r="85" spans="1:5" ht="25.5">
      <c r="A85" t="s">
        <v>46</v>
      </c>
      <c r="E85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