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defaultThemeVersion="166925"/>
  <bookViews>
    <workbookView xWindow="65416" yWindow="65416" windowWidth="29040" windowHeight="15720" activeTab="0"/>
  </bookViews>
  <sheets>
    <sheet name="Položky" sheetId="1" r:id="rId1"/>
  </sheets>
  <definedNames>
    <definedName name="_Ref70945054" localSheetId="0">'Položky'!#REF!</definedName>
    <definedName name="Mena">#REF!</definedName>
    <definedName name="_xlnm.Print_Area" localSheetId="0">'Položky'!$A$1:$G$49</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<sst xmlns="http://schemas.openxmlformats.org/spreadsheetml/2006/main" count="110" uniqueCount="54">
  <si>
    <t>IT výbava/Tabule</t>
  </si>
  <si>
    <t>Úložné prostory</t>
  </si>
  <si>
    <t>Díl - Název položky</t>
  </si>
  <si>
    <t>Parametry</t>
  </si>
  <si>
    <t>1.</t>
  </si>
  <si>
    <t>MJ</t>
  </si>
  <si>
    <t>Židle učitelská výšk. stavitelná, píst, pojízdná, koženka + látka</t>
  </si>
  <si>
    <t>ks</t>
  </si>
  <si>
    <t>Skříňka policová s dvířky, uzamykatelná na "1" klíč</t>
  </si>
  <si>
    <t>Skříňka policová s dvířky, uzamykatelná na "1" klíčSkřňka policová s dvířky z LDT 18mm, š cca 700mmVkládaná pod kovovou kostru stolu.Plastové výškově stavitelné nožky (v cca 70mm)Dvířka hraněna ABS 2mm, korpus ABS 0,5mm1 policeUzamykatelná na "1" klíč.</t>
  </si>
  <si>
    <t>Skříňka na rozvaděč se zásuvkou š700,dvířky, uzamykatelná na "1" klíč</t>
  </si>
  <si>
    <t>Stůl učitelský s celoplošnou ultratekou dlažbou, 2100x700hlx900v rozvaděč, otočný panel, vizualizer</t>
  </si>
  <si>
    <t>PC stůl s 1 výsuvem monitoru a 1 koncovým spínačem, + 1 box LDT na PC + monitor "24" a montáž. dvířky</t>
  </si>
  <si>
    <t>Mycí stůl s celoplošnou ultratenkou dlažbou, 700x700hlx900v, uzamykatelný na "1" klíč</t>
  </si>
  <si>
    <t>Celek je skrz otvory ve spodní části bočnice ukotven do podlahy.Kotvení na vruty nebo turbošroub min. délka 70mm - podle typu podlahy.Kovová kostra opatřená komaxitem.Obsah kovové kostry:Bočnice - 2ks vytvářející bok mediového tunelu - celosvařenec.Otvory pro uchycení do podlahy min. 2ks na bočnici.Bočnice též obsahuje 2ks výškově stavitelné nožky s plastovou hlavou.Příčnice -- příčnice musí tvořit mediový tunel nebo skřínku.Příčnice s úchyty (min.2ks) na vložení do kovové kostry krycích desek LDT.Desky LDT vkládané do kovové kostry - 2 desky na bočnice, 1 deska na krytování zadní stranyDesky jsou na celou výšku stolu,  pracovní desky se uchycují skrz otvoryv horních příčnicích a horní části bočnic.Přední strana (strana u učitele)  jsou dvířka.LDT 18mm + ABS 0,5mmPracovní deska:Pracovní deska celoplošná (beze spár) ultratenká dlažba - odolná proti mechanickémupoškození, oděru, nárazu, vlhkosti,  barevná stálost, odolnost vůči teplu, chemikáliím.Tl. 5mm, lepená na DTD min. 22min.tl.Nerezové hrany se zvýšeným zaobleným okrajem - tvar "U" - kolem celého stolu, všech stran.Doložit certifikátem.Zámek na "1" klíčPoložka vč. dopravy a montáže.</t>
  </si>
  <si>
    <t>Dřez laboratorní polypropylenový, vsazený do pracovní plochy</t>
  </si>
  <si>
    <t>Laboratorní baterie na teplou/studenou vodu, v 250mm, olivka + perlátor</t>
  </si>
  <si>
    <t>Zapojení mediových prvků</t>
  </si>
  <si>
    <t>Datová síť pro učitele, materiál a montáž</t>
  </si>
  <si>
    <t>Zapojení kabeláže technické výbavy stolů, kompletace systému a zaškolení obsluhy</t>
  </si>
  <si>
    <t>Zapojení rozvaděče učitele, kompletace systému ovládání učebny</t>
  </si>
  <si>
    <t>Revize elektro pro učebnu</t>
  </si>
  <si>
    <t>Stůl žákovský demonstrační s technickou výbavou, pro 3 ž, 1800-1850dx700hlx760v, kompakt + el.panel</t>
  </si>
  <si>
    <t>Rozvody elektro po učebně do pracovišť</t>
  </si>
  <si>
    <t>Ergonomická židle s plastovým sedákem, otočná, s kluzáky pro žáky</t>
  </si>
  <si>
    <t>Tabule na fixy s 2 křídly 200x120 cm BÍLÁ - stojan, keramická, RAMENO + DRŽÁK dataprojektoru</t>
  </si>
  <si>
    <t>Interaktivní dataprojektor, 3 LCD technologie, 3500 ANSI</t>
  </si>
  <si>
    <t>Skříň vysoká 1800x800x600 uzamykatelná na "1" klíč, police, 2 plná dvířka, 2 skleněná</t>
  </si>
  <si>
    <t>Oprava  povrchu,podlahy</t>
  </si>
  <si>
    <t>Odstranění lina,  Nové drážky EL, vyrovnání podkladu, broušení, penetrace</t>
  </si>
  <si>
    <t>Stěrka + pokládka</t>
  </si>
  <si>
    <t>Skřňka na rozvaděč s horní zásuvkou, ve které je umístěn rozvaděč.Korpus z LDT 18mm, ABS 0,5 a 22mm.Plastové výškově stavitelné nožky (v cca 70mm) Dolní část - dvířka a police.Uzamykatelná zásuvka + dvířka na "1" klíč.Položka vč. montáže a dopravy.</t>
  </si>
  <si>
    <t>Kovová kostra jekl min. 40x20-30 tl. 2mm vytvářející masivní stabilní kovový celek. Celek je skrz otvory ve spodní části bočnice ukotven do podlahy. Kotvení na vruty nebo turbošroub min. délka 70mm - dle typu podlahy. Kovová kostra opatřená komaxitem. Obsah kovové kostry: Bočnice - 2ks vytvářející bok mediového tunelu - celosvařenec. Otvory pro uchycení do podlahy min. 2ks na bočnici. Bočnice též obsahuje 2ks výškově stavitelné nožky s plastovou hlavou. Příčnice - celkem 5 ks na stůl (3 v horní části pod pracovní desku a 2 v dolní části. Příčnice musí tvořit mediový tunel o min. šířce 160mm). Příčnice s úchyty (min.3ks) na vložení do kovové kostry krycích desek LDT. Desky:Desky LDT vkládané do kovové kostry - 2 desky na bočnice,2 desky na krytování přední a zadní strany. Desky jsou na celou výšku stolu, pracovní desky se uchycují skrz otvory v horních příčnicích a horní části bočnic. LDT 18mm + ABS 0,5mm. Pracovní deska celoplošná (beze spár) ultratenká dlažba. Je odolná proti mechanickému poškození, oděru, nárazu, vlhkosti,  barevná stálost,odolnost vůči teplu, chemikáliím. Tl. 5mm, lepená na DTD min. 22min.tl. Nerezové hrany se zvýšeným zaobleným okrajem - tvar "U" - kolem celého stolu, všech stran. Doložit certifikátem. OBSAH STOLU – TECHNICKÁ VÝBAVA: 1ks VIZUALIZÉR 1ks ELEKTRICKÝ OTOČNÝ PANEL SE ZABUDOVANÝM ZDROJEM NN a DÁLKOVÝM KABELOVÝM OVLÁDÁNÍM z rozvaděče učitele: *Dálkové centrální ovládání umožňuje otáčení každým panelem (plynulé otevírání a zavírání), napěťové řídicí signály jsou poskytovány z rozvaděče učitele. *Panel neumožňuje uzavření při zapojení kabeláže (panel dokáže rozlišit překážku při otevírání i zavírání. Je-li síla na překážku větší než nastavená mez, panel změní směr otáčení. Optická závora NE - NENÍ DOSTATEČNOU OCHRANOU pro tento druh panelu a jeho použití) *Při překročení povoleného proudu změní směr otáčení a tím uvolní překážku. EOP bude obsahovat: 1x zásuvku USB 1x zásuvku LAN RJ45 1x zásuvku 230 V 1x zdířky NN - regulovaný vývod 0-24V převodního transformátoru 230V/24V - zdířky MN- zdroj 0-24V AC/3W (napájení z rozvaděče) Parametry EOP: Proudová soustava: 1 NPE, 50Hz AC, 230V, TN-S Krytí: IP 30 Pracovní rozsah teplot: 0 - 35°CInA: 6A, (obvod zásuvky NN) + 2A, (obvod zdroje 0-24V AC)USB -  2,5W / 5V, 0,5A, (podle použitého adaptéru) 0-24V AC - 3W / 24V / 0,125A, zkratuvzdorný ZDROJ  0-24V AC: SELV, kategorie přepětí III, Zkratuvzdorný, odolný proti přetížení, USB napojen na USB hub s adaptérem s 1 vývodem 1ks Rozvaděč učitele: Umísťuje se do horní zásuvky ve skříňce pro rozvaděč. Rozvaděč učitele (RU):Zdroje SELV jsou konstruovány tak, aby poskytly požadované napětí a proud pro pokusy  prováděné na demonstračním panelu a současně bylo celé zapojení odolné proti přetížení či zkratu, (EOP i demonstrační panel). Chyba v zapojení nezpůsobí poškození žádné části obvodu. Nedojde ani k ovlivnění ostatních pracovišť. Po odstranění chyby v zapojení bude demonstrovaný obvod funkční. RU bude obsahovat: 1. Hlavní vypínač 2. Ovládání dálkové EOP včetně otevírání/zavírání a ovl. dálkové elektrozámků na odklopech v prac. ploše 3. Ovládání vývodů USB4. Ovládání zdroje a reg. TR-0-24 AC/3W. Parametry RU: Proudová soustava: 3 N PE AC 50Hz 400V/230V TN-S Jmenovité napětí: 400V AC ±10% Maximální příkon: 4900VA (Plné zatížení zásuvek a výstupů) InA: 25A Krytí: IP30 Pracovní rozsah teplot: 0 - 35°C Rozměry: 600 x 400 x 280 mm Výstupní výkony okruhů Okruh zásuvek E1: max. 1000W; Jistič 10A (B) Okruh zásuvek E2: max. 1000W; Jistič 10A (B)Okruh zásuvek E3: max. 1000W; Jistič 10A (B) Okruh zásuvek U1: max. 500W; Jistič 10A (B)Okruh zásuvek U2: max. 500W; Jistič 10A (B)Okruh zásuvek U3: max. 500W; Jistič 10A (B)Okruh napájení zdrojů 0 - 24V: max. 300VA; Jistič 2A (C)Okruh 24V DC: max. 100VA; Jištěno elektronicky</t>
  </si>
  <si>
    <t>Kovová kostra jekl min. 40x20-30 tl. 2mm vytvářející masivní stabilní kovový celek, který je skrz otvory ve spodní části bočnice ukotven do podlahy. Kotvení na vruty nebo turbošroub min. délka 70mm - podle typu podlahy. Kovová kostra opatřená komaxitem. Obsah kovové kostry: Bočnice – 2ks vytvářející bok mediového tunelu – celosvařenec. Otvory pro uchycení do podlahy min. 2ks na bočnici. Bočnice též obsahuje 2ks výškově stavitelné nožky s plastovou hlavou. Příčnice – celkem 5 ks na stůl (3 v horní části pod pracovní desku a 2 v dolní části – příčnice musí tvořit mediový tunel o min. šířce 160mm). Příčnice s úchyty (min.3ks) na vložení do kovové kostry krycích desek LDT. Desky:Desky LDT vkládané do kovové kostry – 2 desky na bočnice, 2 desky na krytování přední a zadní strany – desky jsou na celou výšku stolu, pracovní desky se uchycují skrz otvory v horních příčnicích a horní části bočnic. LDT 18mm + ABS 0,5mm Pracovní deska – LDT 18mm OBSAH STOLU:* plynulý pístový výsuv vč. plechového krytování výsuvu monitoru ze zadní stranya držáku monitoru - vše musí tvořit 1 výsuvný celek* výsuv zajíždí do pracovní plochy a je krytován částí pracovní desky - takže musí vytvořit plynulou pracovní plochu* koncový spínač na monitor - monitor se musí  při výjezdu ZAPNOUT, při zasunutí VYPNOUT* monitor "24"* kabel pro HDMI nebo VGA apod.* box na PC z LDT 18mm - záda s průduchem na odvětrání PC tower* montážní dvířka na "1" klíč na mediovém tunelu Položka vč. montáže.</t>
  </si>
  <si>
    <t>Vnější průměr: 540mm, 335mm, 240mm Vnitřní průměr: 480mm, 275mm, 230mm</t>
  </si>
  <si>
    <t>Lesklý epoxidový povrch, odolná proti chemikáliím a UV záření. Obsahuje výměnné prvky - olivku a perlátor. Výška 250mm.</t>
  </si>
  <si>
    <t>Datový kabel + koncovky - materiál. Montáž a krimpování datových prvků (konektorů RJ-45 + Keystone). Rozvody datového kabelu do učitelského pracoviště.</t>
  </si>
  <si>
    <t>Židle s vysokým opěrákem,sedák i opěrák proveden z barevné eko kůže,šířka židle 64-66,báze ocel chrom,pojízdná kolečka,výškově nastavitelné plastové područky,mechanizmus s aretací v libovolné poloze,nosnost 115-120 kg.</t>
  </si>
  <si>
    <t>Demontáž a odvoz stávajícího vybavení</t>
  </si>
  <si>
    <t>Žákovské pracoviště s technickou výbavou</t>
  </si>
  <si>
    <t>Učitelské pracovniště s technickou výbavou</t>
  </si>
  <si>
    <t>Kovová kostra jekl min. 40x20-30 tl. 2mm vytvářející masivní stabilní kovový celek, který je skrz otvory ve spodní části bočnice ukotven do podlahy. Kotvení na vrutynebo turbošroub min. délka 70mm - podle typu podlahy.  Kovová kostra opatřená komaxitem. Obsah kovové kostry: Otvory pro uchycení do podlahy min. 2ks na bočnici. Příčnice – celkem 5 ks na stůl (3 v horní části pod pracovní desku a 2 v dolní části– příčnice musí tvořit mediový tunel o min. šířce 160mm). Příčnice s úchyty (min.3ks)na vložení do kovové kostry krycích desek LDT. Desky: Desky LDT vkládané do kovové kostry – 2 desky na bočnice, 2 desky na krytování přední a zadní strany – desky jsou na celou výšku stolu, pracovní desky se uchycují skrz otvory v horních příčnicích a horní části bočnic. LDT 18mm + ABS 0,5mm. Pracovní deska – kompakt tl. 12mm, zaoblené rohy a sražené hrany. Kompakt odolný proti praskání, oděru, nárazu, vlhkosti,  barevná stálost, odolnost vůči teplu.* montážní dvířka na "1" klíč na mediovém tunelu. OBSAH STOLU – TECHNICKÁ VÝBAVA:  V ODKLOPU V PRACOVNÍ DESCE - na "1" klíč uzamykáno 1ks ELEKTRICKÝ  PANEL/MODUL SE ZABUDOVANÝM ZDROJEM NNa ovládáním z rozvaděče učitele: Obsah panelu:* 1x zásuvku USB* 2x zásuvka 230 V- zdroj 0-24V AC/3W (napájení z rozvaděče). Parametry EOP: "Proudová soustava: 1 NPE, 50Hz AC,230V, TN-S" Krytí: IP 30 Pracovní rozsah teplot: 0 - 35°C InA: 6A, (obvod zásuvky NN) + 2A, (obvod zdroje 0-24V AC) USB -  2,5W / 5V, 0,5A, (podle použitého adaptéru)"0-24V AC -  3W / 24V / 0,125A, zkratuvzdorný "ZDROJ  0-24V AC: SELV, kategorie přepětí III, Zkratuvzdorný, odolný proti přetížení, USB napojen na USB hub s adaptérem s 1 vývodem. Položka vč. dopravy a montáže.</t>
  </si>
  <si>
    <t>Třídílná magnetická tabule s vysoce odolným keramickým povrchem nejvyšší kvalityvhodným pro intenzivní popis fixem. Keramický povrch e3 je vhodný pro nejvyšší zatížení nejen pro školy a vzdělávací instituce, při běžném provozu je téměř nezničitelný. Plocha je velmi dobře stíratelná, odolná proti poškrábání a snadno se udržuje. Barva povrchu bílá. Díky sendvičové konstrukci se tabule nekroutí. Tabule je opatřena plastovými rohy. Tloušťka tabule je cca 20 mm. Zvedací stojan je kotvený. Posun nahoru/dolů. Univerzální držák dataprojektoru. Položka vč. dopravy.</t>
  </si>
  <si>
    <t>* 3LCD technologie nebo laser* Rozlišení min. FULL HD 1920x1080* Výkon min. 3500 ANSI lumenů* Životnost lampy min. 5000h v normální režimu* Ultrakrátká projekční vzdálenost* Dotyk prstem a perem (2 pera součástí dodávky) Položka vč. dopravy.</t>
  </si>
  <si>
    <t>Korpus LDT 18mm, záda sololak, plná dvířka dole, nahoře prosklená dvířka. Prosklená dvířka budou osazeny v rámečku LDT. Police volně stavitelné, 2 dole, 2 nahoře ABS 2mm na dvířka a přední hrany polic, na pohledové hrany korpusu ABS 0,5mm na ostatní hrany Zámek na "1" klíč - 2ks. Položka vč. dopravy a montáže.</t>
  </si>
  <si>
    <t>Židle výškově nastavitelná pomocí pístu, otočná, s plastovým sedákem.provedení: plastový sedák - na kříži s pístem, kluzáky, ergonomicky tvarovanámožnost výběru z několika barevpoložka vč. dopravy a montáže.</t>
  </si>
  <si>
    <t>Materiál:- Kabely CYKY 3x1,5   3 ks pro pracoviště- Kabely JYTY 3x1 + 5x1   2 kabely pro pracoviště- Cenmvin/nehořlavá deska   1ks cca 60x15cm- Krabice propojovací   4 ks na pracoviště- Rozvody kabelů z rozvaděče učitele do žákovských pracovišť - Smyčkování pro jednotlivá pracoviště - 5 ks kabelů pro jedno pracoviště - Smyčkování pro jednotlivá pracoviště - 5 ks kabelů pro jedno pracoviště.</t>
  </si>
  <si>
    <t>Zapojení kabeláže technické výbavy stolů, kompletace systému a zaškolení obsluhy. Montáž kabelů od jednotlivých technických prvků ve stolech - Zapojení 4 propojovacích krabic/1 pracoviště- 5 ks kabelů pro jedno pracoviště - 2x JYTY, 3x CYKY- UTP kabely do RJ-45 v EOP. Zapojení elektrických zámků ve výsuvech demonstračních panelů. Zapojení elektrických otočných panelů (otoč/zavři elektrický panel, USB, 230 zásuvky, zdroj MN).</t>
  </si>
  <si>
    <t>Montáž kabelů od jednotlivých technických prvků ve stolech- Zapojení 4 propojovacích krabic/1 pracoviště- 5 ks kabelů pro jedno pracoviště - 2x JYTY, 3x CYKY- UTP kabely do RJ-45 v EOPZapojení elektrických zámků ve výsuvech demonstračních panelůZapojení elektrických otočných panelů (otoč/zavři elektrický panel, USB, 230 zásuvky, zdroj MN).</t>
  </si>
  <si>
    <t>cena za díl</t>
  </si>
  <si>
    <t>Množství</t>
  </si>
  <si>
    <t>Cena za MJ v Kč bez DPH</t>
  </si>
  <si>
    <t>Celkem</t>
  </si>
  <si>
    <t>Nabídková cena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</si>
</sst>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č&quot;"/>
    <numFmt numFmtId="165" formatCode="#,##0.00\ _K_č"/>
  </numFmts>
  <fonts count="5">
    <font>
      <sz val="11"/>
      <color theme="1"/>
      <name val="Calibri"/>
      <family val="2"/>
      <scheme val="minor"/>
    </font>
    <font>
      <sz val="10"/>
      <name val="Arial"/>
      <family val="2"/>
    </font>
    <font>
      <b/>
      <sz val="11"/>
      <color theme="1"/>
      <name val="Calibri"/>
      <family val="2"/>
      <scheme val="minor"/>
    </font>
    <font>
      <sz val="11"/>
      <name val="Calibri"/>
      <family val="2"/>
      <scheme val="minor"/>
    </font>
    <font>
      <b/>
      <sz val="12"/>
      <color theme="1"/>
      <name val="Calibri"/>
      <family val="2"/>
      <scheme val="minor"/>
    </font>
  </fonts>
  <fills count="15">
    <fill>
      <patternFill/>
    </fill>
    <fill>
      <patternFill patternType="gray125"/>
    </fill>
    <fill>
      <patternFill patternType="solid">
        <fgColor theme="4" tint="0.7999799847602844"/>
        <bgColor indexed="64"/>
      </patternFill>
    </fill>
    <fill>
      <patternFill patternType="solid">
        <fgColor rgb="FFFFB3FF"/>
        <bgColor indexed="64"/>
      </patternFill>
    </fill>
    <fill>
      <patternFill patternType="solid">
        <fgColor rgb="FF00B050"/>
        <bgColor indexed="64"/>
      </patternFill>
    </fill>
    <fill>
      <patternFill patternType="solid">
        <fgColor theme="9" tint="-0.24997000396251678"/>
        <bgColor indexed="64"/>
      </patternFill>
    </fill>
    <fill>
      <patternFill patternType="solid">
        <fgColor theme="9" tint="0.7999799847602844"/>
        <bgColor indexed="64"/>
      </patternFill>
    </fill>
    <fill>
      <patternFill patternType="solid">
        <fgColor theme="5" tint="-0.24997000396251678"/>
        <bgColor indexed="64"/>
      </patternFill>
    </fill>
    <fill>
      <patternFill patternType="solid">
        <fgColor theme="5" tint="0.7999799847602844"/>
        <bgColor indexed="64"/>
      </patternFill>
    </fill>
    <fill>
      <patternFill patternType="solid">
        <fgColor theme="7" tint="0.39998000860214233"/>
        <bgColor indexed="64"/>
      </patternFill>
    </fill>
    <fill>
      <patternFill patternType="solid">
        <fgColor theme="7" tint="0.799979984760284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00FF"/>
        <bgColor indexed="64"/>
      </patternFill>
    </fill>
    <fill>
      <patternFill patternType="solid">
        <fgColor theme="4" tint="0.39998000860214233"/>
        <bgColor indexed="64"/>
      </patternFill>
    </fill>
  </fills>
  <borders count="6">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4">
    <xf numFmtId="0" fontId="0" fillId="0" borderId="0" xfId="0"/>
    <xf numFmtId="0" fontId="0" fillId="0" borderId="0" xfId="0" applyFont="1" applyAlignment="1">
      <alignment horizontal="left"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0" fillId="2"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3" borderId="0" xfId="0" applyFont="1" applyFill="1" applyAlignment="1">
      <alignment horizontal="left" vertical="center" wrapText="1"/>
    </xf>
    <xf numFmtId="0" fontId="0" fillId="4" borderId="1" xfId="0" applyFont="1" applyFill="1" applyBorder="1" applyAlignment="1">
      <alignment horizontal="center" vertical="center" wrapText="1"/>
    </xf>
    <xf numFmtId="0" fontId="3" fillId="2" borderId="1" xfId="0" applyFont="1" applyFill="1" applyBorder="1" applyAlignment="1">
      <alignment vertical="center" wrapText="1" shrinkToFit="1" readingOrder="1"/>
    </xf>
    <xf numFmtId="0" fontId="2" fillId="5" borderId="1" xfId="0" applyFont="1" applyFill="1" applyBorder="1" applyAlignment="1">
      <alignment horizontal="center" vertical="center" wrapText="1"/>
    </xf>
    <xf numFmtId="0" fontId="0" fillId="5" borderId="1" xfId="0" applyFont="1" applyFill="1" applyBorder="1" applyAlignment="1">
      <alignment horizontal="left" vertical="center" wrapText="1"/>
    </xf>
    <xf numFmtId="0" fontId="0" fillId="6" borderId="1" xfId="0" applyFont="1" applyFill="1" applyBorder="1" applyAlignment="1">
      <alignment horizontal="left" vertical="center" wrapText="1"/>
    </xf>
    <xf numFmtId="0" fontId="3" fillId="6" borderId="1" xfId="0" applyFont="1" applyFill="1" applyBorder="1" applyAlignment="1">
      <alignment vertical="center" wrapText="1" shrinkToFit="1" readingOrder="1"/>
    </xf>
    <xf numFmtId="0" fontId="0"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0" fillId="7" borderId="1" xfId="0" applyFont="1" applyFill="1" applyBorder="1" applyAlignment="1">
      <alignment horizontal="left" vertical="center" wrapText="1"/>
    </xf>
    <xf numFmtId="0" fontId="0" fillId="8" borderId="1" xfId="0" applyFont="1" applyFill="1" applyBorder="1" applyAlignment="1">
      <alignment horizontal="left" vertical="center" wrapText="1"/>
    </xf>
    <xf numFmtId="0" fontId="3" fillId="8" borderId="1" xfId="0" applyFont="1" applyFill="1" applyBorder="1" applyAlignment="1">
      <alignment vertical="center" wrapText="1" shrinkToFit="1" readingOrder="1"/>
    </xf>
    <xf numFmtId="0" fontId="0"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0" fillId="9" borderId="1" xfId="0" applyFont="1" applyFill="1" applyBorder="1" applyAlignment="1">
      <alignment horizontal="left" vertical="center" wrapText="1"/>
    </xf>
    <xf numFmtId="0" fontId="0" fillId="10" borderId="1" xfId="0" applyFont="1" applyFill="1" applyBorder="1" applyAlignment="1">
      <alignment horizontal="left" vertical="center" wrapText="1"/>
    </xf>
    <xf numFmtId="0" fontId="3" fillId="10" borderId="1" xfId="0" applyFont="1" applyFill="1" applyBorder="1" applyAlignment="1">
      <alignment vertical="center" wrapText="1" shrinkToFit="1" readingOrder="1"/>
    </xf>
    <xf numFmtId="0" fontId="0"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0" fillId="11" borderId="1" xfId="0" applyFont="1" applyFill="1" applyBorder="1" applyAlignment="1">
      <alignment horizontal="left" vertical="center" wrapText="1"/>
    </xf>
    <xf numFmtId="0" fontId="0" fillId="12" borderId="1" xfId="0" applyFont="1" applyFill="1" applyBorder="1" applyAlignment="1">
      <alignment horizontal="left" vertical="center" wrapText="1"/>
    </xf>
    <xf numFmtId="0" fontId="3" fillId="12" borderId="1" xfId="0" applyFont="1" applyFill="1" applyBorder="1" applyAlignment="1">
      <alignment vertical="center" wrapText="1" shrinkToFit="1" readingOrder="1"/>
    </xf>
    <xf numFmtId="0" fontId="0" fillId="12"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0" fillId="13"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3" fillId="3" borderId="1" xfId="0" applyFont="1" applyFill="1" applyBorder="1" applyAlignment="1">
      <alignment vertical="center" wrapText="1" shrinkToFit="1" readingOrder="1"/>
    </xf>
    <xf numFmtId="0" fontId="0"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vertical="center" wrapText="1"/>
    </xf>
    <xf numFmtId="164" fontId="0" fillId="4" borderId="1" xfId="0" applyNumberFormat="1" applyFont="1" applyFill="1" applyBorder="1" applyAlignment="1">
      <alignment horizontal="center" vertical="center" wrapText="1"/>
    </xf>
    <xf numFmtId="164" fontId="0" fillId="2" borderId="1" xfId="0" applyNumberFormat="1"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164" fontId="0" fillId="6" borderId="1" xfId="0" applyNumberFormat="1" applyFont="1" applyFill="1" applyBorder="1" applyAlignment="1">
      <alignment horizontal="center" vertical="center" wrapText="1"/>
    </xf>
    <xf numFmtId="164" fontId="2" fillId="7" borderId="1" xfId="0" applyNumberFormat="1" applyFont="1" applyFill="1" applyBorder="1" applyAlignment="1">
      <alignment horizontal="center" vertical="center" wrapText="1"/>
    </xf>
    <xf numFmtId="164" fontId="0" fillId="8" borderId="1" xfId="0" applyNumberFormat="1" applyFont="1" applyFill="1" applyBorder="1" applyAlignment="1">
      <alignment horizontal="center" vertical="center" wrapText="1"/>
    </xf>
    <xf numFmtId="164" fontId="2" fillId="9" borderId="1" xfId="0" applyNumberFormat="1" applyFont="1" applyFill="1" applyBorder="1" applyAlignment="1">
      <alignment horizontal="center" vertical="center" wrapText="1"/>
    </xf>
    <xf numFmtId="164" fontId="0" fillId="10" borderId="1" xfId="0" applyNumberFormat="1" applyFont="1" applyFill="1" applyBorder="1" applyAlignment="1">
      <alignment horizontal="center" vertical="center" wrapText="1"/>
    </xf>
    <xf numFmtId="164" fontId="2" fillId="11" borderId="1" xfId="0" applyNumberFormat="1" applyFont="1" applyFill="1" applyBorder="1" applyAlignment="1">
      <alignment horizontal="center" vertical="center" wrapText="1"/>
    </xf>
    <xf numFmtId="164" fontId="0" fillId="12" borderId="1" xfId="0" applyNumberFormat="1" applyFont="1" applyFill="1" applyBorder="1" applyAlignment="1">
      <alignment horizontal="center" vertical="center" wrapText="1"/>
    </xf>
    <xf numFmtId="164" fontId="2" fillId="13" borderId="1" xfId="0" applyNumberFormat="1" applyFont="1" applyFill="1" applyBorder="1" applyAlignment="1">
      <alignment horizontal="center" vertical="center" wrapText="1"/>
    </xf>
    <xf numFmtId="164" fontId="0" fillId="3"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164" fontId="2" fillId="8" borderId="1" xfId="0" applyNumberFormat="1" applyFont="1" applyFill="1" applyBorder="1" applyAlignment="1">
      <alignment horizontal="center" vertical="center" wrapText="1"/>
    </xf>
    <xf numFmtId="164" fontId="2" fillId="10" borderId="1" xfId="0" applyNumberFormat="1" applyFont="1" applyFill="1" applyBorder="1" applyAlignment="1">
      <alignment horizontal="center" vertical="center" wrapText="1"/>
    </xf>
    <xf numFmtId="164" fontId="2" fillId="12"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164" fontId="0" fillId="0" borderId="0" xfId="0" applyNumberFormat="1" applyFont="1" applyAlignment="1">
      <alignment horizontal="center" vertical="center" wrapText="1"/>
    </xf>
    <xf numFmtId="0" fontId="2" fillId="14" borderId="1" xfId="0" applyFont="1" applyFill="1" applyBorder="1" applyAlignment="1">
      <alignment horizontal="center" vertical="center" wrapText="1"/>
    </xf>
    <xf numFmtId="164" fontId="2" fillId="14" borderId="1" xfId="0" applyNumberFormat="1" applyFont="1" applyFill="1" applyBorder="1" applyAlignment="1">
      <alignment horizontal="center" vertical="center" wrapText="1"/>
    </xf>
    <xf numFmtId="0" fontId="2" fillId="14" borderId="0" xfId="0" applyFont="1" applyFill="1" applyAlignment="1">
      <alignment horizontal="center" vertical="center" wrapText="1"/>
    </xf>
    <xf numFmtId="0" fontId="0" fillId="14" borderId="1" xfId="0" applyFont="1" applyFill="1" applyBorder="1" applyAlignment="1">
      <alignment horizontal="left" vertical="center" wrapText="1"/>
    </xf>
    <xf numFmtId="165" fontId="0" fillId="4" borderId="1" xfId="0" applyNumberFormat="1" applyFont="1" applyFill="1" applyBorder="1" applyAlignment="1">
      <alignment horizontal="center" vertical="center" wrapText="1"/>
    </xf>
    <xf numFmtId="165" fontId="2" fillId="14" borderId="1" xfId="0" applyNumberFormat="1" applyFont="1" applyFill="1" applyBorder="1" applyAlignment="1">
      <alignment horizontal="center" vertical="center" wrapText="1"/>
    </xf>
    <xf numFmtId="165" fontId="0" fillId="2" borderId="1" xfId="0" applyNumberFormat="1" applyFont="1" applyFill="1" applyBorder="1" applyAlignment="1">
      <alignment horizontal="center" vertical="center" wrapText="1"/>
    </xf>
    <xf numFmtId="165" fontId="2" fillId="5" borderId="1" xfId="0" applyNumberFormat="1" applyFont="1" applyFill="1" applyBorder="1" applyAlignment="1">
      <alignment horizontal="center" vertical="center" wrapText="1"/>
    </xf>
    <xf numFmtId="165" fontId="0" fillId="6" borderId="1" xfId="0" applyNumberFormat="1" applyFont="1" applyFill="1" applyBorder="1" applyAlignment="1">
      <alignment horizontal="center" vertical="center" wrapText="1"/>
    </xf>
    <xf numFmtId="165" fontId="2" fillId="7" borderId="1" xfId="0" applyNumberFormat="1" applyFont="1" applyFill="1" applyBorder="1" applyAlignment="1">
      <alignment horizontal="center" vertical="center" wrapText="1"/>
    </xf>
    <xf numFmtId="165" fontId="0" fillId="8" borderId="1" xfId="0" applyNumberFormat="1" applyFont="1" applyFill="1" applyBorder="1" applyAlignment="1">
      <alignment horizontal="center" vertical="center" wrapText="1"/>
    </xf>
    <xf numFmtId="165" fontId="2" fillId="9" borderId="1" xfId="0" applyNumberFormat="1" applyFont="1" applyFill="1" applyBorder="1" applyAlignment="1">
      <alignment horizontal="center" vertical="center" wrapText="1"/>
    </xf>
    <xf numFmtId="165" fontId="0" fillId="10" borderId="1" xfId="0" applyNumberFormat="1" applyFont="1" applyFill="1" applyBorder="1" applyAlignment="1">
      <alignment horizontal="center" vertical="center" wrapText="1"/>
    </xf>
    <xf numFmtId="165" fontId="2" fillId="11" borderId="1" xfId="0" applyNumberFormat="1" applyFont="1" applyFill="1" applyBorder="1" applyAlignment="1">
      <alignment horizontal="center" vertical="center" wrapText="1"/>
    </xf>
    <xf numFmtId="165" fontId="0" fillId="12" borderId="1" xfId="0" applyNumberFormat="1" applyFont="1" applyFill="1" applyBorder="1" applyAlignment="1">
      <alignment horizontal="center" vertical="center" wrapText="1"/>
    </xf>
    <xf numFmtId="165" fontId="2" fillId="13" borderId="1" xfId="0" applyNumberFormat="1" applyFont="1" applyFill="1" applyBorder="1" applyAlignment="1">
      <alignment horizontal="center" vertical="center" wrapText="1"/>
    </xf>
    <xf numFmtId="165" fontId="0" fillId="3"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5" fontId="2" fillId="6" borderId="1" xfId="0" applyNumberFormat="1" applyFont="1" applyFill="1" applyBorder="1" applyAlignment="1">
      <alignment horizontal="center" vertical="center" wrapText="1"/>
    </xf>
    <xf numFmtId="165" fontId="2" fillId="8" borderId="1" xfId="0" applyNumberFormat="1" applyFont="1" applyFill="1" applyBorder="1" applyAlignment="1">
      <alignment horizontal="center" vertical="center" wrapText="1"/>
    </xf>
    <xf numFmtId="165" fontId="2" fillId="10" borderId="1" xfId="0" applyNumberFormat="1" applyFont="1" applyFill="1" applyBorder="1" applyAlignment="1">
      <alignment horizontal="center" vertical="center" wrapText="1"/>
    </xf>
    <xf numFmtId="165" fontId="2" fillId="12"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165" fontId="0" fillId="0" borderId="0" xfId="0" applyNumberFormat="1" applyFont="1" applyAlignment="1">
      <alignment horizontal="center" vertical="center" wrapText="1"/>
    </xf>
    <xf numFmtId="0" fontId="4" fillId="0" borderId="1" xfId="0" applyFont="1" applyFill="1" applyBorder="1" applyAlignment="1">
      <alignment horizontal="center" vertical="center" wrapText="1"/>
    </xf>
    <xf numFmtId="164" fontId="4" fillId="0" borderId="5" xfId="0" applyNumberFormat="1"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90BA-39E3-46C2-A42E-04EC753B081E}">
  <sheetPr>
    <pageSetUpPr fitToPage="1"/>
  </sheetPr>
  <dimension ref="A1:G38"/>
  <sheetViews>
    <sheetView tabSelected="1" view="pageBreakPreview" zoomScaleSheetLayoutView="100" zoomScalePageLayoutView="10" workbookViewId="0" topLeftCell="A28">
      <selection activeCell="B27" sqref="B27"/>
    </sheetView>
  </sheetViews>
  <sheetFormatPr defaultColWidth="115.421875" defaultRowHeight="15"/>
  <cols>
    <col min="1" max="1" width="8.421875" style="1" customWidth="1"/>
    <col min="2" max="2" width="36.57421875" style="1" customWidth="1"/>
    <col min="3" max="3" width="128.00390625" style="1" customWidth="1"/>
    <col min="4" max="4" width="5.8515625" style="2" customWidth="1"/>
    <col min="5" max="5" width="10.28125" style="2" customWidth="1"/>
    <col min="6" max="6" width="14.28125" style="101" customWidth="1"/>
    <col min="7" max="7" width="19.140625" style="77" customWidth="1"/>
    <col min="8" max="16384" width="115.421875" style="1" customWidth="1"/>
  </cols>
  <sheetData>
    <row r="1" spans="1:7" s="2" customFormat="1" ht="21.75" customHeight="1">
      <c r="A1" s="7"/>
      <c r="B1" s="7" t="s">
        <v>2</v>
      </c>
      <c r="C1" s="7" t="s">
        <v>3</v>
      </c>
      <c r="D1" s="7"/>
      <c r="E1" s="7"/>
      <c r="F1" s="82"/>
      <c r="G1" s="59"/>
    </row>
    <row r="2" spans="1:7" s="80" customFormat="1" ht="35.1" customHeight="1">
      <c r="A2" s="78"/>
      <c r="B2" s="78" t="s">
        <v>4</v>
      </c>
      <c r="C2" s="78" t="s">
        <v>40</v>
      </c>
      <c r="D2" s="78" t="s">
        <v>5</v>
      </c>
      <c r="E2" s="78" t="s">
        <v>50</v>
      </c>
      <c r="F2" s="83" t="s">
        <v>51</v>
      </c>
      <c r="G2" s="79" t="s">
        <v>52</v>
      </c>
    </row>
    <row r="3" spans="1:7" ht="43.5" customHeight="1">
      <c r="A3" s="81"/>
      <c r="B3" s="4" t="s">
        <v>6</v>
      </c>
      <c r="C3" s="8" t="s">
        <v>37</v>
      </c>
      <c r="D3" s="5" t="s">
        <v>7</v>
      </c>
      <c r="E3" s="5">
        <v>1</v>
      </c>
      <c r="F3" s="84">
        <v>0</v>
      </c>
      <c r="G3" s="60">
        <f>E3*F3</f>
        <v>0</v>
      </c>
    </row>
    <row r="4" spans="1:7" ht="46.5" customHeight="1">
      <c r="A4" s="81"/>
      <c r="B4" s="4" t="s">
        <v>8</v>
      </c>
      <c r="C4" s="8" t="s">
        <v>9</v>
      </c>
      <c r="D4" s="5" t="s">
        <v>7</v>
      </c>
      <c r="E4" s="5">
        <v>2</v>
      </c>
      <c r="F4" s="84">
        <v>0</v>
      </c>
      <c r="G4" s="60">
        <f aca="true" t="shared" si="0" ref="G4:G15">E4*F4</f>
        <v>0</v>
      </c>
    </row>
    <row r="5" spans="1:7" ht="44.25" customHeight="1">
      <c r="A5" s="81"/>
      <c r="B5" s="4" t="s">
        <v>10</v>
      </c>
      <c r="C5" s="8" t="s">
        <v>31</v>
      </c>
      <c r="D5" s="5" t="s">
        <v>7</v>
      </c>
      <c r="E5" s="5">
        <v>1</v>
      </c>
      <c r="F5" s="84">
        <v>0</v>
      </c>
      <c r="G5" s="60">
        <f t="shared" si="0"/>
        <v>0</v>
      </c>
    </row>
    <row r="6" spans="1:7" ht="409.5" customHeight="1">
      <c r="A6" s="81"/>
      <c r="B6" s="4" t="s">
        <v>11</v>
      </c>
      <c r="C6" s="8" t="s">
        <v>32</v>
      </c>
      <c r="D6" s="5" t="s">
        <v>7</v>
      </c>
      <c r="E6" s="5">
        <v>1</v>
      </c>
      <c r="F6" s="84">
        <v>0</v>
      </c>
      <c r="G6" s="60">
        <f t="shared" si="0"/>
        <v>0</v>
      </c>
    </row>
    <row r="7" spans="1:7" ht="165">
      <c r="A7" s="81"/>
      <c r="B7" s="4" t="s">
        <v>12</v>
      </c>
      <c r="C7" s="8" t="s">
        <v>33</v>
      </c>
      <c r="D7" s="5" t="s">
        <v>7</v>
      </c>
      <c r="E7" s="5">
        <v>1</v>
      </c>
      <c r="F7" s="84">
        <v>0</v>
      </c>
      <c r="G7" s="60">
        <f t="shared" si="0"/>
        <v>0</v>
      </c>
    </row>
    <row r="8" spans="1:7" ht="166.5" customHeight="1">
      <c r="A8" s="81"/>
      <c r="B8" s="4" t="s">
        <v>13</v>
      </c>
      <c r="C8" s="4" t="s">
        <v>14</v>
      </c>
      <c r="D8" s="5" t="s">
        <v>7</v>
      </c>
      <c r="E8" s="5">
        <v>1</v>
      </c>
      <c r="F8" s="84">
        <v>0</v>
      </c>
      <c r="G8" s="60">
        <f t="shared" si="0"/>
        <v>0</v>
      </c>
    </row>
    <row r="9" spans="1:7" ht="41.25" customHeight="1">
      <c r="A9" s="81"/>
      <c r="B9" s="4" t="s">
        <v>15</v>
      </c>
      <c r="C9" s="8" t="s">
        <v>34</v>
      </c>
      <c r="D9" s="5" t="s">
        <v>7</v>
      </c>
      <c r="E9" s="5">
        <v>1</v>
      </c>
      <c r="F9" s="84">
        <v>0</v>
      </c>
      <c r="G9" s="60">
        <f t="shared" si="0"/>
        <v>0</v>
      </c>
    </row>
    <row r="10" spans="1:7" ht="54" customHeight="1">
      <c r="A10" s="81"/>
      <c r="B10" s="4" t="s">
        <v>16</v>
      </c>
      <c r="C10" s="8" t="s">
        <v>35</v>
      </c>
      <c r="D10" s="5" t="s">
        <v>7</v>
      </c>
      <c r="E10" s="5">
        <v>1</v>
      </c>
      <c r="F10" s="84">
        <v>0</v>
      </c>
      <c r="G10" s="60">
        <f t="shared" si="0"/>
        <v>0</v>
      </c>
    </row>
    <row r="11" spans="1:7" ht="27" customHeight="1">
      <c r="A11" s="81"/>
      <c r="B11" s="4" t="s">
        <v>17</v>
      </c>
      <c r="C11" s="8"/>
      <c r="D11" s="5" t="s">
        <v>7</v>
      </c>
      <c r="E11" s="5">
        <v>4</v>
      </c>
      <c r="F11" s="84">
        <v>0</v>
      </c>
      <c r="G11" s="60">
        <f t="shared" si="0"/>
        <v>0</v>
      </c>
    </row>
    <row r="12" spans="1:7" ht="39.75" customHeight="1">
      <c r="A12" s="81"/>
      <c r="B12" s="4" t="s">
        <v>18</v>
      </c>
      <c r="C12" s="8" t="s">
        <v>36</v>
      </c>
      <c r="D12" s="5" t="s">
        <v>7</v>
      </c>
      <c r="E12" s="5">
        <v>1</v>
      </c>
      <c r="F12" s="84">
        <v>0</v>
      </c>
      <c r="G12" s="60">
        <f t="shared" si="0"/>
        <v>0</v>
      </c>
    </row>
    <row r="13" spans="1:7" ht="57" customHeight="1">
      <c r="A13" s="81"/>
      <c r="B13" s="4" t="s">
        <v>19</v>
      </c>
      <c r="C13" s="8" t="s">
        <v>48</v>
      </c>
      <c r="D13" s="5" t="s">
        <v>7</v>
      </c>
      <c r="E13" s="5">
        <v>1</v>
      </c>
      <c r="F13" s="84">
        <v>0</v>
      </c>
      <c r="G13" s="60">
        <f t="shared" si="0"/>
        <v>0</v>
      </c>
    </row>
    <row r="14" spans="1:7" ht="44.25" customHeight="1">
      <c r="A14" s="81"/>
      <c r="B14" s="4" t="s">
        <v>20</v>
      </c>
      <c r="C14" s="8"/>
      <c r="D14" s="5" t="s">
        <v>7</v>
      </c>
      <c r="E14" s="5">
        <v>1</v>
      </c>
      <c r="F14" s="84">
        <v>0</v>
      </c>
      <c r="G14" s="60">
        <f t="shared" si="0"/>
        <v>0</v>
      </c>
    </row>
    <row r="15" spans="1:7" ht="27" customHeight="1">
      <c r="A15" s="81"/>
      <c r="B15" s="4" t="s">
        <v>21</v>
      </c>
      <c r="C15" s="8"/>
      <c r="D15" s="5" t="s">
        <v>7</v>
      </c>
      <c r="E15" s="5">
        <v>1</v>
      </c>
      <c r="F15" s="84">
        <v>0</v>
      </c>
      <c r="G15" s="60">
        <f t="shared" si="0"/>
        <v>0</v>
      </c>
    </row>
    <row r="16" spans="1:7" s="3" customFormat="1" ht="35.1" customHeight="1">
      <c r="A16" s="9"/>
      <c r="B16" s="9">
        <v>2</v>
      </c>
      <c r="C16" s="9" t="s">
        <v>39</v>
      </c>
      <c r="D16" s="9" t="s">
        <v>5</v>
      </c>
      <c r="E16" s="9" t="s">
        <v>50</v>
      </c>
      <c r="F16" s="85" t="s">
        <v>51</v>
      </c>
      <c r="G16" s="61" t="s">
        <v>52</v>
      </c>
    </row>
    <row r="17" spans="1:7" ht="69" customHeight="1">
      <c r="A17" s="10"/>
      <c r="B17" s="11" t="s">
        <v>19</v>
      </c>
      <c r="C17" s="12" t="s">
        <v>47</v>
      </c>
      <c r="D17" s="13" t="s">
        <v>7</v>
      </c>
      <c r="E17" s="13">
        <v>11</v>
      </c>
      <c r="F17" s="86">
        <v>0</v>
      </c>
      <c r="G17" s="62">
        <f>F17*E17</f>
        <v>0</v>
      </c>
    </row>
    <row r="18" spans="1:7" ht="210.75" customHeight="1">
      <c r="A18" s="10"/>
      <c r="B18" s="11" t="s">
        <v>22</v>
      </c>
      <c r="C18" s="12" t="s">
        <v>41</v>
      </c>
      <c r="D18" s="13" t="s">
        <v>7</v>
      </c>
      <c r="E18" s="13">
        <v>11</v>
      </c>
      <c r="F18" s="86">
        <v>0</v>
      </c>
      <c r="G18" s="62">
        <f aca="true" t="shared" si="1" ref="G18:G20">F18*E18</f>
        <v>0</v>
      </c>
    </row>
    <row r="19" spans="1:7" ht="58.5" customHeight="1">
      <c r="A19" s="10"/>
      <c r="B19" s="11" t="s">
        <v>23</v>
      </c>
      <c r="C19" s="12" t="s">
        <v>46</v>
      </c>
      <c r="D19" s="13" t="s">
        <v>7</v>
      </c>
      <c r="E19" s="13">
        <v>11</v>
      </c>
      <c r="F19" s="86">
        <v>0</v>
      </c>
      <c r="G19" s="62">
        <f t="shared" si="1"/>
        <v>0</v>
      </c>
    </row>
    <row r="20" spans="1:7" ht="45.75" customHeight="1">
      <c r="A20" s="10"/>
      <c r="B20" s="11" t="s">
        <v>24</v>
      </c>
      <c r="C20" s="12" t="s">
        <v>45</v>
      </c>
      <c r="D20" s="13" t="s">
        <v>7</v>
      </c>
      <c r="E20" s="13">
        <v>33</v>
      </c>
      <c r="F20" s="86">
        <v>0</v>
      </c>
      <c r="G20" s="62">
        <f t="shared" si="1"/>
        <v>0</v>
      </c>
    </row>
    <row r="21" spans="1:7" ht="35.1" customHeight="1">
      <c r="A21" s="14"/>
      <c r="B21" s="14">
        <v>3</v>
      </c>
      <c r="C21" s="14" t="s">
        <v>0</v>
      </c>
      <c r="D21" s="14" t="s">
        <v>5</v>
      </c>
      <c r="E21" s="14" t="s">
        <v>50</v>
      </c>
      <c r="F21" s="87" t="s">
        <v>51</v>
      </c>
      <c r="G21" s="63" t="s">
        <v>52</v>
      </c>
    </row>
    <row r="22" spans="1:7" ht="88.5" customHeight="1">
      <c r="A22" s="15"/>
      <c r="B22" s="16" t="s">
        <v>25</v>
      </c>
      <c r="C22" s="17" t="s">
        <v>42</v>
      </c>
      <c r="D22" s="18" t="s">
        <v>7</v>
      </c>
      <c r="E22" s="18">
        <v>1</v>
      </c>
      <c r="F22" s="88">
        <v>0</v>
      </c>
      <c r="G22" s="64">
        <f>F22*E22</f>
        <v>0</v>
      </c>
    </row>
    <row r="23" spans="1:7" ht="45.75" customHeight="1">
      <c r="A23" s="15"/>
      <c r="B23" s="16" t="s">
        <v>26</v>
      </c>
      <c r="C23" s="17" t="s">
        <v>43</v>
      </c>
      <c r="D23" s="18" t="s">
        <v>7</v>
      </c>
      <c r="E23" s="18">
        <v>1</v>
      </c>
      <c r="F23" s="88">
        <v>0</v>
      </c>
      <c r="G23" s="64">
        <f>F23*E23</f>
        <v>0</v>
      </c>
    </row>
    <row r="24" spans="1:7" ht="35.1" customHeight="1">
      <c r="A24" s="19"/>
      <c r="B24" s="19">
        <v>4</v>
      </c>
      <c r="C24" s="19" t="s">
        <v>1</v>
      </c>
      <c r="D24" s="19" t="s">
        <v>7</v>
      </c>
      <c r="E24" s="19" t="s">
        <v>50</v>
      </c>
      <c r="F24" s="89" t="s">
        <v>51</v>
      </c>
      <c r="G24" s="65" t="s">
        <v>52</v>
      </c>
    </row>
    <row r="25" spans="1:7" ht="60" customHeight="1">
      <c r="A25" s="20"/>
      <c r="B25" s="21" t="s">
        <v>27</v>
      </c>
      <c r="C25" s="22" t="s">
        <v>44</v>
      </c>
      <c r="D25" s="23" t="s">
        <v>7</v>
      </c>
      <c r="E25" s="23">
        <v>7</v>
      </c>
      <c r="F25" s="90">
        <v>0</v>
      </c>
      <c r="G25" s="66">
        <f>F25*E25</f>
        <v>0</v>
      </c>
    </row>
    <row r="26" spans="1:7" ht="35.1" customHeight="1">
      <c r="A26" s="24"/>
      <c r="B26" s="24">
        <v>5</v>
      </c>
      <c r="C26" s="24" t="s">
        <v>28</v>
      </c>
      <c r="D26" s="24" t="s">
        <v>7</v>
      </c>
      <c r="E26" s="24" t="s">
        <v>50</v>
      </c>
      <c r="F26" s="91" t="s">
        <v>51</v>
      </c>
      <c r="G26" s="67" t="s">
        <v>52</v>
      </c>
    </row>
    <row r="27" spans="1:7" ht="59.25" customHeight="1">
      <c r="A27" s="25"/>
      <c r="B27" s="26" t="s">
        <v>29</v>
      </c>
      <c r="C27" s="27"/>
      <c r="D27" s="28" t="s">
        <v>7</v>
      </c>
      <c r="E27" s="28">
        <v>1</v>
      </c>
      <c r="F27" s="92">
        <v>0</v>
      </c>
      <c r="G27" s="68">
        <f>F27*E27</f>
        <v>0</v>
      </c>
    </row>
    <row r="28" spans="1:7" ht="30" customHeight="1">
      <c r="A28" s="25"/>
      <c r="B28" s="26" t="s">
        <v>30</v>
      </c>
      <c r="C28" s="27"/>
      <c r="D28" s="28" t="s">
        <v>7</v>
      </c>
      <c r="E28" s="28">
        <v>1</v>
      </c>
      <c r="F28" s="92">
        <v>0</v>
      </c>
      <c r="G28" s="68">
        <f aca="true" t="shared" si="2" ref="G28:G30">F28*E28</f>
        <v>0</v>
      </c>
    </row>
    <row r="29" spans="1:7" ht="35.1" customHeight="1">
      <c r="A29" s="29"/>
      <c r="B29" s="29">
        <v>6</v>
      </c>
      <c r="C29" s="29" t="s">
        <v>38</v>
      </c>
      <c r="D29" s="29" t="s">
        <v>7</v>
      </c>
      <c r="E29" s="29" t="s">
        <v>50</v>
      </c>
      <c r="F29" s="93" t="s">
        <v>51</v>
      </c>
      <c r="G29" s="69" t="s">
        <v>52</v>
      </c>
    </row>
    <row r="30" spans="1:7" s="6" customFormat="1" ht="30.75" customHeight="1">
      <c r="A30" s="30"/>
      <c r="B30" s="31" t="s">
        <v>38</v>
      </c>
      <c r="C30" s="32"/>
      <c r="D30" s="33" t="s">
        <v>7</v>
      </c>
      <c r="E30" s="33">
        <v>1</v>
      </c>
      <c r="F30" s="94">
        <v>0</v>
      </c>
      <c r="G30" s="70">
        <f t="shared" si="2"/>
        <v>0</v>
      </c>
    </row>
    <row r="32" spans="1:7" s="3" customFormat="1" ht="35.1" customHeight="1">
      <c r="A32" s="34"/>
      <c r="B32" s="34" t="s">
        <v>4</v>
      </c>
      <c r="C32" s="40" t="s">
        <v>40</v>
      </c>
      <c r="D32" s="41"/>
      <c r="E32" s="42"/>
      <c r="F32" s="95" t="s">
        <v>49</v>
      </c>
      <c r="G32" s="71">
        <f>SUM(G3:G15)</f>
        <v>0</v>
      </c>
    </row>
    <row r="33" spans="1:7" s="3" customFormat="1" ht="35.1" customHeight="1">
      <c r="A33" s="35"/>
      <c r="B33" s="35">
        <v>2</v>
      </c>
      <c r="C33" s="43" t="s">
        <v>39</v>
      </c>
      <c r="D33" s="44"/>
      <c r="E33" s="45"/>
      <c r="F33" s="96" t="s">
        <v>49</v>
      </c>
      <c r="G33" s="72">
        <f>SUM(G17:G20)</f>
        <v>0</v>
      </c>
    </row>
    <row r="34" spans="1:7" ht="35.1" customHeight="1">
      <c r="A34" s="36"/>
      <c r="B34" s="36">
        <v>3</v>
      </c>
      <c r="C34" s="46" t="s">
        <v>0</v>
      </c>
      <c r="D34" s="47"/>
      <c r="E34" s="48"/>
      <c r="F34" s="97" t="s">
        <v>49</v>
      </c>
      <c r="G34" s="73">
        <f>SUM(G22:G23)</f>
        <v>0</v>
      </c>
    </row>
    <row r="35" spans="1:7" ht="35.1" customHeight="1">
      <c r="A35" s="37"/>
      <c r="B35" s="37">
        <v>4</v>
      </c>
      <c r="C35" s="49" t="s">
        <v>1</v>
      </c>
      <c r="D35" s="50"/>
      <c r="E35" s="51"/>
      <c r="F35" s="98" t="s">
        <v>49</v>
      </c>
      <c r="G35" s="74">
        <f>SUM(G25)</f>
        <v>0</v>
      </c>
    </row>
    <row r="36" spans="1:7" ht="35.1" customHeight="1">
      <c r="A36" s="38"/>
      <c r="B36" s="38">
        <v>5</v>
      </c>
      <c r="C36" s="52" t="s">
        <v>28</v>
      </c>
      <c r="D36" s="53"/>
      <c r="E36" s="54"/>
      <c r="F36" s="99" t="s">
        <v>49</v>
      </c>
      <c r="G36" s="75">
        <f>SUM(G27:G28)</f>
        <v>0</v>
      </c>
    </row>
    <row r="37" spans="1:7" ht="35.1" customHeight="1">
      <c r="A37" s="39"/>
      <c r="B37" s="39">
        <v>6</v>
      </c>
      <c r="C37" s="55" t="s">
        <v>38</v>
      </c>
      <c r="D37" s="55"/>
      <c r="E37" s="55"/>
      <c r="F37" s="100" t="s">
        <v>49</v>
      </c>
      <c r="G37" s="76">
        <f>SUM(G30)</f>
        <v>0</v>
      </c>
    </row>
    <row r="38" spans="1:7" s="57" customFormat="1" ht="35.1" customHeight="1">
      <c r="A38" s="56"/>
      <c r="B38" s="56"/>
      <c r="C38" s="58"/>
      <c r="D38" s="102" t="s">
        <v>53</v>
      </c>
      <c r="E38" s="102"/>
      <c r="F38" s="102"/>
      <c r="G38" s="103">
        <f>SUM(G32:G37)</f>
        <v>0</v>
      </c>
    </row>
  </sheetData>
  <sheetProtection algorithmName="SHA-512" hashValue="863D5kvUhy9CnQqjRZulFR2o4G+7/vM/vhesRRAZ4cWvK/rvzTxM9qoNerRCST5W7VdALcHFVsGhPGmh0JVzFA==" saltValue="vAoa2DCJqzh9grQHeE9ssg==" spinCount="100000" sheet="1" objects="1" scenarios="1"/>
  <protectedRanges>
    <protectedRange sqref="F30" name="Oblast6"/>
    <protectedRange sqref="F27:F28" name="Oblast5"/>
    <protectedRange sqref="F25" name="Oblast4"/>
    <protectedRange sqref="F22:F23" name="Oblast3"/>
    <protectedRange sqref="F17:F20" name="Oblast2"/>
    <protectedRange sqref="F3:F15" name="Oblast1"/>
  </protectedRanges>
  <mergeCells count="7">
    <mergeCell ref="D38:F38"/>
    <mergeCell ref="C36:E36"/>
    <mergeCell ref="C37:E37"/>
    <mergeCell ref="C32:E32"/>
    <mergeCell ref="C33:E33"/>
    <mergeCell ref="C34:E34"/>
    <mergeCell ref="C35:E35"/>
  </mergeCells>
  <printOptions/>
  <pageMargins left="0.7086614173228346" right="0.7086614173228346" top="0.7480314960629921" bottom="0.7480314960629921" header="0.31496062992125984" footer="0.31496062992125984"/>
  <pageSetup fitToHeight="0" fitToWidth="1" horizontalDpi="600" verticalDpi="600" orientation="landscape" paperSize="8" scale="86" r:id="rId1"/>
  <headerFooter>
    <oddHeader>&amp;CPříloha č. 1 Výzvy k podání nabídky
</oddHeader>
  </headerFooter>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Dušan Baranovič</cp:lastModifiedBy>
  <cp:lastPrinted>2022-05-20T09:06:39Z</cp:lastPrinted>
  <dcterms:created xsi:type="dcterms:W3CDTF">2022-05-13T06:45:29Z</dcterms:created>
  <dcterms:modified xsi:type="dcterms:W3CDTF">2022-05-20T11:09:09Z</dcterms:modified>
  <cp:category/>
  <cp:version/>
  <cp:contentType/>
  <cp:contentStatus/>
</cp:coreProperties>
</file>