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<sst xmlns="http://schemas.openxmlformats.org/spreadsheetml/2006/main" count="1036" uniqueCount="367">
  <si>
    <t>ASPE10</t>
  </si>
  <si>
    <t>S</t>
  </si>
  <si>
    <t>Soupis prací objektu</t>
  </si>
  <si>
    <t xml:space="preserve">Stavba: </t>
  </si>
  <si>
    <t>Bohuslavice</t>
  </si>
  <si>
    <t>II/432 Bohuslavice, most 432-029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</si>
  <si>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</si>
  <si>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</si>
  <si>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</si>
  <si>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</si>
  <si>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</si>
  <si>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</si>
  <si>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</si>
  <si>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</si>
  <si>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</si>
  <si>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</si>
  <si>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</si>
  <si>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</si>
  <si>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</si>
  <si>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</si>
  <si>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</si>
  <si>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</si>
  <si>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</si>
  <si>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</si>
  <si>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</si>
  <si>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</si>
  <si>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</si>
  <si>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</si>
  <si>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</si>
  <si>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</si>
  <si>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</si>
  <si>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</si>
  <si>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</si>
  <si>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</si>
  <si>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</si>
  <si>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</si>
  <si>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</si>
  <si>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</si>
  <si>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</si>
  <si>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</si>
  <si>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</si>
  <si>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</si>
  <si>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</si>
  <si>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</si>
  <si>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</si>
  <si>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</si>
  <si>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</si>
  <si>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</si>
  <si>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</si>
  <si>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</si>
  <si>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</si>
  <si>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</si>
  <si>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</si>
  <si>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</si>
  <si>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</si>
  <si>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</si>
  <si>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</si>
  <si>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</si>
  <si>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</si>
  <si>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</si>
  <si>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</si>
  <si>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</si>
  <si>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</si>
  <si>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</si>
  <si>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8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</si>
  <si>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</si>
  <si>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</si>
  <si>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</si>
  <si>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</si>
  <si>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</si>
  <si>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</si>
  <si>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</si>
  <si>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</si>
  <si>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</si>
  <si>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</si>
  <si>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</si>
  <si>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</si>
  <si>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</si>
  <si>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</si>
  <si>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201</t>
  </si>
  <si>
    <t>Oprava mostu</t>
  </si>
  <si>
    <t>014102</t>
  </si>
  <si>
    <t>POPLATKY ZA SKLÁDKU</t>
  </si>
  <si>
    <t>T</t>
  </si>
  <si>
    <t>Odstranění asfaltových vrstev - poplatek za skládku. Hustota materiálu 2.4 t/m^3. položka 11343.</t>
  </si>
  <si>
    <t>2.4 * 16.944=40,666 [A]</t>
  </si>
  <si>
    <t>zahrnuje veškeré poplatky provozovateli skládky související s uložením odpadu na skládce.</t>
  </si>
  <si>
    <t>a</t>
  </si>
  <si>
    <t>Odstranění konstrukci ze železobetonu - poplatek za skládku. Hustota materiálu 2.5 t/m^3. položka 96616.</t>
  </si>
  <si>
    <t>2.5 * 12.609=31,523 [A]</t>
  </si>
  <si>
    <t>b</t>
  </si>
  <si>
    <t>Odstranění mostní izolace - poplatek za skládku. Hustota materiálu 2.5 t/m^3, předpoklad 0.02 m^3/m^2. položka 97817.</t>
  </si>
  <si>
    <t>0.02 * 2.5 * 42.36=2,118 [A]</t>
  </si>
  <si>
    <t>Zemní práce</t>
  </si>
  <si>
    <t>11343</t>
  </si>
  <si>
    <t>ODSTRAN KRYTU ZPEVNĚNÝCH PLOCH S ASFALT POJIVEM VČET PODKLADU</t>
  </si>
  <si>
    <t>M3</t>
  </si>
  <si>
    <t>Odstranění asfaltových vrstev průměrné tl. 0.2 na okrajích vozovky mostu. Položka včetně všech použitých technologií. Odvozná vzdálenost včetně veškeré manipulace v režii zhotovitele.  
(Rozměry a plochy dle "06 Římsy dig. AutoCAD")</t>
  </si>
  <si>
    <t>2 * 0.2 * (21.32 + 21.04)=16,944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</si>
  <si>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</si>
  <si>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</si>
  <si>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12273</t>
  </si>
  <si>
    <t>ODKOPÁVKY A PROKOPÁVKY OBECNÉ TŘ. I</t>
  </si>
  <si>
    <t>Odstranění zeminy okolo opěr a křídel pro provedení sanace. Materiál ponechat v prostoru stavby, použít na zpětný zásyp okolo opěr.  
(Rozměry dle "05 Sanace - stávající stav dig. AutoCAD")</t>
  </si>
  <si>
    <t>Opěra OP1 27.3 * 0.1=2,730 [A] 
Opěra OP2 23.4 * 0.1=2,340 [B] 
a+b=5,070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</si>
  <si>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</si>
  <si>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18215</t>
  </si>
  <si>
    <t>ÚPRAVA POVRCHŮ SROVNÁNÍM ÚZEMÍ V TL DO 0,50M</t>
  </si>
  <si>
    <t>M2</t>
  </si>
  <si>
    <t>Dosypaní a srovnání terénu okolo opěr. Předpoklad 20 m^2 u každé opěry.</t>
  </si>
  <si>
    <t>20 * 2=40,000 [A]</t>
  </si>
  <si>
    <t>položka zahrnuje srovnání výškových rozdílů terénu</t>
  </si>
  <si>
    <t>Svislé konstrukce</t>
  </si>
  <si>
    <t>31717</t>
  </si>
  <si>
    <t>KOVOVÉ KONSTRUKCE PRO KOTVENÍ ŘÍMSY</t>
  </si>
  <si>
    <t>KG</t>
  </si>
  <si>
    <t>Kotvy říms na mostě á 1 m, 42 ks po 6 kg. Položka včetně vývrtu a chemického kotvení.</t>
  </si>
  <si>
    <t>42 * 6=252,000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</si>
  <si>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</si>
  <si>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</si>
  <si>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</si>
  <si>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Železobetonové římsy, beton C30/37 XF4,XD3.  
(Počet, plocha a délka dle "06 Římsy dig. AutoCAD")</t>
  </si>
  <si>
    <t>Levá římsa 0.275 * 21.32=5,863 [A] 
Pravá římsa 0.275 * 21.04=5,786 [B] 
a+b=11,649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</si>
  <si>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</si>
  <si>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11</t>
  </si>
  <si>
    <t>317365</t>
  </si>
  <si>
    <t>VÝZTUŽ ŘÍMS Z OCELI 10505, B500B</t>
  </si>
  <si>
    <t>Železobetonové římsy - výztuž B500B (10505 R), 0.15 t/m^3. Kubatura betonu viz položka 317325.</t>
  </si>
  <si>
    <t>0.15 * 11.649=1,747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</si>
  <si>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</si>
  <si>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</si>
  <si>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428400</t>
  </si>
  <si>
    <t>MOSTNÍ LOŽISKA Z OCELI (OCELOLITINY) - ÚDRŽBA</t>
  </si>
  <si>
    <t>KUS</t>
  </si>
  <si>
    <t>Otryskání stávajících ložiska na čistotu Sa 2,5. Provedení PKO v celkové tloušťce 0,360 m. Posuvné části namazání tukem s obsahem grafitu  
(Počty a popis dle "05 Sanace dig. AutoCAD")</t>
  </si>
  <si>
    <t>- zahrnuje úpravu stávajících ložisek předepsanou v zadávací dokumentaci  
- lešení a podpěrné konstrukce  
- nastavení ložisek a odborná prohlídka  
- dočasné zpevnění nebo naopak dočasné uvolnění ložisek</t>
  </si>
  <si>
    <t>13</t>
  </si>
  <si>
    <t>451314</t>
  </si>
  <si>
    <t>PODKLADNÍ A VÝPLŇOVÉ VRSTVY Z PROSTÉHO BETONU C25/30</t>
  </si>
  <si>
    <t>Podkladní beton pod kamennou dlažbu v návaznosti říms.  
(Plochy dle "06 Římsy dig. AutoCAD")</t>
  </si>
  <si>
    <t>(0.8 + 0.8 + 0.8 + 0.8) * 0.2=0,640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</si>
  <si>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</si>
  <si>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</si>
  <si>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</si>
  <si>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Kamenná dlažba návaznosti říms včetně spárování - cementová malta XF4.  
(Plochy dle "06 Římsy dig. AutoCAD")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</si>
  <si>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</si>
  <si>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</si>
  <si>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15</t>
  </si>
  <si>
    <t>572214</t>
  </si>
  <si>
    <t>SPOJOVACÍ POSTŘIK Z MODIFIK EMULZE DO 0,5KG/M2</t>
  </si>
  <si>
    <t>Spojovací postřik vozovky 0,25 kg/m^2 - vozovka na mostě.  
(Plocha dle položky 575C53)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</si>
  <si>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</si>
  <si>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16</t>
  </si>
  <si>
    <t>17</t>
  </si>
  <si>
    <t>574B44</t>
  </si>
  <si>
    <t>ASFALTOVÝ BETON PRO OBRUSNÉ VRSTVY MODIFIK ACO 11+, 11S TL. 50MM</t>
  </si>
  <si>
    <t>Asfaltový beton pro obrusnou vrstvu ACO 11+  tl. 0.05 m - vozovka na mostě.  
(Plocha dle položky 575C53)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</si>
  <si>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</si>
  <si>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574F88</t>
  </si>
  <si>
    <t>ASFALTOVÝ BETON PRO PODKLADNÍ VRSTVY MODIFIK ACP 22+, 22S TL. 90MM</t>
  </si>
  <si>
    <t>Asfaltový beton pro podkladní vrstvy vozovky ACP 22+ tl. 0.09 m - vozovka na mostě. 
(Plocha dle položky 575C53)</t>
  </si>
  <si>
    <t>19</t>
  </si>
  <si>
    <t>575C53</t>
  </si>
  <si>
    <t>LITÝ ASFALT MA IV (OCHRANA MOSTNÍ IZOLACE) 11 TL. 40MM</t>
  </si>
  <si>
    <t>Litý asfalt MA 11 IV, podkladní vrstva vozovky na mostě tl. 0.4 m.   
(Rozměry dle "06 Římsy dig. AutoCAD")</t>
  </si>
  <si>
    <t>0.2 * (21.04 + 21.322)=8,472 [A]</t>
  </si>
  <si>
    <t>Úpravy povrchů, podlahy, výplně otvorů</t>
  </si>
  <si>
    <t>20</t>
  </si>
  <si>
    <t>626112</t>
  </si>
  <si>
    <t>REPROFILACE PODHLEDŮ, SVISLÝCH PLOCH SANAČNÍ MALTOU JEDNOVRST TL 20MM</t>
  </si>
  <si>
    <t>Celoplošná sanace spodní stavby a nosné kosntrukce a ošetření obnažené výztuže - reprofilace povrchu sanační maltou. Položka je včetně osazení případného lešení pro samotnou sanaci, tryskání a následný nátěr nosné konstrukce, ochranu proti spadu materiálu do řeky.  
("05 Sanace dig. AutoCAD")</t>
  </si>
  <si>
    <t>Čela opěr 2 * (1.7 * 12.5)=42,500 [A] 
Levé křídlo OP1 0.5 * 4.3 * 1.4=3,010 [B] 
Pravé křídlo OP1 0.5 * 4.1 * 1.3=2,665 [C] 
Levé křídlo OP2 0.5 * 3.8 * 2.3=4,370 [D] 
Pravé křídlo OP2 0.5 * 3.1 * 1.7=2,635 [E] 
Úložné prahy 2 * (2 * 12.5)=50,000 [F] 
Nosná konstrukce - rozsah 5% 0.05 * (13.8 * 9.24)=6,376 [G] 
a+b+c+d+e+f+g=111,556 [H]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</si>
  <si>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</si>
  <si>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</si>
  <si>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21</t>
  </si>
  <si>
    <t>711452</t>
  </si>
  <si>
    <t>IZOLACE MOSTOVEK POD VOZOVKOU ASFALTOVÝMI PÁSY S PEČETÍCÍ VRSTVOU</t>
  </si>
  <si>
    <t>Pásová izolace s pečetící vrstvou tl. 10 mm. Pod vozovkou a římsami na mostě.  
(Rozměry dle "06 Římsy dig. AutoCAD")</t>
  </si>
  <si>
    <t>Levá římsa 1 * 21.32=21,320 [A] 
Pravá římsa 1 * 21.04=21,040 [B] 
a+b=42,360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</si>
  <si>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</si>
  <si>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22</t>
  </si>
  <si>
    <t>71150</t>
  </si>
  <si>
    <t>OCHRANA IZOLACE NA POVRCHU</t>
  </si>
  <si>
    <t>Ochrana izolace - asfaltový pás s hliníkovou vložkou celoplošně lepený do nátěru za horka. Pod římsami na mostě.  
(Rozměry dle "06 Římsy dig. AutoCAD")</t>
  </si>
  <si>
    <t>Levá římsa 0.8 * 21.32=17,056 [A] 
Pravá římsa 0.8 * 21.04=16,832 [B] 
a+b=33,888 [C]</t>
  </si>
  <si>
    <t>položka zahrnuje:  
- dodání  předepsaného ochranného materiálu  
- zřízení ochrany izolace</t>
  </si>
  <si>
    <t>23</t>
  </si>
  <si>
    <t>78383</t>
  </si>
  <si>
    <t>NÁTĚRY BETON KONSTR TYP S4 (OS-C)</t>
  </si>
  <si>
    <t>Nátěr spodní stavby, nosné konstrukce a říms.  
(Rozměry dle "06 Římsy dig. AutoCAD" a "07 Svodidla dig. AutoCAD")</t>
  </si>
  <si>
    <t>Čela opěr 2 * (1.7 * 12.5)=42,500 [A] 
Levé křídlo OP1 0.5 * 4.3 * 1.4=3,010 [B] 
Pravé křídlo OP1 0.5 * 4.1 * 1.3=2,665 [C] 
Levé křídlo OP2 0.5 * 3.8 * 2.3=4,370 [D] 
Pravé křídlo OP2 0.5 * 3.1 * 1.7=2,635 [E] 
Úložné prahy 2 * (2 * 12.5)=50,000 [F] 
Nosná konstrukce - rozsah 5% 0.05 * (13.8 * 9.24)=6,376 [G] 
Levá římsa 2 * 21.32=42,640 [H] 
Pravá římsa 2 * 21.04=42,080 [I] 
a+b+c+d+e+f+g+h+i=196,276 [J]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</si>
  <si>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</si>
  <si>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Ostatní konstrukce a práce</t>
  </si>
  <si>
    <t>24</t>
  </si>
  <si>
    <t>9113B1</t>
  </si>
  <si>
    <t>SVODIDLO OCEL SILNIČ JEDNOSTR, ÚROVEŇ ZADRŽ H1 -DODÁVKA A MONTÁŽ</t>
  </si>
  <si>
    <t>M</t>
  </si>
  <si>
    <t>Osazení svodidla před/za mostem, včetně krátkého náběhu - dovoz a osazení v režii zhotovitele.  
(Rozměry dle "07 Svodidla dig. AutoCAD")</t>
  </si>
  <si>
    <t>34 + 22=56,000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</si>
  <si>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</si>
  <si>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25</t>
  </si>
  <si>
    <t>9117C1</t>
  </si>
  <si>
    <t>SVOD OCEL ZÁBRADEL ÚROVEŇ ZADRŽ H2 - DODÁVKA A MONTÁŽ</t>
  </si>
  <si>
    <t>Osazení nového zábradelního svodidla - dovoz a osazení v režii zhotovitele.  
(Rozměry dle "07 Svodidla dig. AutoCAD")</t>
  </si>
  <si>
    <t>24 + 24=48,000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</si>
  <si>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</si>
  <si>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26</t>
  </si>
  <si>
    <t>914122</t>
  </si>
  <si>
    <t>DOPRAVNÍ ZNAČKY ZÁKLADNÍ VELIKOSTI OCELOVÉ FÓLIE TŘ 1 - MONTÁŽ S PŘEMÍSTĚNÍM</t>
  </si>
  <si>
    <t>Přechodné dopravní značení základní velikosti - omezení na trase. Dodávka a montáž, vše v režii zhotovitele. Značky A10 2 ks, A15 2 ks. Značky C4a/b 2 ks, B20/21a 2 ks.  
(Počty dle 01 Technická zpráva)</t>
  </si>
  <si>
    <t>položka zahrnuje:  
- dopravu demontované značky z dočasné skládky  
- osazení a montáž značky na místě určeném projektem  
- nutnou opravu poškozených částí  
nezahrnuje dodávku značky</t>
  </si>
  <si>
    <t>27</t>
  </si>
  <si>
    <t>914123</t>
  </si>
  <si>
    <t>DOPRAVNÍ ZNAČKY ZÁKLADNÍ VELIKOSTI OCELOVÉ FÓLIE TŘ 1 - DEMONTÁŽ</t>
  </si>
  <si>
    <t>Přechodné dopravní značení základní velikosti - omezení na trase. Demontáž v režii zhotovitele. Značky A10 2 ks, A15 2 ks. Značky C4a/b 2 ks, B20/21a 2 ks.  
(Počty dle 01 Technická zpráva)</t>
  </si>
  <si>
    <t>Položka zahrnuje odstranění, demontáž a odklizení materiálu s odvozem na předepsané místo</t>
  </si>
  <si>
    <t>28</t>
  </si>
  <si>
    <t>914129</t>
  </si>
  <si>
    <t>DOPRAV ZNAČKY ZÁKLAD VEL OCEL FÓLIE TŘ 1 - NÁJEMNÉ</t>
  </si>
  <si>
    <t>KSDEN</t>
  </si>
  <si>
    <t>Přechodné dopravní značení základní velikosti - omezení na trase. Doba nájmu 120 dní. Značky A10 2 ks, A15 2 ks. Značky C4a/b 2 ks, B20/21a 2 ks.  
(Počty dle 01 Technická zpráva)</t>
  </si>
  <si>
    <t>120 * 8=960,000 [A]</t>
  </si>
  <si>
    <t>položka zahrnuje sazbu za pronájem dopravních značek a zařízení, počet jednotek je určen jako součin počtu značek a počtu dní použití</t>
  </si>
  <si>
    <t>29</t>
  </si>
  <si>
    <t>914131</t>
  </si>
  <si>
    <t>DOPRAVNÍ ZNAČKY ZÁKLADNÍ VELIKOSTI OCELOVÉ FÓLIE TŘ 2 - DODÁVKA A MONTÁŽ</t>
  </si>
  <si>
    <t>Dodávka a montáž nových dopravních značek. Značky B13 (20t), E5 (24t), IS 15a (Kyjovka) a ev. č. mostu - 2 ks. Včetně všech potřebných částí (značka, sloupek a kotvení).</t>
  </si>
  <si>
    <t>2 * 4=8,000 [A]</t>
  </si>
  <si>
    <t>položka zahrnuje:  
- dodávku a montáž značek v požadovaném provedení</t>
  </si>
  <si>
    <t>30</t>
  </si>
  <si>
    <t>914133</t>
  </si>
  <si>
    <t>DOPRAVNÍ ZNAČKY ZÁKLADNÍ VELIKOSTI OCELOVÉ FÓLIE TŘ 2 - DEMONTÁŽ</t>
  </si>
  <si>
    <t>Demontáž stávajících dopravních značek,předání investorovi. Značky B13 (20t), E5 (24t), IS 15a (Kyjovka) a ev. č. mostu - 2 ks.</t>
  </si>
  <si>
    <t>31</t>
  </si>
  <si>
    <t>916112</t>
  </si>
  <si>
    <t>DOPRAV SVĚTLO VÝSTRAŽ SAMOSTATNÉ - MONTÁŽ S PŘESUNEM</t>
  </si>
  <si>
    <t>Přechodné dopravní značení - samostané světlo S7. Dodávka a montáž, vše v režii zhotovitele. Počet 2 ks.  
(Počty dle 01 Technická zpráva)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</si>
  <si>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</si>
  <si>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32</t>
  </si>
  <si>
    <t>916113</t>
  </si>
  <si>
    <t>DOPRAV SVĚTLO VÝSTRAŽ SAMOSTATNÉ - DEMONTÁŽ</t>
  </si>
  <si>
    <t>Přechodné dopravní značení - samostané světlo S7 - demontáž v režii zhotovitele. Počet 2 ks.  
(Počty dle 01 Technická zpráva)</t>
  </si>
  <si>
    <t>Položka zahrnuje odstranění, demontáž a odklizení zařízení s odvozem na předepsané místo</t>
  </si>
  <si>
    <t>33</t>
  </si>
  <si>
    <t>916119</t>
  </si>
  <si>
    <t>DOPRAV SVĚTLO VÝSTRAŽ SAMOSTATNÉ - NÁJEMNÉ</t>
  </si>
  <si>
    <t>Přechodné dopravní značení - samostané světlo S7 - nájemné. Doba nájmu 120 dní. Počet 2 ks.  
(Počty dle 01 Technická zpráva)</t>
  </si>
  <si>
    <t>120 * 2=240,000 [A]</t>
  </si>
  <si>
    <t>položka zahrnuje sazbu za pronájem zařízení. Počet měrných jednotek se určí jako součin počtu zařízení a počtu dní použití.</t>
  </si>
  <si>
    <t>34</t>
  </si>
  <si>
    <t>916132</t>
  </si>
  <si>
    <t>DOPRAV SVĚTLO VÝSTRAŽ SOUPRAVA 5KS - MONTÁŽ S PŘESUNEM</t>
  </si>
  <si>
    <t>Přechodné dopravní značení - souprava 5 světel S7. Dodávka a montáž, vše v režii zhotovitele. Počet sad 2 ks.  
(Počty dle 01 Technická zpráva)</t>
  </si>
  <si>
    <t>35</t>
  </si>
  <si>
    <t>916133</t>
  </si>
  <si>
    <t>DOPRAV SVĚTLO VÝSTRAŽ SOUPRAVA 5KS - DEMONTÁŽ</t>
  </si>
  <si>
    <t>Přechodné dopravní značení - souprava 5 světel S7. Demontáž v režii zhotovitele. Počet sad 2 ks.  
(Počty dle 01 Technická zpráva)</t>
  </si>
  <si>
    <t>36</t>
  </si>
  <si>
    <t>916139</t>
  </si>
  <si>
    <t>DOPRAVNÍ SVĚTLO VÝSTRAŽNÉ SOUPRAVA 5 KUSŮ - NÁJEMNÉ</t>
  </si>
  <si>
    <t>Přechodné dopravní značení - souprava 5 světel S7 - nájemné. Doba nájmu 120 dní. Počet sad 2 ks.  
(Počty dle 01 Technická zpráva)</t>
  </si>
  <si>
    <t>37</t>
  </si>
  <si>
    <t>916152</t>
  </si>
  <si>
    <t>SEMAFOROVÁ PŘENOSNÁ SOUPRAVA - MONTÁŽ S PŘESUNEM</t>
  </si>
  <si>
    <t>Přechodné dopravní značení - omezení na trase. Dodávka a montáž, vše v režii zhotovitele. Počet semaforů 2 ks.  
(Počty dle 01 Technická zpráva)</t>
  </si>
  <si>
    <t>38</t>
  </si>
  <si>
    <t>916153</t>
  </si>
  <si>
    <t>SEMAFOROVÁ PŘENOSNÁ SOUPRAVA - DEMONTÁŽ</t>
  </si>
  <si>
    <t>Přechodné dopravní značení - omezení na trase. Demontáž v režii zhotovitele. Počet semaforů 2 ks.  
(Počty dle 01 Technická zpráva)</t>
  </si>
  <si>
    <t>39</t>
  </si>
  <si>
    <t>916159</t>
  </si>
  <si>
    <t>SEMAFOROVÁ PŘENOSNÁ SOUPRAVA - NÁJEMNÉ</t>
  </si>
  <si>
    <t>Přechodné dopravní značení - omezení na trase - nájemné. Doba nájmu 120 dní. Počet semaforů 2 ks.  
(Počty dle 01 Technická zpráva)</t>
  </si>
  <si>
    <t>40</t>
  </si>
  <si>
    <t>916312</t>
  </si>
  <si>
    <t>DOPRAVNÍ ZÁBRANY Z2 S FÓLIÍ TŘ 1 - MONTÁŽ S PŘESUNEM</t>
  </si>
  <si>
    <t>Přechodné dopravní značení základní velikosti - omezení na trase. Dodávka a montáž, vše v režii zhotovitele. Značka Z2 2 ks.  
(Počty dle 01 Technická zpráva)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</si>
  <si>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</si>
  <si>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41</t>
  </si>
  <si>
    <t>916313</t>
  </si>
  <si>
    <t>DOPRAVNÍ ZÁBRANY Z2 S FÓLIÍ TŘ 1 - DEMONTÁŽ</t>
  </si>
  <si>
    <t>Přechodné dopravní značení základní velikosti - omezení na trase. Demontáž v režii zhotovitele. Značka Z2 2 ks.  
(Počty dle 01 Technická zpráva)</t>
  </si>
  <si>
    <t>42</t>
  </si>
  <si>
    <t>916319</t>
  </si>
  <si>
    <t>DOPRAVNÍ ZÁBRANY Z2 - NÁJEMNÉ</t>
  </si>
  <si>
    <t>Přechodné dopravní značení základní velikosti - omezení na trase. Doba nájmu 120 dní. Značka Z2 2 ks.  
(Počty dle 01 Technická zpráva)</t>
  </si>
  <si>
    <t>43</t>
  </si>
  <si>
    <t>916352</t>
  </si>
  <si>
    <t>SMĚROVACÍ DESKY Z4 OBOUSTR S FÓLIÍ TŘ 1 - MONTÁŽ S PŘESUNEM</t>
  </si>
  <si>
    <t>Přechodné dopravní značení základní velikosti - omezení na trase. Dodávka a montáž, vše v režii zhotovitele. Značka Z4a 5 ks.  
(Počty dle 01 Technická zpráva)</t>
  </si>
  <si>
    <t>44</t>
  </si>
  <si>
    <t>916353</t>
  </si>
  <si>
    <t>SMĚROVACÍ DESKY Z4 OBOUSTR S FÓLIÍ TŘ 1 - DEMONTÁŽ</t>
  </si>
  <si>
    <t>Přechodné dopravní značení základní velikosti - omezení na trase. Demontáž v režii zhotovitele. Značka Z4a 5 ks.  
(Počty dle 01 Technická zpráva)</t>
  </si>
  <si>
    <t>45</t>
  </si>
  <si>
    <t>916359</t>
  </si>
  <si>
    <t>SMĚROVACÍ DESKY Z4 OBOUSTR S FÓLIÍ TŘ 1 - NÁJEMNÉ</t>
  </si>
  <si>
    <t>Přechodné dopravní značení základní velikosti - omezení na trase. Doba nájmu 120 dní. Značka Z4a 5 ks.  
(Počty dle 01 Technická zpráva)</t>
  </si>
  <si>
    <t>120 * 5=600,000 [A]</t>
  </si>
  <si>
    <t>46</t>
  </si>
  <si>
    <t>916712</t>
  </si>
  <si>
    <t>UPEVŇOVACÍ KONSTR - PODKLADNÍ DESKA POD 28KG - MONTÁŽ S PŘESUNEM</t>
  </si>
  <si>
    <t>Přechodné sloupky a patky pro dopravní značení - omezení na trase. Dodávka a montáž, vše v režii zhotovitele. Počet sloupků a patek 17 ks.  
(Počty dle 01 Technická zpráva)</t>
  </si>
  <si>
    <t>47</t>
  </si>
  <si>
    <t>916713</t>
  </si>
  <si>
    <t>UPEVŇOVACÍ KONSTR - PODKLADNÍ DESKA POD 28KG - DEMONTÁŽ</t>
  </si>
  <si>
    <t>Přechodné sloupky a patky pro dopravní značení - omezení na trase. Demontáž v režii zhotovitele. Počet sloupků a patek 17 ks.  
(Počty dle 01 Technická zpráva)</t>
  </si>
  <si>
    <t>48</t>
  </si>
  <si>
    <t>916719</t>
  </si>
  <si>
    <t>UPEVŇOVACÍ KONSTR - PODKLAD DESKA POD 28KG - NÁJEMNÉ</t>
  </si>
  <si>
    <t>Přechodné sloupky a patky pro dopravní značení - nájemné. Doba nájmu 120 dní. Počet sloupků a patek 17 ks.  
(Počty dle 01 Technická zpráva)</t>
  </si>
  <si>
    <t>120 * 17=2 040,000 [A]</t>
  </si>
  <si>
    <t>49</t>
  </si>
  <si>
    <t>917224</t>
  </si>
  <si>
    <t>SILNIČNÍ A CHODNÍKOVÉ OBRUBY Z BETONOVÝCH OBRUBNÍKŮ ŠÍŘ 150MM</t>
  </si>
  <si>
    <t>Silniční betonové obrubníky k přechodovému klínu 1000/300/150, včetně lože z betonu C25/30 *F4  
(Délka dle "06 Římsy dig. AutoCAD")</t>
  </si>
  <si>
    <t>4 * 3=12,000 [A]</t>
  </si>
  <si>
    <t>Položka zahrnuje:  
dodání a pokládku betonových obrubníků o rozměrech předepsaných zadávací dokumentací  
betonové lože i boční betonovou opěrku.</t>
  </si>
  <si>
    <t>50</t>
  </si>
  <si>
    <t>919112</t>
  </si>
  <si>
    <t>ŘEZÁNÍ ASFALTOVÉHO KRYTU VOZOVEK TL DO 100MM</t>
  </si>
  <si>
    <t>Prořezání podélné spáry u říms.  
(Rozměry dle "06 Římsy dig. AutoCAD")</t>
  </si>
  <si>
    <t>21.32 + 21.04=42,360 [A]</t>
  </si>
  <si>
    <t>položka zahrnuje řezání vozovkové vrstvy v předepsané tloušťce, včetně spotřeby vody</t>
  </si>
  <si>
    <t>51</t>
  </si>
  <si>
    <t>931326</t>
  </si>
  <si>
    <t>TĚSNĚNÍ DILATAČ SPAR ASF ZÁLIVKOU MODIFIK PRŮŘ DO 800MM2</t>
  </si>
  <si>
    <t>Těsnící zálivka mezi římsou/obrubou a vozovkou na okrajích.  
(Rozměry dle "06 Římsy dig. AutoCAD")</t>
  </si>
  <si>
    <t>21.32 + 21.32 + 21.04 + 21.04=84,720 [A]</t>
  </si>
  <si>
    <t>položka zahrnuje dodávku a osazení předepsaného materiálu, očištění ploch spáry před úpravou, očištění okolí spáry po úpravě  
nezahrnuje těsnící profil</t>
  </si>
  <si>
    <t>52</t>
  </si>
  <si>
    <t>931331</t>
  </si>
  <si>
    <t>TĚSNĚNÍ DILATAČNÍCH SPAR POLYURETANOVÝM TMELEM PRŮŘEZU DO 100MM2</t>
  </si>
  <si>
    <t>Těsnění příčných pracovních spar v římsách těsnícím elastickým tmelem.  
(Počet a délka dle "06 Římsy dig. AutoCAD")</t>
  </si>
  <si>
    <t>2 * 2 + 2 * 2=8,000 [A]</t>
  </si>
  <si>
    <t>53</t>
  </si>
  <si>
    <t>931334</t>
  </si>
  <si>
    <t>TĚSNĚNÍ DILATAČNÍCH SPAR POLYURETANOVÝM TMELEM PRŮŘEZU DO 400MM2</t>
  </si>
  <si>
    <t>Těsnění příčných dilatačních spar v římsách těsnícím elastickým tmelem.  
(Počet a délka dle "06 Římsy dig. AutoCAD")</t>
  </si>
  <si>
    <t>54</t>
  </si>
  <si>
    <t>938544</t>
  </si>
  <si>
    <t>OČIŠTĚNÍ BETON KONSTR OTRYSKÁNÍM TLAK VODOU PŘES 1000 BARŮ</t>
  </si>
  <si>
    <t>Celoplošné otryskání spodní stavby, nosné konstrukce. Včetně očištění obnažené výztuže.   
(Rozměry dle "05 Sanace dig. AutoCAD")</t>
  </si>
  <si>
    <t>položka zahrnuje očištění předepsaným způsobem včetně odklizení vzniklého odpadu</t>
  </si>
  <si>
    <t>55</t>
  </si>
  <si>
    <t>94590</t>
  </si>
  <si>
    <t>ZAVĚŠENÉ PRACOVNÍ LEŠENÍ</t>
  </si>
  <si>
    <t>KS</t>
  </si>
  <si>
    <t>Zavěšené pracovní lešení pro práce na okrajích ŽB desky (bourání, betonáž nových říms). Předpoklad 2* 15 bm. Položka je včetně nájmu, montáže/demontáže a ochranných sítí.</t>
  </si>
  <si>
    <t>Položka zahrnuje dovoz, montáž, údržbu, opotřebení (nájemné), demontáž, konzervaci, odvoz.</t>
  </si>
  <si>
    <t>56</t>
  </si>
  <si>
    <t>96616</t>
  </si>
  <si>
    <t>BOURÁNÍ KONSTRUKCÍ ZE ŽELEZOBETONU</t>
  </si>
  <si>
    <t>Odstranění konstrukci ze železobetonu - římsy a sloupky zábradlí. Položka včetně všech použitých technologií a ochrany proti spadu do sutin do toku. Odvozná vzdálenost včetně veškeré manipulace v režii zhotovitele.  
(Rozměry a dle "02 Půdorys - stávající stav dig. AutoCAD",   
"03 Podélný řez - stávající stav dig. AutoCAD",   
"04 Příčné řezy - stávající stav dig. AutoCAD")</t>
  </si>
  <si>
    <t>Levá římsa 0.275 * 21.32=5,863 [A] 
Pravá římsa 0.275 * 21.04=5,786 [B] 
Sloupky 24 * 0.04=0,960 [C] 
a+b+c=12,609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</si>
  <si>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</si>
  <si>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57</t>
  </si>
  <si>
    <t>96618</t>
  </si>
  <si>
    <t>BOURÁNÍ KONSTRUKCÍ KOVOVÝCH</t>
  </si>
  <si>
    <t>Odstranění stávajícího zábradlí na římsách, předpoklad 0.05 t/m. Odvoz a likvidace v režii zhotovitele.  
(Rozměry a dle "02 Půdorys - stávající stav dig. AutoCAD",   
"03 Podélný řez - stávající stav dig. AutoCAD",   
"04 Příčné řezy - stávající stav dig. AutoCAD")</t>
  </si>
  <si>
    <t>1 * 42 * 0.05=2,100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</si>
  <si>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</si>
  <si>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58</t>
  </si>
  <si>
    <t>97817</t>
  </si>
  <si>
    <t>ODSTRANĚNÍ MOSTNÍ IZOLACE</t>
  </si>
  <si>
    <t>Odstranění mostní izolace (průměrné tl. 0.02 m). Odvozná vzdálenost včetně veškeré manipulace v režii zhotovitele.  
(Rozměry dle "02 Půdorys - stávající stav dig. AutoCAD",   
"03 Podélný řez - stávající stav dig. AutoCAD",   
"04 Příčné řezy - stávající stav dig. AutoCAD")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</si>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</sst>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38</v>
      </c>
      <c s="23" t="s">
        <v>16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30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64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35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69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70</v>
      </c>
      <c s="23" t="s">
        <v>71</v>
      </c>
      <c s="18" t="s">
        <v>54</v>
      </c>
      <c s="24" t="s">
        <v>72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73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76</v>
      </c>
      <c s="23" t="s">
        <v>77</v>
      </c>
      <c s="18" t="s">
        <v>54</v>
      </c>
      <c s="24" t="s">
        <v>78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0+O8+O21+O34+O47+O60+O81+O86+O99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79</v>
      </c>
      <c s="32">
        <f>0+I8+I21+I34+I47+I60+I81+I86+I99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79</v>
      </c>
      <c s="5"/>
      <c s="14" t="s">
        <v>80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81</v>
      </c>
      <c s="18" t="s">
        <v>40</v>
      </c>
      <c s="24" t="s">
        <v>82</v>
      </c>
      <c s="25" t="s">
        <v>83</v>
      </c>
      <c s="26">
        <v>40.666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84</v>
      </c>
    </row>
    <row r="11" spans="1:5" ht="12.75">
      <c r="A11" s="30" t="s">
        <v>45</v>
      </c>
      <c r="E11" s="31" t="s">
        <v>85</v>
      </c>
    </row>
    <row r="12" spans="1:5" ht="25.5">
      <c r="A12" t="s">
        <v>46</v>
      </c>
      <c r="E12" s="29" t="s">
        <v>86</v>
      </c>
    </row>
    <row r="13" spans="1:16" ht="12.75">
      <c r="A13" s="18" t="s">
        <v>38</v>
      </c>
      <c s="23" t="s">
        <v>16</v>
      </c>
      <c s="23" t="s">
        <v>81</v>
      </c>
      <c s="18" t="s">
        <v>87</v>
      </c>
      <c s="24" t="s">
        <v>82</v>
      </c>
      <c s="25" t="s">
        <v>83</v>
      </c>
      <c s="26">
        <v>31.523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88</v>
      </c>
    </row>
    <row r="15" spans="1:5" ht="12.75">
      <c r="A15" s="30" t="s">
        <v>45</v>
      </c>
      <c r="E15" s="31" t="s">
        <v>89</v>
      </c>
    </row>
    <row r="16" spans="1:5" ht="25.5">
      <c r="A16" t="s">
        <v>46</v>
      </c>
      <c r="E16" s="29" t="s">
        <v>86</v>
      </c>
    </row>
    <row r="17" spans="1:16" ht="12.75">
      <c r="A17" s="18" t="s">
        <v>38</v>
      </c>
      <c s="23" t="s">
        <v>15</v>
      </c>
      <c s="23" t="s">
        <v>81</v>
      </c>
      <c s="18" t="s">
        <v>90</v>
      </c>
      <c s="24" t="s">
        <v>82</v>
      </c>
      <c s="25" t="s">
        <v>83</v>
      </c>
      <c s="26">
        <v>2.118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91</v>
      </c>
    </row>
    <row r="19" spans="1:5" ht="12.75">
      <c r="A19" s="30" t="s">
        <v>45</v>
      </c>
      <c r="E19" s="31" t="s">
        <v>92</v>
      </c>
    </row>
    <row r="20" spans="1:5" ht="25.5">
      <c r="A20" t="s">
        <v>46</v>
      </c>
      <c r="E20" s="29" t="s">
        <v>86</v>
      </c>
    </row>
    <row r="21" spans="1:18" ht="12.75" customHeight="1">
      <c r="A21" s="5" t="s">
        <v>36</v>
      </c>
      <c s="5"/>
      <c s="35" t="s">
        <v>22</v>
      </c>
      <c s="5"/>
      <c s="21" t="s">
        <v>93</v>
      </c>
      <c s="5"/>
      <c s="5"/>
      <c s="5"/>
      <c s="36">
        <f>0+Q21</f>
      </c>
      <c r="O21">
        <f>0+R21</f>
      </c>
      <c r="Q21">
        <f>0+I22+I26+I30</f>
      </c>
      <c>
        <f>0+O22+O26+O30</f>
      </c>
    </row>
    <row r="22" spans="1:16" ht="12.75">
      <c r="A22" s="18" t="s">
        <v>38</v>
      </c>
      <c s="23" t="s">
        <v>30</v>
      </c>
      <c s="23" t="s">
        <v>94</v>
      </c>
      <c s="18" t="s">
        <v>40</v>
      </c>
      <c s="24" t="s">
        <v>95</v>
      </c>
      <c s="25" t="s">
        <v>96</v>
      </c>
      <c s="26">
        <v>16.944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51">
      <c r="A23" s="28" t="s">
        <v>43</v>
      </c>
      <c r="E23" s="29" t="s">
        <v>97</v>
      </c>
    </row>
    <row r="24" spans="1:5" ht="12.75">
      <c r="A24" s="30" t="s">
        <v>45</v>
      </c>
      <c r="E24" s="31" t="s">
        <v>98</v>
      </c>
    </row>
    <row r="25" spans="1:5" ht="63.75">
      <c r="A25" t="s">
        <v>46</v>
      </c>
      <c r="E25" s="29" t="s">
        <v>99</v>
      </c>
    </row>
    <row r="26" spans="1:16" ht="12.75">
      <c r="A26" s="18" t="s">
        <v>38</v>
      </c>
      <c s="23" t="s">
        <v>100</v>
      </c>
      <c s="23" t="s">
        <v>101</v>
      </c>
      <c s="18" t="s">
        <v>40</v>
      </c>
      <c s="24" t="s">
        <v>102</v>
      </c>
      <c s="25" t="s">
        <v>96</v>
      </c>
      <c s="26">
        <v>5.07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103</v>
      </c>
    </row>
    <row r="28" spans="1:5" ht="38.25">
      <c r="A28" s="30" t="s">
        <v>45</v>
      </c>
      <c r="E28" s="31" t="s">
        <v>104</v>
      </c>
    </row>
    <row r="29" spans="1:5" ht="369.75">
      <c r="A29" t="s">
        <v>46</v>
      </c>
      <c r="E29" s="29" t="s">
        <v>105</v>
      </c>
    </row>
    <row r="30" spans="1:16" ht="12.75">
      <c r="A30" s="18" t="s">
        <v>38</v>
      </c>
      <c s="23" t="s">
        <v>64</v>
      </c>
      <c s="23" t="s">
        <v>106</v>
      </c>
      <c s="18" t="s">
        <v>40</v>
      </c>
      <c s="24" t="s">
        <v>107</v>
      </c>
      <c s="25" t="s">
        <v>108</v>
      </c>
      <c s="26">
        <v>40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109</v>
      </c>
    </row>
    <row r="32" spans="1:5" ht="12.75">
      <c r="A32" s="30" t="s">
        <v>45</v>
      </c>
      <c r="E32" s="31" t="s">
        <v>110</v>
      </c>
    </row>
    <row r="33" spans="1:5" ht="12.75">
      <c r="A33" t="s">
        <v>46</v>
      </c>
      <c r="E33" s="29" t="s">
        <v>111</v>
      </c>
    </row>
    <row r="34" spans="1:18" ht="12.75" customHeight="1">
      <c r="A34" s="5" t="s">
        <v>36</v>
      </c>
      <c s="5"/>
      <c s="35" t="s">
        <v>15</v>
      </c>
      <c s="5"/>
      <c s="21" t="s">
        <v>112</v>
      </c>
      <c s="5"/>
      <c s="5"/>
      <c s="5"/>
      <c s="36">
        <f>0+Q34</f>
      </c>
      <c r="O34">
        <f>0+R34</f>
      </c>
      <c r="Q34">
        <f>0+I35+I39+I43</f>
      </c>
      <c>
        <f>0+O35+O39+O43</f>
      </c>
    </row>
    <row r="35" spans="1:16" ht="12.75">
      <c r="A35" s="18" t="s">
        <v>38</v>
      </c>
      <c s="23" t="s">
        <v>33</v>
      </c>
      <c s="23" t="s">
        <v>113</v>
      </c>
      <c s="18" t="s">
        <v>40</v>
      </c>
      <c s="24" t="s">
        <v>114</v>
      </c>
      <c s="25" t="s">
        <v>115</v>
      </c>
      <c s="26">
        <v>252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25.5">
      <c r="A36" s="28" t="s">
        <v>43</v>
      </c>
      <c r="E36" s="29" t="s">
        <v>116</v>
      </c>
    </row>
    <row r="37" spans="1:5" ht="12.75">
      <c r="A37" s="30" t="s">
        <v>45</v>
      </c>
      <c r="E37" s="31" t="s">
        <v>117</v>
      </c>
    </row>
    <row r="38" spans="1:5" ht="25.5">
      <c r="A38" t="s">
        <v>46</v>
      </c>
      <c r="E38" s="29" t="s">
        <v>118</v>
      </c>
    </row>
    <row r="39" spans="1:16" ht="12.75">
      <c r="A39" s="18" t="s">
        <v>38</v>
      </c>
      <c s="23" t="s">
        <v>35</v>
      </c>
      <c s="23" t="s">
        <v>119</v>
      </c>
      <c s="18" t="s">
        <v>40</v>
      </c>
      <c s="24" t="s">
        <v>120</v>
      </c>
      <c s="25" t="s">
        <v>96</v>
      </c>
      <c s="26">
        <v>11.649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25.5">
      <c r="A40" s="28" t="s">
        <v>43</v>
      </c>
      <c r="E40" s="29" t="s">
        <v>121</v>
      </c>
    </row>
    <row r="41" spans="1:5" ht="38.25">
      <c r="A41" s="30" t="s">
        <v>45</v>
      </c>
      <c r="E41" s="31" t="s">
        <v>122</v>
      </c>
    </row>
    <row r="42" spans="1:5" ht="382.5">
      <c r="A42" t="s">
        <v>46</v>
      </c>
      <c r="E42" s="29" t="s">
        <v>123</v>
      </c>
    </row>
    <row r="43" spans="1:16" ht="12.75">
      <c r="A43" s="18" t="s">
        <v>38</v>
      </c>
      <c s="23" t="s">
        <v>124</v>
      </c>
      <c s="23" t="s">
        <v>125</v>
      </c>
      <c s="18" t="s">
        <v>40</v>
      </c>
      <c s="24" t="s">
        <v>126</v>
      </c>
      <c s="25" t="s">
        <v>83</v>
      </c>
      <c s="26">
        <v>1.747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25.5">
      <c r="A44" s="28" t="s">
        <v>43</v>
      </c>
      <c r="E44" s="29" t="s">
        <v>127</v>
      </c>
    </row>
    <row r="45" spans="1:5" ht="12.75">
      <c r="A45" s="30" t="s">
        <v>45</v>
      </c>
      <c r="E45" s="31" t="s">
        <v>128</v>
      </c>
    </row>
    <row r="46" spans="1:5" ht="242.25">
      <c r="A46" t="s">
        <v>46</v>
      </c>
      <c r="E46" s="29" t="s">
        <v>129</v>
      </c>
    </row>
    <row r="47" spans="1:18" ht="12.75" customHeight="1">
      <c r="A47" s="5" t="s">
        <v>36</v>
      </c>
      <c s="5"/>
      <c s="35" t="s">
        <v>26</v>
      </c>
      <c s="5"/>
      <c s="21" t="s">
        <v>130</v>
      </c>
      <c s="5"/>
      <c s="5"/>
      <c s="5"/>
      <c s="36">
        <f>0+Q47</f>
      </c>
      <c r="O47">
        <f>0+R47</f>
      </c>
      <c r="Q47">
        <f>0+I48+I52+I56</f>
      </c>
      <c>
        <f>0+O48+O52+O56</f>
      </c>
    </row>
    <row r="48" spans="1:16" ht="12.75">
      <c r="A48" s="18" t="s">
        <v>38</v>
      </c>
      <c s="23" t="s">
        <v>70</v>
      </c>
      <c s="23" t="s">
        <v>131</v>
      </c>
      <c s="18" t="s">
        <v>40</v>
      </c>
      <c s="24" t="s">
        <v>132</v>
      </c>
      <c s="25" t="s">
        <v>133</v>
      </c>
      <c s="26">
        <v>12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38.25">
      <c r="A49" s="28" t="s">
        <v>43</v>
      </c>
      <c r="E49" s="29" t="s">
        <v>134</v>
      </c>
    </row>
    <row r="50" spans="1:5" ht="12.75">
      <c r="A50" s="30" t="s">
        <v>45</v>
      </c>
      <c r="E50" s="31" t="s">
        <v>40</v>
      </c>
    </row>
    <row r="51" spans="1:5" ht="51">
      <c r="A51" t="s">
        <v>46</v>
      </c>
      <c r="E51" s="29" t="s">
        <v>135</v>
      </c>
    </row>
    <row r="52" spans="1:16" ht="12.75">
      <c r="A52" s="18" t="s">
        <v>38</v>
      </c>
      <c s="23" t="s">
        <v>136</v>
      </c>
      <c s="23" t="s">
        <v>137</v>
      </c>
      <c s="18" t="s">
        <v>40</v>
      </c>
      <c s="24" t="s">
        <v>138</v>
      </c>
      <c s="25" t="s">
        <v>96</v>
      </c>
      <c s="26">
        <v>0.64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25.5">
      <c r="A53" s="28" t="s">
        <v>43</v>
      </c>
      <c r="E53" s="29" t="s">
        <v>139</v>
      </c>
    </row>
    <row r="54" spans="1:5" ht="12.75">
      <c r="A54" s="30" t="s">
        <v>45</v>
      </c>
      <c r="E54" s="31" t="s">
        <v>140</v>
      </c>
    </row>
    <row r="55" spans="1:5" ht="369.75">
      <c r="A55" t="s">
        <v>46</v>
      </c>
      <c r="E55" s="29" t="s">
        <v>141</v>
      </c>
    </row>
    <row r="56" spans="1:16" ht="12.75">
      <c r="A56" s="18" t="s">
        <v>38</v>
      </c>
      <c s="23" t="s">
        <v>73</v>
      </c>
      <c s="23" t="s">
        <v>142</v>
      </c>
      <c s="18" t="s">
        <v>40</v>
      </c>
      <c s="24" t="s">
        <v>143</v>
      </c>
      <c s="25" t="s">
        <v>96</v>
      </c>
      <c s="26">
        <v>0.64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25.5">
      <c r="A57" s="28" t="s">
        <v>43</v>
      </c>
      <c r="E57" s="29" t="s">
        <v>144</v>
      </c>
    </row>
    <row r="58" spans="1:5" ht="12.75">
      <c r="A58" s="30" t="s">
        <v>45</v>
      </c>
      <c r="E58" s="31" t="s">
        <v>140</v>
      </c>
    </row>
    <row r="59" spans="1:5" ht="102">
      <c r="A59" t="s">
        <v>46</v>
      </c>
      <c r="E59" s="29" t="s">
        <v>145</v>
      </c>
    </row>
    <row r="60" spans="1:18" ht="12.75" customHeight="1">
      <c r="A60" s="5" t="s">
        <v>36</v>
      </c>
      <c s="5"/>
      <c s="35" t="s">
        <v>28</v>
      </c>
      <c s="5"/>
      <c s="21" t="s">
        <v>146</v>
      </c>
      <c s="5"/>
      <c s="5"/>
      <c s="5"/>
      <c s="36">
        <f>0+Q60</f>
      </c>
      <c r="O60">
        <f>0+R60</f>
      </c>
      <c r="Q60">
        <f>0+I61+I65+I69+I73+I77</f>
      </c>
      <c>
        <f>0+O61+O65+O69+O73+O77</f>
      </c>
    </row>
    <row r="61" spans="1:16" ht="12.75">
      <c r="A61" s="18" t="s">
        <v>38</v>
      </c>
      <c s="23" t="s">
        <v>147</v>
      </c>
      <c s="23" t="s">
        <v>148</v>
      </c>
      <c s="18" t="s">
        <v>40</v>
      </c>
      <c s="24" t="s">
        <v>149</v>
      </c>
      <c s="25" t="s">
        <v>108</v>
      </c>
      <c s="26">
        <v>8.472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25.5">
      <c r="A62" s="28" t="s">
        <v>43</v>
      </c>
      <c r="E62" s="29" t="s">
        <v>150</v>
      </c>
    </row>
    <row r="63" spans="1:5" ht="12.75">
      <c r="A63" s="30" t="s">
        <v>45</v>
      </c>
      <c r="E63" s="31" t="s">
        <v>40</v>
      </c>
    </row>
    <row r="64" spans="1:5" ht="51">
      <c r="A64" t="s">
        <v>46</v>
      </c>
      <c r="E64" s="29" t="s">
        <v>151</v>
      </c>
    </row>
    <row r="65" spans="1:16" ht="12.75">
      <c r="A65" s="18" t="s">
        <v>38</v>
      </c>
      <c s="23" t="s">
        <v>152</v>
      </c>
      <c s="23" t="s">
        <v>148</v>
      </c>
      <c s="18" t="s">
        <v>87</v>
      </c>
      <c s="24" t="s">
        <v>149</v>
      </c>
      <c s="25" t="s">
        <v>108</v>
      </c>
      <c s="26">
        <v>8.472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25.5">
      <c r="A66" s="28" t="s">
        <v>43</v>
      </c>
      <c r="E66" s="29" t="s">
        <v>150</v>
      </c>
    </row>
    <row r="67" spans="1:5" ht="12.75">
      <c r="A67" s="30" t="s">
        <v>45</v>
      </c>
      <c r="E67" s="31" t="s">
        <v>40</v>
      </c>
    </row>
    <row r="68" spans="1:5" ht="51">
      <c r="A68" t="s">
        <v>46</v>
      </c>
      <c r="E68" s="29" t="s">
        <v>151</v>
      </c>
    </row>
    <row r="69" spans="1:16" ht="12.75">
      <c r="A69" s="18" t="s">
        <v>38</v>
      </c>
      <c s="23" t="s">
        <v>153</v>
      </c>
      <c s="23" t="s">
        <v>154</v>
      </c>
      <c s="18" t="s">
        <v>40</v>
      </c>
      <c s="24" t="s">
        <v>155</v>
      </c>
      <c s="25" t="s">
        <v>108</v>
      </c>
      <c s="26">
        <v>8.472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25.5">
      <c r="A70" s="28" t="s">
        <v>43</v>
      </c>
      <c r="E70" s="29" t="s">
        <v>156</v>
      </c>
    </row>
    <row r="71" spans="1:5" ht="12.75">
      <c r="A71" s="30" t="s">
        <v>45</v>
      </c>
      <c r="E71" s="31" t="s">
        <v>40</v>
      </c>
    </row>
    <row r="72" spans="1:5" ht="140.25">
      <c r="A72" t="s">
        <v>46</v>
      </c>
      <c r="E72" s="29" t="s">
        <v>157</v>
      </c>
    </row>
    <row r="73" spans="1:16" ht="25.5">
      <c r="A73" s="18" t="s">
        <v>38</v>
      </c>
      <c s="23" t="s">
        <v>76</v>
      </c>
      <c s="23" t="s">
        <v>158</v>
      </c>
      <c s="18" t="s">
        <v>40</v>
      </c>
      <c s="24" t="s">
        <v>159</v>
      </c>
      <c s="25" t="s">
        <v>108</v>
      </c>
      <c s="26">
        <v>8.472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38.25">
      <c r="A75" s="30" t="s">
        <v>45</v>
      </c>
      <c r="E75" s="31" t="s">
        <v>160</v>
      </c>
    </row>
    <row r="76" spans="1:5" ht="140.25">
      <c r="A76" t="s">
        <v>46</v>
      </c>
      <c r="E76" s="29" t="s">
        <v>157</v>
      </c>
    </row>
    <row r="77" spans="1:16" ht="12.75">
      <c r="A77" s="18" t="s">
        <v>38</v>
      </c>
      <c s="23" t="s">
        <v>161</v>
      </c>
      <c s="23" t="s">
        <v>162</v>
      </c>
      <c s="18" t="s">
        <v>40</v>
      </c>
      <c s="24" t="s">
        <v>163</v>
      </c>
      <c s="25" t="s">
        <v>108</v>
      </c>
      <c s="26">
        <v>8.472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25.5">
      <c r="A78" s="28" t="s">
        <v>43</v>
      </c>
      <c r="E78" s="29" t="s">
        <v>164</v>
      </c>
    </row>
    <row r="79" spans="1:5" ht="12.75">
      <c r="A79" s="30" t="s">
        <v>45</v>
      </c>
      <c r="E79" s="31" t="s">
        <v>165</v>
      </c>
    </row>
    <row r="80" spans="1:5" ht="140.25">
      <c r="A80" t="s">
        <v>46</v>
      </c>
      <c r="E80" s="29" t="s">
        <v>157</v>
      </c>
    </row>
    <row r="81" spans="1:18" ht="12.75" customHeight="1">
      <c r="A81" s="5" t="s">
        <v>36</v>
      </c>
      <c s="5"/>
      <c s="35" t="s">
        <v>30</v>
      </c>
      <c s="5"/>
      <c s="21" t="s">
        <v>166</v>
      </c>
      <c s="5"/>
      <c s="5"/>
      <c s="5"/>
      <c s="36">
        <f>0+Q81</f>
      </c>
      <c r="O81">
        <f>0+R81</f>
      </c>
      <c r="Q81">
        <f>0+I82</f>
      </c>
      <c>
        <f>0+O82</f>
      </c>
    </row>
    <row r="82" spans="1:16" ht="25.5">
      <c r="A82" s="18" t="s">
        <v>38</v>
      </c>
      <c s="23" t="s">
        <v>167</v>
      </c>
      <c s="23" t="s">
        <v>168</v>
      </c>
      <c s="18" t="s">
        <v>40</v>
      </c>
      <c s="24" t="s">
        <v>169</v>
      </c>
      <c s="25" t="s">
        <v>108</v>
      </c>
      <c s="26">
        <v>111.556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63.75">
      <c r="A83" s="28" t="s">
        <v>43</v>
      </c>
      <c r="E83" s="29" t="s">
        <v>170</v>
      </c>
    </row>
    <row r="84" spans="1:5" ht="102">
      <c r="A84" s="30" t="s">
        <v>45</v>
      </c>
      <c r="E84" s="31" t="s">
        <v>171</v>
      </c>
    </row>
    <row r="85" spans="1:5" ht="76.5">
      <c r="A85" t="s">
        <v>46</v>
      </c>
      <c r="E85" s="29" t="s">
        <v>172</v>
      </c>
    </row>
    <row r="86" spans="1:18" ht="12.75" customHeight="1">
      <c r="A86" s="5" t="s">
        <v>36</v>
      </c>
      <c s="5"/>
      <c s="35" t="s">
        <v>100</v>
      </c>
      <c s="5"/>
      <c s="21" t="s">
        <v>173</v>
      </c>
      <c s="5"/>
      <c s="5"/>
      <c s="5"/>
      <c s="36">
        <f>0+Q86</f>
      </c>
      <c r="O86">
        <f>0+R86</f>
      </c>
      <c r="Q86">
        <f>0+I87+I91+I95</f>
      </c>
      <c>
        <f>0+O87+O91+O95</f>
      </c>
    </row>
    <row r="87" spans="1:16" ht="25.5">
      <c r="A87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108</v>
      </c>
      <c s="26">
        <v>42.36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177</v>
      </c>
    </row>
    <row r="89" spans="1:5" ht="38.25">
      <c r="A89" s="30" t="s">
        <v>45</v>
      </c>
      <c r="E89" s="31" t="s">
        <v>178</v>
      </c>
    </row>
    <row r="90" spans="1:5" ht="204">
      <c r="A90" t="s">
        <v>46</v>
      </c>
      <c r="E90" s="29" t="s">
        <v>179</v>
      </c>
    </row>
    <row r="91" spans="1:16" ht="12.75">
      <c r="A91" s="18" t="s">
        <v>38</v>
      </c>
      <c s="23" t="s">
        <v>180</v>
      </c>
      <c s="23" t="s">
        <v>181</v>
      </c>
      <c s="18" t="s">
        <v>40</v>
      </c>
      <c s="24" t="s">
        <v>182</v>
      </c>
      <c s="25" t="s">
        <v>108</v>
      </c>
      <c s="26">
        <v>33.888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38.25">
      <c r="A92" s="28" t="s">
        <v>43</v>
      </c>
      <c r="E92" s="29" t="s">
        <v>183</v>
      </c>
    </row>
    <row r="93" spans="1:5" ht="38.25">
      <c r="A93" s="30" t="s">
        <v>45</v>
      </c>
      <c r="E93" s="31" t="s">
        <v>184</v>
      </c>
    </row>
    <row r="94" spans="1:5" ht="38.25">
      <c r="A94" t="s">
        <v>46</v>
      </c>
      <c r="E94" s="29" t="s">
        <v>185</v>
      </c>
    </row>
    <row r="95" spans="1:16" ht="12.75">
      <c r="A95" s="18" t="s">
        <v>38</v>
      </c>
      <c s="23" t="s">
        <v>186</v>
      </c>
      <c s="23" t="s">
        <v>187</v>
      </c>
      <c s="18" t="s">
        <v>40</v>
      </c>
      <c s="24" t="s">
        <v>188</v>
      </c>
      <c s="25" t="s">
        <v>108</v>
      </c>
      <c s="26">
        <v>196.276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25.5">
      <c r="A96" s="28" t="s">
        <v>43</v>
      </c>
      <c r="E96" s="29" t="s">
        <v>189</v>
      </c>
    </row>
    <row r="97" spans="1:5" ht="127.5">
      <c r="A97" s="30" t="s">
        <v>45</v>
      </c>
      <c r="E97" s="31" t="s">
        <v>190</v>
      </c>
    </row>
    <row r="98" spans="1:5" ht="51">
      <c r="A98" t="s">
        <v>46</v>
      </c>
      <c r="E98" s="29" t="s">
        <v>191</v>
      </c>
    </row>
    <row r="99" spans="1:18" ht="12.75" customHeight="1">
      <c r="A99" s="5" t="s">
        <v>36</v>
      </c>
      <c s="5"/>
      <c s="35" t="s">
        <v>33</v>
      </c>
      <c s="5"/>
      <c s="21" t="s">
        <v>192</v>
      </c>
      <c s="5"/>
      <c s="5"/>
      <c s="5"/>
      <c s="36">
        <f>0+Q99</f>
      </c>
      <c r="O99">
        <f>0+R99</f>
      </c>
      <c r="Q99">
        <f>0+I100+I104+I108+I112+I116+I120+I124+I128+I132+I136+I140+I144+I148+I152+I156+I160+I164+I168+I172+I176+I180+I184+I188+I192+I196+I200+I204+I208+I212+I216+I220+I224+I228+I232+I236</f>
      </c>
      <c>
        <f>0+O100+O104+O108+O112+O116+O120+O124+O128+O132+O136+O140+O144+O148+O152+O156+O160+O164+O168+O172+O176+O180+O184+O188+O192+O196+O200+O204+O208+O212+O216+O220+O224+O228+O232+O236</f>
      </c>
    </row>
    <row r="100" spans="1:16" ht="25.5">
      <c r="A100" s="18" t="s">
        <v>38</v>
      </c>
      <c s="23" t="s">
        <v>193</v>
      </c>
      <c s="23" t="s">
        <v>194</v>
      </c>
      <c s="18" t="s">
        <v>40</v>
      </c>
      <c s="24" t="s">
        <v>195</v>
      </c>
      <c s="25" t="s">
        <v>196</v>
      </c>
      <c s="26">
        <v>56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38.25">
      <c r="A101" s="28" t="s">
        <v>43</v>
      </c>
      <c r="E101" s="29" t="s">
        <v>197</v>
      </c>
    </row>
    <row r="102" spans="1:5" ht="12.75">
      <c r="A102" s="30" t="s">
        <v>45</v>
      </c>
      <c r="E102" s="31" t="s">
        <v>198</v>
      </c>
    </row>
    <row r="103" spans="1:5" ht="127.5">
      <c r="A103" t="s">
        <v>46</v>
      </c>
      <c r="E103" s="29" t="s">
        <v>199</v>
      </c>
    </row>
    <row r="104" spans="1:16" ht="12.75">
      <c r="A104" s="18" t="s">
        <v>38</v>
      </c>
      <c s="23" t="s">
        <v>200</v>
      </c>
      <c s="23" t="s">
        <v>201</v>
      </c>
      <c s="18" t="s">
        <v>40</v>
      </c>
      <c s="24" t="s">
        <v>202</v>
      </c>
      <c s="25" t="s">
        <v>196</v>
      </c>
      <c s="26">
        <v>48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25.5">
      <c r="A105" s="28" t="s">
        <v>43</v>
      </c>
      <c r="E105" s="29" t="s">
        <v>203</v>
      </c>
    </row>
    <row r="106" spans="1:5" ht="12.75">
      <c r="A106" s="30" t="s">
        <v>45</v>
      </c>
      <c r="E106" s="31" t="s">
        <v>204</v>
      </c>
    </row>
    <row r="107" spans="1:5" ht="114.75">
      <c r="A107" t="s">
        <v>46</v>
      </c>
      <c r="E107" s="29" t="s">
        <v>205</v>
      </c>
    </row>
    <row r="108" spans="1:16" ht="25.5">
      <c r="A108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133</v>
      </c>
      <c s="26">
        <v>8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51">
      <c r="A109" s="28" t="s">
        <v>43</v>
      </c>
      <c r="E109" s="29" t="s">
        <v>209</v>
      </c>
    </row>
    <row r="110" spans="1:5" ht="12.75">
      <c r="A110" s="30" t="s">
        <v>45</v>
      </c>
      <c r="E110" s="31" t="s">
        <v>40</v>
      </c>
    </row>
    <row r="111" spans="1:5" ht="63.75">
      <c r="A111" t="s">
        <v>46</v>
      </c>
      <c r="E111" s="29" t="s">
        <v>210</v>
      </c>
    </row>
    <row r="112" spans="1:16" ht="12.75">
      <c r="A112" s="18" t="s">
        <v>38</v>
      </c>
      <c s="23" t="s">
        <v>211</v>
      </c>
      <c s="23" t="s">
        <v>212</v>
      </c>
      <c s="18" t="s">
        <v>40</v>
      </c>
      <c s="24" t="s">
        <v>213</v>
      </c>
      <c s="25" t="s">
        <v>133</v>
      </c>
      <c s="26">
        <v>8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38.25">
      <c r="A113" s="28" t="s">
        <v>43</v>
      </c>
      <c r="E113" s="29" t="s">
        <v>214</v>
      </c>
    </row>
    <row r="114" spans="1:5" ht="12.75">
      <c r="A114" s="30" t="s">
        <v>45</v>
      </c>
      <c r="E114" s="31" t="s">
        <v>40</v>
      </c>
    </row>
    <row r="115" spans="1:5" ht="25.5">
      <c r="A115" t="s">
        <v>46</v>
      </c>
      <c r="E115" s="29" t="s">
        <v>215</v>
      </c>
    </row>
    <row r="116" spans="1:16" ht="12.75">
      <c r="A116" s="18" t="s">
        <v>38</v>
      </c>
      <c s="23" t="s">
        <v>216</v>
      </c>
      <c s="23" t="s">
        <v>217</v>
      </c>
      <c s="18" t="s">
        <v>40</v>
      </c>
      <c s="24" t="s">
        <v>218</v>
      </c>
      <c s="25" t="s">
        <v>219</v>
      </c>
      <c s="26">
        <v>960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38.25">
      <c r="A117" s="28" t="s">
        <v>43</v>
      </c>
      <c r="E117" s="29" t="s">
        <v>220</v>
      </c>
    </row>
    <row r="118" spans="1:5" ht="12.75">
      <c r="A118" s="30" t="s">
        <v>45</v>
      </c>
      <c r="E118" s="31" t="s">
        <v>221</v>
      </c>
    </row>
    <row r="119" spans="1:5" ht="25.5">
      <c r="A119" t="s">
        <v>46</v>
      </c>
      <c r="E119" s="29" t="s">
        <v>222</v>
      </c>
    </row>
    <row r="120" spans="1:16" ht="25.5">
      <c r="A120" s="18" t="s">
        <v>38</v>
      </c>
      <c s="23" t="s">
        <v>223</v>
      </c>
      <c s="23" t="s">
        <v>224</v>
      </c>
      <c s="18" t="s">
        <v>40</v>
      </c>
      <c s="24" t="s">
        <v>225</v>
      </c>
      <c s="25" t="s">
        <v>133</v>
      </c>
      <c s="26">
        <v>8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38.25">
      <c r="A121" s="28" t="s">
        <v>43</v>
      </c>
      <c r="E121" s="29" t="s">
        <v>226</v>
      </c>
    </row>
    <row r="122" spans="1:5" ht="12.75">
      <c r="A122" s="30" t="s">
        <v>45</v>
      </c>
      <c r="E122" s="31" t="s">
        <v>227</v>
      </c>
    </row>
    <row r="123" spans="1:5" ht="25.5">
      <c r="A123" t="s">
        <v>46</v>
      </c>
      <c r="E123" s="29" t="s">
        <v>228</v>
      </c>
    </row>
    <row r="124" spans="1:16" ht="12.75">
      <c r="A124" s="18" t="s">
        <v>38</v>
      </c>
      <c s="23" t="s">
        <v>229</v>
      </c>
      <c s="23" t="s">
        <v>230</v>
      </c>
      <c s="18" t="s">
        <v>40</v>
      </c>
      <c s="24" t="s">
        <v>231</v>
      </c>
      <c s="25" t="s">
        <v>133</v>
      </c>
      <c s="26">
        <v>8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25.5">
      <c r="A125" s="28" t="s">
        <v>43</v>
      </c>
      <c r="E125" s="29" t="s">
        <v>232</v>
      </c>
    </row>
    <row r="126" spans="1:5" ht="12.75">
      <c r="A126" s="30" t="s">
        <v>45</v>
      </c>
      <c r="E126" s="31" t="s">
        <v>227</v>
      </c>
    </row>
    <row r="127" spans="1:5" ht="25.5">
      <c r="A127" t="s">
        <v>46</v>
      </c>
      <c r="E127" s="29" t="s">
        <v>215</v>
      </c>
    </row>
    <row r="128" spans="1:16" ht="12.75">
      <c r="A128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133</v>
      </c>
      <c s="26">
        <v>2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38.25">
      <c r="A129" s="28" t="s">
        <v>43</v>
      </c>
      <c r="E129" s="29" t="s">
        <v>236</v>
      </c>
    </row>
    <row r="130" spans="1:5" ht="12.75">
      <c r="A130" s="30" t="s">
        <v>45</v>
      </c>
      <c r="E130" s="31" t="s">
        <v>40</v>
      </c>
    </row>
    <row r="131" spans="1:5" ht="76.5">
      <c r="A131" t="s">
        <v>46</v>
      </c>
      <c r="E131" s="29" t="s">
        <v>237</v>
      </c>
    </row>
    <row r="132" spans="1:16" ht="12.75">
      <c r="A132" s="18" t="s">
        <v>38</v>
      </c>
      <c s="23" t="s">
        <v>238</v>
      </c>
      <c s="23" t="s">
        <v>239</v>
      </c>
      <c s="18" t="s">
        <v>40</v>
      </c>
      <c s="24" t="s">
        <v>240</v>
      </c>
      <c s="25" t="s">
        <v>133</v>
      </c>
      <c s="26">
        <v>2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38.25">
      <c r="A133" s="28" t="s">
        <v>43</v>
      </c>
      <c r="E133" s="29" t="s">
        <v>241</v>
      </c>
    </row>
    <row r="134" spans="1:5" ht="12.75">
      <c r="A134" s="30" t="s">
        <v>45</v>
      </c>
      <c r="E134" s="31" t="s">
        <v>40</v>
      </c>
    </row>
    <row r="135" spans="1:5" ht="25.5">
      <c r="A135" t="s">
        <v>46</v>
      </c>
      <c r="E135" s="29" t="s">
        <v>242</v>
      </c>
    </row>
    <row r="136" spans="1:16" ht="12.75">
      <c r="A136" s="18" t="s">
        <v>38</v>
      </c>
      <c s="23" t="s">
        <v>243</v>
      </c>
      <c s="23" t="s">
        <v>244</v>
      </c>
      <c s="18" t="s">
        <v>40</v>
      </c>
      <c s="24" t="s">
        <v>245</v>
      </c>
      <c s="25" t="s">
        <v>219</v>
      </c>
      <c s="26">
        <v>240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38.25">
      <c r="A137" s="28" t="s">
        <v>43</v>
      </c>
      <c r="E137" s="29" t="s">
        <v>246</v>
      </c>
    </row>
    <row r="138" spans="1:5" ht="12.75">
      <c r="A138" s="30" t="s">
        <v>45</v>
      </c>
      <c r="E138" s="31" t="s">
        <v>247</v>
      </c>
    </row>
    <row r="139" spans="1:5" ht="25.5">
      <c r="A139" t="s">
        <v>46</v>
      </c>
      <c r="E139" s="29" t="s">
        <v>248</v>
      </c>
    </row>
    <row r="140" spans="1:16" ht="12.75">
      <c r="A140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133</v>
      </c>
      <c s="26">
        <v>2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38.25">
      <c r="A141" s="28" t="s">
        <v>43</v>
      </c>
      <c r="E141" s="29" t="s">
        <v>252</v>
      </c>
    </row>
    <row r="142" spans="1:5" ht="12.75">
      <c r="A142" s="30" t="s">
        <v>45</v>
      </c>
      <c r="E142" s="31" t="s">
        <v>40</v>
      </c>
    </row>
    <row r="143" spans="1:5" ht="76.5">
      <c r="A143" t="s">
        <v>46</v>
      </c>
      <c r="E143" s="29" t="s">
        <v>237</v>
      </c>
    </row>
    <row r="144" spans="1:16" ht="12.75">
      <c r="A144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133</v>
      </c>
      <c s="26">
        <v>2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38.25">
      <c r="A145" s="28" t="s">
        <v>43</v>
      </c>
      <c r="E145" s="29" t="s">
        <v>256</v>
      </c>
    </row>
    <row r="146" spans="1:5" ht="12.75">
      <c r="A146" s="30" t="s">
        <v>45</v>
      </c>
      <c r="E146" s="31" t="s">
        <v>40</v>
      </c>
    </row>
    <row r="147" spans="1:5" ht="25.5">
      <c r="A147" t="s">
        <v>46</v>
      </c>
      <c r="E147" s="29" t="s">
        <v>242</v>
      </c>
    </row>
    <row r="148" spans="1:16" ht="12.75">
      <c r="A148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219</v>
      </c>
      <c s="26">
        <v>240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38.25">
      <c r="A149" s="28" t="s">
        <v>43</v>
      </c>
      <c r="E149" s="29" t="s">
        <v>260</v>
      </c>
    </row>
    <row r="150" spans="1:5" ht="12.75">
      <c r="A150" s="30" t="s">
        <v>45</v>
      </c>
      <c r="E150" s="31" t="s">
        <v>247</v>
      </c>
    </row>
    <row r="151" spans="1:5" ht="25.5">
      <c r="A151" t="s">
        <v>46</v>
      </c>
      <c r="E151" s="29" t="s">
        <v>248</v>
      </c>
    </row>
    <row r="152" spans="1:16" ht="12.75">
      <c r="A152" s="18" t="s">
        <v>38</v>
      </c>
      <c s="23" t="s">
        <v>261</v>
      </c>
      <c s="23" t="s">
        <v>262</v>
      </c>
      <c s="18" t="s">
        <v>40</v>
      </c>
      <c s="24" t="s">
        <v>263</v>
      </c>
      <c s="25" t="s">
        <v>133</v>
      </c>
      <c s="26">
        <v>2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38.25">
      <c r="A153" s="28" t="s">
        <v>43</v>
      </c>
      <c r="E153" s="29" t="s">
        <v>264</v>
      </c>
    </row>
    <row r="154" spans="1:5" ht="12.75">
      <c r="A154" s="30" t="s">
        <v>45</v>
      </c>
      <c r="E154" s="31" t="s">
        <v>40</v>
      </c>
    </row>
    <row r="155" spans="1:5" ht="76.5">
      <c r="A155" t="s">
        <v>46</v>
      </c>
      <c r="E155" s="29" t="s">
        <v>237</v>
      </c>
    </row>
    <row r="156" spans="1:16" ht="12.75">
      <c r="A156" s="18" t="s">
        <v>38</v>
      </c>
      <c s="23" t="s">
        <v>265</v>
      </c>
      <c s="23" t="s">
        <v>266</v>
      </c>
      <c s="18" t="s">
        <v>40</v>
      </c>
      <c s="24" t="s">
        <v>267</v>
      </c>
      <c s="25" t="s">
        <v>133</v>
      </c>
      <c s="26">
        <v>2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38.25">
      <c r="A157" s="28" t="s">
        <v>43</v>
      </c>
      <c r="E157" s="29" t="s">
        <v>268</v>
      </c>
    </row>
    <row r="158" spans="1:5" ht="12.75">
      <c r="A158" s="30" t="s">
        <v>45</v>
      </c>
      <c r="E158" s="31" t="s">
        <v>40</v>
      </c>
    </row>
    <row r="159" spans="1:5" ht="25.5">
      <c r="A159" t="s">
        <v>46</v>
      </c>
      <c r="E159" s="29" t="s">
        <v>242</v>
      </c>
    </row>
    <row r="160" spans="1:16" ht="12.75">
      <c r="A160" s="18" t="s">
        <v>38</v>
      </c>
      <c s="23" t="s">
        <v>269</v>
      </c>
      <c s="23" t="s">
        <v>270</v>
      </c>
      <c s="18" t="s">
        <v>40</v>
      </c>
      <c s="24" t="s">
        <v>271</v>
      </c>
      <c s="25" t="s">
        <v>219</v>
      </c>
      <c s="26">
        <v>240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38.25">
      <c r="A161" s="28" t="s">
        <v>43</v>
      </c>
      <c r="E161" s="29" t="s">
        <v>272</v>
      </c>
    </row>
    <row r="162" spans="1:5" ht="12.75">
      <c r="A162" s="30" t="s">
        <v>45</v>
      </c>
      <c r="E162" s="31" t="s">
        <v>247</v>
      </c>
    </row>
    <row r="163" spans="1:5" ht="25.5">
      <c r="A163" t="s">
        <v>46</v>
      </c>
      <c r="E163" s="29" t="s">
        <v>248</v>
      </c>
    </row>
    <row r="164" spans="1:16" ht="12.75">
      <c r="A164" s="18" t="s">
        <v>38</v>
      </c>
      <c s="23" t="s">
        <v>273</v>
      </c>
      <c s="23" t="s">
        <v>274</v>
      </c>
      <c s="18" t="s">
        <v>40</v>
      </c>
      <c s="24" t="s">
        <v>275</v>
      </c>
      <c s="25" t="s">
        <v>133</v>
      </c>
      <c s="26">
        <v>2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38.25">
      <c r="A165" s="28" t="s">
        <v>43</v>
      </c>
      <c r="E165" s="29" t="s">
        <v>276</v>
      </c>
    </row>
    <row r="166" spans="1:5" ht="12.75">
      <c r="A166" s="30" t="s">
        <v>45</v>
      </c>
      <c r="E166" s="31" t="s">
        <v>40</v>
      </c>
    </row>
    <row r="167" spans="1:5" ht="63.75">
      <c r="A167" t="s">
        <v>46</v>
      </c>
      <c r="E167" s="29" t="s">
        <v>277</v>
      </c>
    </row>
    <row r="168" spans="1:16" ht="12.75">
      <c r="A168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133</v>
      </c>
      <c s="26">
        <v>2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38.25">
      <c r="A169" s="28" t="s">
        <v>43</v>
      </c>
      <c r="E169" s="29" t="s">
        <v>281</v>
      </c>
    </row>
    <row r="170" spans="1:5" ht="12.75">
      <c r="A170" s="30" t="s">
        <v>45</v>
      </c>
      <c r="E170" s="31" t="s">
        <v>40</v>
      </c>
    </row>
    <row r="171" spans="1:5" ht="25.5">
      <c r="A171" t="s">
        <v>46</v>
      </c>
      <c r="E171" s="29" t="s">
        <v>242</v>
      </c>
    </row>
    <row r="172" spans="1:16" ht="12.75">
      <c r="A172" s="18" t="s">
        <v>38</v>
      </c>
      <c s="23" t="s">
        <v>282</v>
      </c>
      <c s="23" t="s">
        <v>283</v>
      </c>
      <c s="18" t="s">
        <v>40</v>
      </c>
      <c s="24" t="s">
        <v>284</v>
      </c>
      <c s="25" t="s">
        <v>219</v>
      </c>
      <c s="26">
        <v>240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38.25">
      <c r="A173" s="28" t="s">
        <v>43</v>
      </c>
      <c r="E173" s="29" t="s">
        <v>285</v>
      </c>
    </row>
    <row r="174" spans="1:5" ht="12.75">
      <c r="A174" s="30" t="s">
        <v>45</v>
      </c>
      <c r="E174" s="31" t="s">
        <v>247</v>
      </c>
    </row>
    <row r="175" spans="1:5" ht="25.5">
      <c r="A175" t="s">
        <v>46</v>
      </c>
      <c r="E175" s="29" t="s">
        <v>248</v>
      </c>
    </row>
    <row r="176" spans="1:16" ht="12.75">
      <c r="A176" s="18" t="s">
        <v>38</v>
      </c>
      <c s="23" t="s">
        <v>286</v>
      </c>
      <c s="23" t="s">
        <v>287</v>
      </c>
      <c s="18" t="s">
        <v>40</v>
      </c>
      <c s="24" t="s">
        <v>288</v>
      </c>
      <c s="25" t="s">
        <v>133</v>
      </c>
      <c s="26">
        <v>5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38.25">
      <c r="A177" s="28" t="s">
        <v>43</v>
      </c>
      <c r="E177" s="29" t="s">
        <v>289</v>
      </c>
    </row>
    <row r="178" spans="1:5" ht="12.75">
      <c r="A178" s="30" t="s">
        <v>45</v>
      </c>
      <c r="E178" s="31" t="s">
        <v>40</v>
      </c>
    </row>
    <row r="179" spans="1:5" ht="63.75">
      <c r="A179" t="s">
        <v>46</v>
      </c>
      <c r="E179" s="29" t="s">
        <v>277</v>
      </c>
    </row>
    <row r="180" spans="1:16" ht="12.75">
      <c r="A180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133</v>
      </c>
      <c s="26">
        <v>5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38.25">
      <c r="A181" s="28" t="s">
        <v>43</v>
      </c>
      <c r="E181" s="29" t="s">
        <v>293</v>
      </c>
    </row>
    <row r="182" spans="1:5" ht="12.75">
      <c r="A182" s="30" t="s">
        <v>45</v>
      </c>
      <c r="E182" s="31" t="s">
        <v>40</v>
      </c>
    </row>
    <row r="183" spans="1:5" ht="25.5">
      <c r="A183" t="s">
        <v>46</v>
      </c>
      <c r="E183" s="29" t="s">
        <v>242</v>
      </c>
    </row>
    <row r="184" spans="1:16" ht="12.75">
      <c r="A184" s="18" t="s">
        <v>38</v>
      </c>
      <c s="23" t="s">
        <v>294</v>
      </c>
      <c s="23" t="s">
        <v>295</v>
      </c>
      <c s="18" t="s">
        <v>40</v>
      </c>
      <c s="24" t="s">
        <v>296</v>
      </c>
      <c s="25" t="s">
        <v>219</v>
      </c>
      <c s="26">
        <v>600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38.25">
      <c r="A185" s="28" t="s">
        <v>43</v>
      </c>
      <c r="E185" s="29" t="s">
        <v>297</v>
      </c>
    </row>
    <row r="186" spans="1:5" ht="12.75">
      <c r="A186" s="30" t="s">
        <v>45</v>
      </c>
      <c r="E186" s="31" t="s">
        <v>298</v>
      </c>
    </row>
    <row r="187" spans="1:5" ht="25.5">
      <c r="A187" t="s">
        <v>46</v>
      </c>
      <c r="E187" s="29" t="s">
        <v>248</v>
      </c>
    </row>
    <row r="188" spans="1:16" ht="25.5">
      <c r="A188" s="18" t="s">
        <v>38</v>
      </c>
      <c s="23" t="s">
        <v>299</v>
      </c>
      <c s="23" t="s">
        <v>300</v>
      </c>
      <c s="18" t="s">
        <v>40</v>
      </c>
      <c s="24" t="s">
        <v>301</v>
      </c>
      <c s="25" t="s">
        <v>133</v>
      </c>
      <c s="26">
        <v>17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38.25">
      <c r="A189" s="28" t="s">
        <v>43</v>
      </c>
      <c r="E189" s="29" t="s">
        <v>302</v>
      </c>
    </row>
    <row r="190" spans="1:5" ht="12.75">
      <c r="A190" s="30" t="s">
        <v>45</v>
      </c>
      <c r="E190" s="31" t="s">
        <v>40</v>
      </c>
    </row>
    <row r="191" spans="1:5" ht="63.75">
      <c r="A191" t="s">
        <v>46</v>
      </c>
      <c r="E191" s="29" t="s">
        <v>277</v>
      </c>
    </row>
    <row r="192" spans="1:16" ht="12.75">
      <c r="A192" s="18" t="s">
        <v>38</v>
      </c>
      <c s="23" t="s">
        <v>303</v>
      </c>
      <c s="23" t="s">
        <v>304</v>
      </c>
      <c s="18" t="s">
        <v>40</v>
      </c>
      <c s="24" t="s">
        <v>305</v>
      </c>
      <c s="25" t="s">
        <v>133</v>
      </c>
      <c s="26">
        <v>17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38.25">
      <c r="A193" s="28" t="s">
        <v>43</v>
      </c>
      <c r="E193" s="29" t="s">
        <v>306</v>
      </c>
    </row>
    <row r="194" spans="1:5" ht="12.75">
      <c r="A194" s="30" t="s">
        <v>45</v>
      </c>
      <c r="E194" s="31" t="s">
        <v>40</v>
      </c>
    </row>
    <row r="195" spans="1:5" ht="25.5">
      <c r="A195" t="s">
        <v>46</v>
      </c>
      <c r="E195" s="29" t="s">
        <v>242</v>
      </c>
    </row>
    <row r="196" spans="1:16" ht="12.75">
      <c r="A196" s="18" t="s">
        <v>38</v>
      </c>
      <c s="23" t="s">
        <v>307</v>
      </c>
      <c s="23" t="s">
        <v>308</v>
      </c>
      <c s="18" t="s">
        <v>40</v>
      </c>
      <c s="24" t="s">
        <v>309</v>
      </c>
      <c s="25" t="s">
        <v>219</v>
      </c>
      <c s="26">
        <v>2040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38.25">
      <c r="A197" s="28" t="s">
        <v>43</v>
      </c>
      <c r="E197" s="29" t="s">
        <v>310</v>
      </c>
    </row>
    <row r="198" spans="1:5" ht="12.75">
      <c r="A198" s="30" t="s">
        <v>45</v>
      </c>
      <c r="E198" s="31" t="s">
        <v>311</v>
      </c>
    </row>
    <row r="199" spans="1:5" ht="25.5">
      <c r="A199" t="s">
        <v>46</v>
      </c>
      <c r="E199" s="29" t="s">
        <v>248</v>
      </c>
    </row>
    <row r="200" spans="1:16" ht="12.75">
      <c r="A200" s="18" t="s">
        <v>38</v>
      </c>
      <c s="23" t="s">
        <v>312</v>
      </c>
      <c s="23" t="s">
        <v>313</v>
      </c>
      <c s="18" t="s">
        <v>40</v>
      </c>
      <c s="24" t="s">
        <v>314</v>
      </c>
      <c s="25" t="s">
        <v>196</v>
      </c>
      <c s="26">
        <v>12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38.25">
      <c r="A201" s="28" t="s">
        <v>43</v>
      </c>
      <c r="E201" s="29" t="s">
        <v>315</v>
      </c>
    </row>
    <row r="202" spans="1:5" ht="12.75">
      <c r="A202" s="30" t="s">
        <v>45</v>
      </c>
      <c r="E202" s="31" t="s">
        <v>316</v>
      </c>
    </row>
    <row r="203" spans="1:5" ht="51">
      <c r="A203" t="s">
        <v>46</v>
      </c>
      <c r="E203" s="29" t="s">
        <v>317</v>
      </c>
    </row>
    <row r="204" spans="1:16" ht="12.75">
      <c r="A204" s="18" t="s">
        <v>38</v>
      </c>
      <c s="23" t="s">
        <v>318</v>
      </c>
      <c s="23" t="s">
        <v>319</v>
      </c>
      <c s="18" t="s">
        <v>40</v>
      </c>
      <c s="24" t="s">
        <v>320</v>
      </c>
      <c s="25" t="s">
        <v>196</v>
      </c>
      <c s="26">
        <v>42.36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25.5">
      <c r="A205" s="28" t="s">
        <v>43</v>
      </c>
      <c r="E205" s="29" t="s">
        <v>321</v>
      </c>
    </row>
    <row r="206" spans="1:5" ht="12.75">
      <c r="A206" s="30" t="s">
        <v>45</v>
      </c>
      <c r="E206" s="31" t="s">
        <v>322</v>
      </c>
    </row>
    <row r="207" spans="1:5" ht="25.5">
      <c r="A207" t="s">
        <v>46</v>
      </c>
      <c r="E207" s="29" t="s">
        <v>323</v>
      </c>
    </row>
    <row r="208" spans="1:16" ht="12.75">
      <c r="A208" s="18" t="s">
        <v>38</v>
      </c>
      <c s="23" t="s">
        <v>324</v>
      </c>
      <c s="23" t="s">
        <v>325</v>
      </c>
      <c s="18" t="s">
        <v>40</v>
      </c>
      <c s="24" t="s">
        <v>326</v>
      </c>
      <c s="25" t="s">
        <v>196</v>
      </c>
      <c s="26">
        <v>84.72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25.5">
      <c r="A209" s="28" t="s">
        <v>43</v>
      </c>
      <c r="E209" s="29" t="s">
        <v>327</v>
      </c>
    </row>
    <row r="210" spans="1:5" ht="12.75">
      <c r="A210" s="30" t="s">
        <v>45</v>
      </c>
      <c r="E210" s="31" t="s">
        <v>328</v>
      </c>
    </row>
    <row r="211" spans="1:5" ht="38.25">
      <c r="A211" t="s">
        <v>46</v>
      </c>
      <c r="E211" s="29" t="s">
        <v>329</v>
      </c>
    </row>
    <row r="212" spans="1:16" ht="25.5">
      <c r="A212" s="18" t="s">
        <v>38</v>
      </c>
      <c s="23" t="s">
        <v>330</v>
      </c>
      <c s="23" t="s">
        <v>331</v>
      </c>
      <c s="18" t="s">
        <v>40</v>
      </c>
      <c s="24" t="s">
        <v>332</v>
      </c>
      <c s="25" t="s">
        <v>196</v>
      </c>
      <c s="26">
        <v>8</v>
      </c>
      <c s="27">
        <v>0</v>
      </c>
      <c s="27">
        <f>ROUND(ROUND(H212,2)*ROUND(G212,3),2)</f>
      </c>
      <c r="O212">
        <f>(I212*21)/100</f>
      </c>
      <c t="s">
        <v>16</v>
      </c>
    </row>
    <row r="213" spans="1:5" ht="25.5">
      <c r="A213" s="28" t="s">
        <v>43</v>
      </c>
      <c r="E213" s="29" t="s">
        <v>333</v>
      </c>
    </row>
    <row r="214" spans="1:5" ht="12.75">
      <c r="A214" s="30" t="s">
        <v>45</v>
      </c>
      <c r="E214" s="31" t="s">
        <v>334</v>
      </c>
    </row>
    <row r="215" spans="1:5" ht="38.25">
      <c r="A215" t="s">
        <v>46</v>
      </c>
      <c r="E215" s="29" t="s">
        <v>329</v>
      </c>
    </row>
    <row r="216" spans="1:16" ht="25.5">
      <c r="A216" s="18" t="s">
        <v>38</v>
      </c>
      <c s="23" t="s">
        <v>335</v>
      </c>
      <c s="23" t="s">
        <v>336</v>
      </c>
      <c s="18" t="s">
        <v>40</v>
      </c>
      <c s="24" t="s">
        <v>337</v>
      </c>
      <c s="25" t="s">
        <v>196</v>
      </c>
      <c s="26">
        <v>8</v>
      </c>
      <c s="27">
        <v>0</v>
      </c>
      <c s="27">
        <f>ROUND(ROUND(H216,2)*ROUND(G216,3),2)</f>
      </c>
      <c r="O216">
        <f>(I216*21)/100</f>
      </c>
      <c t="s">
        <v>16</v>
      </c>
    </row>
    <row r="217" spans="1:5" ht="25.5">
      <c r="A217" s="28" t="s">
        <v>43</v>
      </c>
      <c r="E217" s="29" t="s">
        <v>338</v>
      </c>
    </row>
    <row r="218" spans="1:5" ht="12.75">
      <c r="A218" s="30" t="s">
        <v>45</v>
      </c>
      <c r="E218" s="31" t="s">
        <v>334</v>
      </c>
    </row>
    <row r="219" spans="1:5" ht="38.25">
      <c r="A219" t="s">
        <v>46</v>
      </c>
      <c r="E219" s="29" t="s">
        <v>329</v>
      </c>
    </row>
    <row r="220" spans="1:16" ht="12.75">
      <c r="A220" s="18" t="s">
        <v>38</v>
      </c>
      <c s="23" t="s">
        <v>339</v>
      </c>
      <c s="23" t="s">
        <v>340</v>
      </c>
      <c s="18" t="s">
        <v>40</v>
      </c>
      <c s="24" t="s">
        <v>341</v>
      </c>
      <c s="25" t="s">
        <v>108</v>
      </c>
      <c s="26">
        <v>111.556</v>
      </c>
      <c s="27">
        <v>0</v>
      </c>
      <c s="27">
        <f>ROUND(ROUND(H220,2)*ROUND(G220,3),2)</f>
      </c>
      <c r="O220">
        <f>(I220*21)/100</f>
      </c>
      <c t="s">
        <v>16</v>
      </c>
    </row>
    <row r="221" spans="1:5" ht="38.25">
      <c r="A221" s="28" t="s">
        <v>43</v>
      </c>
      <c r="E221" s="29" t="s">
        <v>342</v>
      </c>
    </row>
    <row r="222" spans="1:5" ht="102">
      <c r="A222" s="30" t="s">
        <v>45</v>
      </c>
      <c r="E222" s="31" t="s">
        <v>171</v>
      </c>
    </row>
    <row r="223" spans="1:5" ht="25.5">
      <c r="A223" t="s">
        <v>46</v>
      </c>
      <c r="E223" s="29" t="s">
        <v>343</v>
      </c>
    </row>
    <row r="224" spans="1:16" ht="12.75">
      <c r="A224" s="18" t="s">
        <v>38</v>
      </c>
      <c s="23" t="s">
        <v>344</v>
      </c>
      <c s="23" t="s">
        <v>345</v>
      </c>
      <c s="18" t="s">
        <v>40</v>
      </c>
      <c s="24" t="s">
        <v>346</v>
      </c>
      <c s="25" t="s">
        <v>347</v>
      </c>
      <c s="26">
        <v>1</v>
      </c>
      <c s="27">
        <v>0</v>
      </c>
      <c s="27">
        <f>ROUND(ROUND(H224,2)*ROUND(G224,3),2)</f>
      </c>
      <c r="O224">
        <f>(I224*21)/100</f>
      </c>
      <c t="s">
        <v>16</v>
      </c>
    </row>
    <row r="225" spans="1:5" ht="38.25">
      <c r="A225" s="28" t="s">
        <v>43</v>
      </c>
      <c r="E225" s="29" t="s">
        <v>348</v>
      </c>
    </row>
    <row r="226" spans="1:5" ht="12.75">
      <c r="A226" s="30" t="s">
        <v>45</v>
      </c>
      <c r="E226" s="31" t="s">
        <v>40</v>
      </c>
    </row>
    <row r="227" spans="1:5" ht="25.5">
      <c r="A227" t="s">
        <v>46</v>
      </c>
      <c r="E227" s="29" t="s">
        <v>349</v>
      </c>
    </row>
    <row r="228" spans="1:16" ht="12.75">
      <c r="A228" s="18" t="s">
        <v>38</v>
      </c>
      <c s="23" t="s">
        <v>350</v>
      </c>
      <c s="23" t="s">
        <v>351</v>
      </c>
      <c s="18" t="s">
        <v>40</v>
      </c>
      <c s="24" t="s">
        <v>352</v>
      </c>
      <c s="25" t="s">
        <v>96</v>
      </c>
      <c s="26">
        <v>12.609</v>
      </c>
      <c s="27">
        <v>0</v>
      </c>
      <c s="27">
        <f>ROUND(ROUND(H228,2)*ROUND(G228,3),2)</f>
      </c>
      <c r="O228">
        <f>(I228*21)/100</f>
      </c>
      <c t="s">
        <v>16</v>
      </c>
    </row>
    <row r="229" spans="1:5" ht="76.5">
      <c r="A229" s="28" t="s">
        <v>43</v>
      </c>
      <c r="E229" s="29" t="s">
        <v>353</v>
      </c>
    </row>
    <row r="230" spans="1:5" ht="51">
      <c r="A230" s="30" t="s">
        <v>45</v>
      </c>
      <c r="E230" s="31" t="s">
        <v>354</v>
      </c>
    </row>
    <row r="231" spans="1:5" ht="102">
      <c r="A231" t="s">
        <v>46</v>
      </c>
      <c r="E231" s="29" t="s">
        <v>355</v>
      </c>
    </row>
    <row r="232" spans="1:16" ht="12.75">
      <c r="A232" s="18" t="s">
        <v>38</v>
      </c>
      <c s="23" t="s">
        <v>356</v>
      </c>
      <c s="23" t="s">
        <v>357</v>
      </c>
      <c s="18" t="s">
        <v>40</v>
      </c>
      <c s="24" t="s">
        <v>358</v>
      </c>
      <c s="25" t="s">
        <v>83</v>
      </c>
      <c s="26">
        <v>2.1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63.75">
      <c r="A233" s="28" t="s">
        <v>43</v>
      </c>
      <c r="E233" s="29" t="s">
        <v>359</v>
      </c>
    </row>
    <row r="234" spans="1:5" ht="12.75">
      <c r="A234" s="30" t="s">
        <v>45</v>
      </c>
      <c r="E234" s="31" t="s">
        <v>360</v>
      </c>
    </row>
    <row r="235" spans="1:5" ht="102">
      <c r="A235" t="s">
        <v>46</v>
      </c>
      <c r="E235" s="29" t="s">
        <v>361</v>
      </c>
    </row>
    <row r="236" spans="1:16" ht="12.75">
      <c r="A236" s="18" t="s">
        <v>38</v>
      </c>
      <c s="23" t="s">
        <v>362</v>
      </c>
      <c s="23" t="s">
        <v>363</v>
      </c>
      <c s="18" t="s">
        <v>40</v>
      </c>
      <c s="24" t="s">
        <v>364</v>
      </c>
      <c s="25" t="s">
        <v>108</v>
      </c>
      <c s="26">
        <v>42.36</v>
      </c>
      <c s="27">
        <v>0</v>
      </c>
      <c s="27">
        <f>ROUND(ROUND(H236,2)*ROUND(G236,3),2)</f>
      </c>
      <c r="O236">
        <f>(I236*21)/100</f>
      </c>
      <c t="s">
        <v>16</v>
      </c>
    </row>
    <row r="237" spans="1:5" ht="63.75">
      <c r="A237" s="28" t="s">
        <v>43</v>
      </c>
      <c r="E237" s="29" t="s">
        <v>365</v>
      </c>
    </row>
    <row r="238" spans="1:5" ht="38.25">
      <c r="A238" s="30" t="s">
        <v>45</v>
      </c>
      <c r="E238" s="31" t="s">
        <v>178</v>
      </c>
    </row>
    <row r="239" spans="1:5" ht="76.5">
      <c r="A239" t="s">
        <v>46</v>
      </c>
      <c r="E239" s="29" t="s">
        <v>366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