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lezal.vaclav\Desktop\skládka Vyškov\poptávka\"/>
    </mc:Choice>
  </mc:AlternateContent>
  <xr:revisionPtr revIDLastSave="0" documentId="13_ncr:1_{0263C315-7AB5-43D1-8CF1-3F05B19A3230}" xr6:coauthVersionLast="36" xr6:coauthVersionMax="36" xr10:uidLastSave="{00000000-0000-0000-0000-000000000000}"/>
  <bookViews>
    <workbookView xWindow="360" yWindow="270" windowWidth="18735" windowHeight="1221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Pustiměř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Pustiměř!$A$1:$T$37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7" i="12" l="1"/>
  <c r="F21" i="12" s="1"/>
  <c r="F26" i="12" l="1"/>
  <c r="H8" i="12"/>
  <c r="J8" i="12"/>
  <c r="L8" i="12"/>
  <c r="N8" i="12"/>
  <c r="P8" i="12"/>
  <c r="T8" i="12"/>
  <c r="H9" i="12"/>
  <c r="J9" i="12"/>
  <c r="L9" i="12"/>
  <c r="N9" i="12"/>
  <c r="P9" i="12"/>
  <c r="T9" i="12"/>
  <c r="H10" i="12"/>
  <c r="J10" i="12"/>
  <c r="L10" i="12"/>
  <c r="N10" i="12"/>
  <c r="P10" i="12"/>
  <c r="T10" i="12"/>
  <c r="H15" i="12"/>
  <c r="J15" i="12"/>
  <c r="L15" i="12"/>
  <c r="N15" i="12"/>
  <c r="P15" i="12"/>
  <c r="T15" i="12"/>
  <c r="N7" i="12" l="1"/>
  <c r="J7" i="12"/>
  <c r="P7" i="12"/>
  <c r="L7" i="12"/>
  <c r="H7" i="12"/>
  <c r="T7" i="12"/>
</calcChain>
</file>

<file path=xl/sharedStrings.xml><?xml version="1.0" encoding="utf-8"?>
<sst xmlns="http://schemas.openxmlformats.org/spreadsheetml/2006/main" count="65" uniqueCount="52">
  <si>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</si>
  <si>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</si>
  <si>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</si>
  <si>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</si>
  <si>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</si>
  <si>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</si>
  <si>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</si>
  <si>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</si>
  <si>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</si>
  <si>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#TypZaznamu#</t>
  </si>
  <si>
    <t>STA</t>
  </si>
  <si>
    <t>OBJ</t>
  </si>
  <si>
    <t>ROZ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</si>
  <si>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</si>
  <si>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</si>
  <si>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</si>
  <si>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</si>
  <si>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</si>
  <si>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</si>
  <si>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</si>
  <si>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</si>
  <si>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</si>
  <si>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</si>
  <si>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</si>
  <si>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</si>
  <si>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</si>
  <si>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</si>
  <si>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</si>
  <si>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</si>
  <si>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</si>
  <si>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</si>
  <si>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</si>
  <si>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POL1_</t>
  </si>
  <si>
    <t/>
  </si>
  <si>
    <t>END</t>
  </si>
  <si>
    <t xml:space="preserve">CELKEM </t>
  </si>
  <si>
    <t>SOUČET OPRAV DLÁŽDĚNÝCH VOZOVEK</t>
  </si>
  <si>
    <t xml:space="preserve">Betonový skládaný plot včetně montáže – „Úprava plochy a oplocení v areálu skládky CM Vyškov (skládka)“ </t>
  </si>
  <si>
    <t>dodání včetně osazení</t>
  </si>
  <si>
    <t>dodání betonového plotu včetně osazení</t>
  </si>
  <si>
    <t>Deska betonová vzor „štípaný kámen“, 50x200 cm</t>
  </si>
  <si>
    <t>Sloupek hladký koncový 2,25 m</t>
  </si>
  <si>
    <t>Sloupek rohový 2,25 m</t>
  </si>
  <si>
    <t>Sloupek hladký průběžný 2,25m</t>
  </si>
  <si>
    <t>Montáž plotu nad výšku 2 m</t>
  </si>
  <si>
    <t>ks</t>
  </si>
  <si>
    <t xml:space="preserve">ks </t>
  </si>
  <si>
    <t>hloubení děr na patky sloupků                                (bourání do betonového, cihelného základu, kořenů)</t>
  </si>
  <si>
    <t xml:space="preserve">m </t>
  </si>
  <si>
    <t>pal</t>
  </si>
  <si>
    <t>Manipulace, balné</t>
  </si>
  <si>
    <t>Doprava matriálu na skládku Vyškov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</si>
</sst>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8" xfId="0" applyFont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0" borderId="0" xfId="0" applyFont="1"/>
    <xf numFmtId="0" fontId="0" fillId="4" borderId="12" xfId="0" applyFill="1" applyBorder="1" applyAlignment="1">
      <alignment wrapText="1"/>
    </xf>
    <xf numFmtId="4" fontId="0" fillId="3" borderId="8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14" xfId="0" applyFill="1" applyBorder="1" applyAlignment="1">
      <alignment wrapText="1"/>
    </xf>
    <xf numFmtId="4" fontId="0" fillId="3" borderId="9" xfId="0" applyNumberFormat="1" applyFill="1" applyBorder="1" applyAlignment="1">
      <alignment vertical="top"/>
    </xf>
    <xf numFmtId="0" fontId="0" fillId="4" borderId="15" xfId="0" applyFill="1" applyBorder="1"/>
    <xf numFmtId="49" fontId="0" fillId="4" borderId="16" xfId="0" applyNumberFormat="1" applyFill="1" applyBorder="1"/>
    <xf numFmtId="0" fontId="0" fillId="4" borderId="16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5" fillId="0" borderId="0" xfId="0" applyFont="1" applyBorder="1" applyAlignment="1">
      <alignment vertical="top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shrinkToFit="1"/>
    </xf>
    <xf numFmtId="164" fontId="5" fillId="0" borderId="0" xfId="0" applyNumberFormat="1" applyFont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4" fontId="4" fillId="6" borderId="24" xfId="0" applyNumberFormat="1" applyFont="1" applyFill="1" applyBorder="1" applyAlignment="1">
      <alignment horizontal="right"/>
    </xf>
    <xf numFmtId="0" fontId="0" fillId="6" borderId="2" xfId="0" applyFill="1" applyBorder="1"/>
    <xf numFmtId="49" fontId="4" fillId="6" borderId="3" xfId="0" applyNumberFormat="1" applyFont="1" applyFill="1" applyBorder="1"/>
    <xf numFmtId="0" fontId="0" fillId="6" borderId="2" xfId="0" applyFill="1" applyBorder="1" applyAlignment="1">
      <alignment horizontal="center"/>
    </xf>
    <xf numFmtId="0" fontId="0" fillId="6" borderId="5" xfId="0" applyFill="1" applyBorder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" fontId="0" fillId="5" borderId="22" xfId="0" applyNumberFormat="1" applyFill="1" applyBorder="1" applyAlignment="1">
      <alignment horizontal="right" vertical="center"/>
    </xf>
    <xf numFmtId="4" fontId="0" fillId="5" borderId="23" xfId="0" applyNumberFormat="1" applyFill="1" applyBorder="1" applyAlignment="1">
      <alignment horizontal="right" vertical="center"/>
    </xf>
    <xf numFmtId="4" fontId="0" fillId="5" borderId="24" xfId="0" applyNumberForma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 wrapText="1"/>
    </xf>
    <xf numFmtId="49" fontId="0" fillId="5" borderId="25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5" borderId="26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49" fontId="0" fillId="5" borderId="21" xfId="0" applyNumberFormat="1" applyFill="1" applyBorder="1" applyAlignment="1">
      <alignment horizontal="center" vertical="center" wrapText="1"/>
    </xf>
    <xf numFmtId="49" fontId="0" fillId="5" borderId="27" xfId="0" applyNumberForma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6" fillId="0" borderId="13" xfId="0" applyNumberFormat="1" applyFont="1" applyBorder="1" applyAlignment="1">
      <alignment vertical="center" shrinkToFit="1"/>
    </xf>
    <xf numFmtId="4" fontId="6" fillId="0" borderId="11" xfId="0" applyNumberFormat="1" applyFont="1" applyBorder="1" applyAlignment="1">
      <alignment vertical="center" shrinkToFit="1"/>
    </xf>
    <xf numFmtId="4" fontId="6" fillId="0" borderId="10" xfId="0" applyNumberFormat="1" applyFont="1" applyBorder="1" applyAlignment="1">
      <alignment vertical="center" shrinkToFit="1"/>
    </xf>
    <xf numFmtId="0" fontId="0" fillId="3" borderId="7" xfId="0" applyFill="1" applyBorder="1" applyAlignment="1">
      <alignment vertical="top"/>
    </xf>
    <xf numFmtId="49" fontId="0" fillId="3" borderId="16" xfId="0" applyNumberFormat="1" applyFill="1" applyBorder="1" applyAlignment="1">
      <alignment vertical="top"/>
    </xf>
    <xf numFmtId="0" fontId="0" fillId="3" borderId="28" xfId="0" applyFill="1" applyBorder="1" applyAlignment="1">
      <alignment horizontal="center" vertical="top"/>
    </xf>
    <xf numFmtId="164" fontId="0" fillId="3" borderId="16" xfId="0" applyNumberFormat="1" applyFill="1" applyBorder="1" applyAlignment="1">
      <alignment vertical="top"/>
    </xf>
    <xf numFmtId="4" fontId="0" fillId="3" borderId="16" xfId="0" applyNumberFormat="1" applyFill="1" applyBorder="1" applyAlignment="1">
      <alignment vertical="top"/>
    </xf>
    <xf numFmtId="4" fontId="0" fillId="3" borderId="18" xfId="0" applyNumberFormat="1" applyFill="1" applyBorder="1" applyAlignment="1">
      <alignment vertical="top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3" fontId="6" fillId="0" borderId="35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 shrinkToFit="1"/>
    </xf>
    <xf numFmtId="3" fontId="6" fillId="0" borderId="32" xfId="0" applyNumberFormat="1" applyFont="1" applyBorder="1" applyAlignment="1">
      <alignment horizontal="center" vertical="center" shrinkToFit="1"/>
    </xf>
    <xf numFmtId="4" fontId="6" fillId="0" borderId="35" xfId="0" applyNumberFormat="1" applyFont="1" applyBorder="1" applyAlignment="1">
      <alignment horizontal="right" vertical="center" shrinkToFit="1"/>
    </xf>
    <xf numFmtId="4" fontId="6" fillId="0" borderId="36" xfId="0" applyNumberFormat="1" applyFont="1" applyBorder="1" applyAlignment="1">
      <alignment horizontal="righ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4" fontId="6" fillId="0" borderId="30" xfId="0" applyNumberFormat="1" applyFont="1" applyBorder="1" applyAlignment="1">
      <alignment horizontal="right" vertical="center" shrinkToFit="1"/>
    </xf>
    <xf numFmtId="4" fontId="6" fillId="0" borderId="32" xfId="0" applyNumberFormat="1" applyFont="1" applyBorder="1" applyAlignment="1">
      <alignment horizontal="right" vertical="center" shrinkToFit="1"/>
    </xf>
    <xf numFmtId="4" fontId="6" fillId="0" borderId="33" xfId="0" applyNumberFormat="1" applyFont="1" applyBorder="1" applyAlignment="1">
      <alignment horizontal="right" vertical="center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37" t="s">
        <v>8</v>
      </c>
      <c r="B2" s="37"/>
      <c r="C2" s="37"/>
      <c r="D2" s="37"/>
      <c r="E2" s="37"/>
      <c r="F2" s="37"/>
      <c r="G2" s="3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8" t="s">
        <v>0</v>
      </c>
      <c r="B1" s="38"/>
      <c r="C1" s="39"/>
      <c r="D1" s="38"/>
      <c r="E1" s="38"/>
      <c r="F1" s="38"/>
      <c r="G1" s="38"/>
    </row>
    <row r="2" spans="1:7" ht="24.95" customHeight="1" x14ac:dyDescent="0.2">
      <c r="A2" s="8" t="s">
        <v>1</v>
      </c>
      <c r="B2" s="7"/>
      <c r="C2" s="40"/>
      <c r="D2" s="40"/>
      <c r="E2" s="40"/>
      <c r="F2" s="40"/>
      <c r="G2" s="41"/>
    </row>
    <row r="3" spans="1:7" ht="24.95" customHeight="1" x14ac:dyDescent="0.2">
      <c r="A3" s="8" t="s">
        <v>2</v>
      </c>
      <c r="B3" s="7"/>
      <c r="C3" s="40"/>
      <c r="D3" s="40"/>
      <c r="E3" s="40"/>
      <c r="F3" s="40"/>
      <c r="G3" s="41"/>
    </row>
    <row r="4" spans="1:7" ht="24.95" customHeight="1" x14ac:dyDescent="0.2">
      <c r="A4" s="8" t="s">
        <v>3</v>
      </c>
      <c r="B4" s="7"/>
      <c r="C4" s="40"/>
      <c r="D4" s="40"/>
      <c r="E4" s="40"/>
      <c r="F4" s="40"/>
      <c r="G4" s="4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E4998"/>
  <sheetViews>
    <sheetView tabSelected="1" zoomScale="110" zoomScaleNormal="110" zoomScaleSheetLayoutView="110" workbookViewId="0">
      <selection activeCell="X13" sqref="X13"/>
    </sheetView>
  </sheetViews>
  <sheetFormatPr defaultRowHeight="12.75" outlineLevelRow="1" x14ac:dyDescent="0.2"/>
  <cols>
    <col min="1" max="1" width="4.28515625" customWidth="1"/>
    <col min="2" max="2" width="43.85546875" style="9" customWidth="1"/>
    <col min="3" max="3" width="4.5703125" customWidth="1"/>
    <col min="4" max="4" width="10.5703125" customWidth="1"/>
    <col min="5" max="5" width="9.85546875" customWidth="1"/>
    <col min="6" max="6" width="12.7109375" customWidth="1"/>
    <col min="7" max="20" width="0" hidden="1" customWidth="1"/>
    <col min="26" max="36" width="0" hidden="1" customWidth="1"/>
  </cols>
  <sheetData>
    <row r="1" spans="1:57" ht="15.75" customHeight="1" x14ac:dyDescent="0.25">
      <c r="A1" s="46" t="s">
        <v>0</v>
      </c>
      <c r="B1" s="46"/>
      <c r="C1" s="46"/>
      <c r="D1" s="46"/>
      <c r="E1" s="46"/>
      <c r="F1" s="46"/>
      <c r="AB1" t="s">
        <v>9</v>
      </c>
    </row>
    <row r="2" spans="1:57" ht="29.25" customHeight="1" x14ac:dyDescent="0.2">
      <c r="A2" s="11" t="s">
        <v>1</v>
      </c>
      <c r="B2" s="53" t="s">
        <v>37</v>
      </c>
      <c r="C2" s="54"/>
      <c r="D2" s="54"/>
      <c r="E2" s="54"/>
      <c r="F2" s="55"/>
      <c r="AB2" t="s">
        <v>10</v>
      </c>
    </row>
    <row r="3" spans="1:57" ht="24.95" customHeight="1" x14ac:dyDescent="0.2">
      <c r="A3" s="11" t="s">
        <v>2</v>
      </c>
      <c r="B3" s="47" t="s">
        <v>38</v>
      </c>
      <c r="C3" s="48"/>
      <c r="D3" s="48"/>
      <c r="E3" s="48"/>
      <c r="F3" s="49"/>
      <c r="Z3" s="9" t="s">
        <v>10</v>
      </c>
      <c r="AB3" t="s">
        <v>11</v>
      </c>
    </row>
    <row r="4" spans="1:57" ht="24.95" customHeight="1" x14ac:dyDescent="0.2">
      <c r="A4" s="12" t="s">
        <v>3</v>
      </c>
      <c r="B4" s="50"/>
      <c r="C4" s="51"/>
      <c r="D4" s="51"/>
      <c r="E4" s="51"/>
      <c r="F4" s="52"/>
      <c r="AB4" t="s">
        <v>12</v>
      </c>
    </row>
    <row r="5" spans="1:57" ht="13.5" thickBot="1" x14ac:dyDescent="0.25">
      <c r="C5" s="10"/>
    </row>
    <row r="6" spans="1:57" ht="13.5" customHeight="1" thickBot="1" x14ac:dyDescent="0.25">
      <c r="A6" s="21" t="s">
        <v>13</v>
      </c>
      <c r="B6" s="22" t="s">
        <v>14</v>
      </c>
      <c r="C6" s="23" t="s">
        <v>15</v>
      </c>
      <c r="D6" s="24" t="s">
        <v>16</v>
      </c>
      <c r="E6" s="25" t="s">
        <v>17</v>
      </c>
      <c r="F6" s="26" t="s">
        <v>4</v>
      </c>
      <c r="G6" s="19" t="s">
        <v>5</v>
      </c>
      <c r="H6" s="14" t="s">
        <v>18</v>
      </c>
      <c r="I6" s="14" t="s">
        <v>6</v>
      </c>
      <c r="J6" s="14" t="s">
        <v>19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24</v>
      </c>
      <c r="P6" s="14" t="s">
        <v>25</v>
      </c>
      <c r="Q6" s="14" t="s">
        <v>26</v>
      </c>
      <c r="R6" s="14" t="s">
        <v>27</v>
      </c>
      <c r="S6" s="14" t="s">
        <v>28</v>
      </c>
      <c r="T6" s="14" t="s">
        <v>29</v>
      </c>
    </row>
    <row r="7" spans="1:57" ht="13.5" thickBot="1" x14ac:dyDescent="0.25">
      <c r="A7" s="69" t="s">
        <v>30</v>
      </c>
      <c r="B7" s="70" t="s">
        <v>39</v>
      </c>
      <c r="C7" s="71"/>
      <c r="D7" s="72"/>
      <c r="E7" s="73"/>
      <c r="F7" s="74">
        <f>SUMIF(AB8:AB15,"&lt;&gt;NOR",F8:F15)</f>
        <v>0</v>
      </c>
      <c r="G7" s="20"/>
      <c r="H7" s="15">
        <f>SUM(H8:H15)</f>
        <v>0</v>
      </c>
      <c r="I7" s="15"/>
      <c r="J7" s="15">
        <f>SUM(J8:J15)</f>
        <v>18132.399999999998</v>
      </c>
      <c r="K7" s="15"/>
      <c r="L7" s="15">
        <f>SUM(L8:L15)</f>
        <v>0</v>
      </c>
      <c r="M7" s="15"/>
      <c r="N7" s="15">
        <f>SUM(N8:N15)</f>
        <v>0</v>
      </c>
      <c r="O7" s="15"/>
      <c r="P7" s="15">
        <f>SUM(P8:P15)</f>
        <v>88.22</v>
      </c>
      <c r="Q7" s="15"/>
      <c r="R7" s="15"/>
      <c r="S7" s="16"/>
      <c r="T7" s="15">
        <f>SUM(T8:T15)</f>
        <v>49.94</v>
      </c>
      <c r="AB7" t="s">
        <v>31</v>
      </c>
    </row>
    <row r="8" spans="1:57" s="65" customFormat="1" ht="12" outlineLevel="1" x14ac:dyDescent="0.2">
      <c r="A8" s="83">
        <v>1</v>
      </c>
      <c r="B8" s="84" t="s">
        <v>40</v>
      </c>
      <c r="C8" s="85" t="s">
        <v>45</v>
      </c>
      <c r="D8" s="86">
        <v>440</v>
      </c>
      <c r="E8" s="89"/>
      <c r="F8" s="90"/>
      <c r="G8" s="67">
        <v>0</v>
      </c>
      <c r="H8" s="66">
        <f t="shared" ref="H8:H15" si="0">ROUND(D8*G8,2)</f>
        <v>0</v>
      </c>
      <c r="I8" s="66">
        <v>23.8</v>
      </c>
      <c r="J8" s="66">
        <f t="shared" ref="J8:J15" si="1">ROUND(D8*I8,2)</f>
        <v>10472</v>
      </c>
      <c r="K8" s="66">
        <v>21</v>
      </c>
      <c r="L8" s="66">
        <f t="shared" ref="L8:L15" si="2">F8*(1+K8/100)</f>
        <v>0</v>
      </c>
      <c r="M8" s="66">
        <v>0</v>
      </c>
      <c r="N8" s="66">
        <f t="shared" ref="N8:N15" si="3">ROUND(D8*M8,2)</f>
        <v>0</v>
      </c>
      <c r="O8" s="66">
        <v>0.2</v>
      </c>
      <c r="P8" s="66">
        <f t="shared" ref="P8:P15" si="4">ROUND(D8*O8,2)</f>
        <v>88</v>
      </c>
      <c r="Q8" s="66"/>
      <c r="R8" s="66"/>
      <c r="S8" s="68">
        <v>0.1</v>
      </c>
      <c r="T8" s="66">
        <f t="shared" ref="T8:T15" si="5">ROUND(D8*S8,2)</f>
        <v>44</v>
      </c>
      <c r="AB8" s="65" t="s">
        <v>32</v>
      </c>
    </row>
    <row r="9" spans="1:57" s="65" customFormat="1" ht="12" outlineLevel="1" x14ac:dyDescent="0.2">
      <c r="A9" s="79">
        <v>2</v>
      </c>
      <c r="B9" s="76" t="s">
        <v>41</v>
      </c>
      <c r="C9" s="75" t="s">
        <v>46</v>
      </c>
      <c r="D9" s="87">
        <v>2</v>
      </c>
      <c r="E9" s="91"/>
      <c r="F9" s="92"/>
      <c r="G9" s="67">
        <v>0</v>
      </c>
      <c r="H9" s="66">
        <f t="shared" si="0"/>
        <v>0</v>
      </c>
      <c r="I9" s="66">
        <v>7.8</v>
      </c>
      <c r="J9" s="66">
        <f t="shared" si="1"/>
        <v>15.6</v>
      </c>
      <c r="K9" s="66">
        <v>21</v>
      </c>
      <c r="L9" s="66">
        <f t="shared" si="2"/>
        <v>0</v>
      </c>
      <c r="M9" s="66">
        <v>0</v>
      </c>
      <c r="N9" s="66">
        <f t="shared" si="3"/>
        <v>0</v>
      </c>
      <c r="O9" s="66">
        <v>0.11</v>
      </c>
      <c r="P9" s="66">
        <f t="shared" si="4"/>
        <v>0.22</v>
      </c>
      <c r="Q9" s="66"/>
      <c r="R9" s="66"/>
      <c r="S9" s="68">
        <v>1.7500000000000002E-2</v>
      </c>
      <c r="T9" s="66">
        <f t="shared" si="5"/>
        <v>0.04</v>
      </c>
      <c r="AB9" s="65" t="s">
        <v>32</v>
      </c>
    </row>
    <row r="10" spans="1:57" s="65" customFormat="1" ht="12" outlineLevel="1" x14ac:dyDescent="0.2">
      <c r="A10" s="79">
        <v>3</v>
      </c>
      <c r="B10" s="77" t="s">
        <v>42</v>
      </c>
      <c r="C10" s="75" t="s">
        <v>45</v>
      </c>
      <c r="D10" s="87">
        <v>4</v>
      </c>
      <c r="E10" s="91"/>
      <c r="F10" s="92"/>
      <c r="G10" s="67">
        <v>0</v>
      </c>
      <c r="H10" s="66">
        <f t="shared" si="0"/>
        <v>0</v>
      </c>
      <c r="I10" s="66">
        <v>1684.8</v>
      </c>
      <c r="J10" s="66">
        <f t="shared" si="1"/>
        <v>6739.2</v>
      </c>
      <c r="K10" s="66">
        <v>21</v>
      </c>
      <c r="L10" s="66">
        <f t="shared" si="2"/>
        <v>0</v>
      </c>
      <c r="M10" s="66">
        <v>0</v>
      </c>
      <c r="N10" s="66">
        <f t="shared" si="3"/>
        <v>0</v>
      </c>
      <c r="O10" s="66">
        <v>0</v>
      </c>
      <c r="P10" s="66">
        <f t="shared" si="4"/>
        <v>0</v>
      </c>
      <c r="Q10" s="66"/>
      <c r="R10" s="66"/>
      <c r="S10" s="68">
        <v>0.77</v>
      </c>
      <c r="T10" s="66">
        <f t="shared" si="5"/>
        <v>3.08</v>
      </c>
      <c r="AB10" s="65" t="s">
        <v>32</v>
      </c>
    </row>
    <row r="11" spans="1:57" s="65" customFormat="1" ht="12" outlineLevel="1" x14ac:dyDescent="0.2">
      <c r="A11" s="79">
        <v>4</v>
      </c>
      <c r="B11" s="77" t="s">
        <v>43</v>
      </c>
      <c r="C11" s="75" t="s">
        <v>46</v>
      </c>
      <c r="D11" s="87">
        <v>105</v>
      </c>
      <c r="E11" s="91"/>
      <c r="F11" s="92"/>
      <c r="G11" s="6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  <c r="T11" s="66"/>
    </row>
    <row r="12" spans="1:57" s="65" customFormat="1" ht="24" outlineLevel="1" x14ac:dyDescent="0.2">
      <c r="A12" s="79">
        <v>5</v>
      </c>
      <c r="B12" s="78" t="s">
        <v>47</v>
      </c>
      <c r="C12" s="75" t="s">
        <v>45</v>
      </c>
      <c r="D12" s="87">
        <v>111</v>
      </c>
      <c r="E12" s="91"/>
      <c r="F12" s="92"/>
      <c r="G12" s="67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8"/>
      <c r="T12" s="66"/>
    </row>
    <row r="13" spans="1:57" s="65" customFormat="1" ht="12" outlineLevel="1" x14ac:dyDescent="0.2">
      <c r="A13" s="79">
        <v>6</v>
      </c>
      <c r="B13" s="77" t="s">
        <v>44</v>
      </c>
      <c r="C13" s="75" t="s">
        <v>48</v>
      </c>
      <c r="D13" s="87">
        <v>220</v>
      </c>
      <c r="E13" s="91"/>
      <c r="F13" s="92"/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8"/>
      <c r="T13" s="66"/>
    </row>
    <row r="14" spans="1:57" s="65" customFormat="1" ht="12" outlineLevel="1" x14ac:dyDescent="0.2">
      <c r="A14" s="79">
        <v>7</v>
      </c>
      <c r="B14" s="77" t="s">
        <v>50</v>
      </c>
      <c r="C14" s="75" t="s">
        <v>49</v>
      </c>
      <c r="D14" s="87">
        <v>32</v>
      </c>
      <c r="E14" s="91"/>
      <c r="F14" s="92"/>
      <c r="G14" s="67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8"/>
      <c r="T14" s="66"/>
    </row>
    <row r="15" spans="1:57" s="65" customFormat="1" outlineLevel="1" thickBot="1" x14ac:dyDescent="0.25">
      <c r="A15" s="80">
        <v>8</v>
      </c>
      <c r="B15" s="81" t="s">
        <v>51</v>
      </c>
      <c r="C15" s="82" t="s">
        <v>49</v>
      </c>
      <c r="D15" s="88">
        <v>32</v>
      </c>
      <c r="E15" s="93"/>
      <c r="F15" s="94"/>
      <c r="G15" s="67">
        <v>0</v>
      </c>
      <c r="H15" s="66">
        <f t="shared" si="0"/>
        <v>0</v>
      </c>
      <c r="I15" s="66">
        <v>28.3</v>
      </c>
      <c r="J15" s="66">
        <f t="shared" si="1"/>
        <v>905.6</v>
      </c>
      <c r="K15" s="66">
        <v>21</v>
      </c>
      <c r="L15" s="66">
        <f t="shared" si="2"/>
        <v>0</v>
      </c>
      <c r="M15" s="66">
        <v>0</v>
      </c>
      <c r="N15" s="66">
        <f t="shared" si="3"/>
        <v>0</v>
      </c>
      <c r="O15" s="66">
        <v>0</v>
      </c>
      <c r="P15" s="66">
        <f t="shared" si="4"/>
        <v>0</v>
      </c>
      <c r="Q15" s="66"/>
      <c r="R15" s="66"/>
      <c r="S15" s="68">
        <v>8.7999999999999995E-2</v>
      </c>
      <c r="T15" s="66">
        <f t="shared" si="5"/>
        <v>2.82</v>
      </c>
      <c r="AB15" s="65" t="s">
        <v>32</v>
      </c>
    </row>
    <row r="16" spans="1:57" ht="16.5" customHeight="1" outlineLevel="1" x14ac:dyDescent="0.2">
      <c r="A16" s="27"/>
      <c r="B16" s="28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ht="16.5" customHeight="1" outlineLevel="1" x14ac:dyDescent="0.2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ht="16.5" customHeight="1" outlineLevel="1" x14ac:dyDescent="0.2">
      <c r="A18" s="27"/>
      <c r="B18" s="28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ht="15.75" outlineLevel="1" x14ac:dyDescent="0.2">
      <c r="A19" s="27"/>
      <c r="B19" s="45" t="s">
        <v>36</v>
      </c>
      <c r="C19" s="45"/>
      <c r="D19" s="45"/>
      <c r="E19" s="45"/>
      <c r="F19" s="45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ht="13.5" outlineLevel="1" thickBot="1" x14ac:dyDescent="0.25">
      <c r="A20" s="27"/>
      <c r="B20" s="28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outlineLevel="1" x14ac:dyDescent="0.2">
      <c r="A21" s="27"/>
      <c r="B21" s="56" t="s">
        <v>37</v>
      </c>
      <c r="C21" s="57"/>
      <c r="D21" s="57"/>
      <c r="E21" s="58"/>
      <c r="F21" s="42">
        <f>SUM(F7)</f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outlineLevel="1" x14ac:dyDescent="0.2">
      <c r="A22" s="27"/>
      <c r="B22" s="59"/>
      <c r="C22" s="60"/>
      <c r="D22" s="60"/>
      <c r="E22" s="61"/>
      <c r="F22" s="4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</row>
    <row r="23" spans="1:57" outlineLevel="1" x14ac:dyDescent="0.2">
      <c r="A23" s="27"/>
      <c r="B23" s="59"/>
      <c r="C23" s="60"/>
      <c r="D23" s="60"/>
      <c r="E23" s="61"/>
      <c r="F23" s="4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1:57" outlineLevel="1" x14ac:dyDescent="0.2">
      <c r="A24" s="27"/>
      <c r="B24" s="59"/>
      <c r="C24" s="60"/>
      <c r="D24" s="60"/>
      <c r="E24" s="61"/>
      <c r="F24" s="43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1:57" ht="13.5" outlineLevel="1" thickBot="1" x14ac:dyDescent="0.25">
      <c r="A25" s="27"/>
      <c r="B25" s="62"/>
      <c r="C25" s="63"/>
      <c r="D25" s="63"/>
      <c r="E25" s="64"/>
      <c r="F25" s="4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1:57" ht="13.5" outlineLevel="1" thickBot="1" x14ac:dyDescent="0.25">
      <c r="A26" s="27"/>
      <c r="B26" s="34" t="s">
        <v>35</v>
      </c>
      <c r="C26" s="35"/>
      <c r="D26" s="33"/>
      <c r="E26" s="36"/>
      <c r="F26" s="32">
        <f>SUM(F21:F25)</f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</row>
    <row r="27" spans="1:57" outlineLevel="1" x14ac:dyDescent="0.2">
      <c r="A27" s="27"/>
      <c r="B27" s="28"/>
      <c r="C27" s="29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outlineLevel="1" x14ac:dyDescent="0.2">
      <c r="A28" s="27"/>
      <c r="B28" s="28"/>
      <c r="C28" s="29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</row>
    <row r="29" spans="1:57" outlineLevel="1" x14ac:dyDescent="0.2">
      <c r="A29" s="27"/>
      <c r="B29" s="28"/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</row>
    <row r="30" spans="1:57" outlineLevel="1" x14ac:dyDescent="0.2">
      <c r="A30" s="27"/>
      <c r="B30" s="28"/>
      <c r="C30" s="29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1:57" outlineLevel="1" x14ac:dyDescent="0.2">
      <c r="A31" s="27"/>
      <c r="B31" s="28"/>
      <c r="C31" s="29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</row>
    <row r="32" spans="1:57" outlineLevel="1" x14ac:dyDescent="0.2">
      <c r="A32" s="27"/>
      <c r="B32" s="28"/>
      <c r="C32" s="2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</row>
    <row r="33" spans="1:57" outlineLevel="1" x14ac:dyDescent="0.2">
      <c r="A33" s="27"/>
      <c r="B33" s="28"/>
      <c r="C33" s="29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</row>
    <row r="34" spans="1:57" x14ac:dyDescent="0.2">
      <c r="A34" s="1"/>
      <c r="B34" s="17" t="s">
        <v>33</v>
      </c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Z34">
        <v>15</v>
      </c>
      <c r="AA34">
        <v>21</v>
      </c>
    </row>
    <row r="35" spans="1:57" x14ac:dyDescent="0.2">
      <c r="A35" s="1"/>
      <c r="B35" s="17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57" x14ac:dyDescent="0.2">
      <c r="A36" s="1"/>
      <c r="B36" s="17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57" x14ac:dyDescent="0.2">
      <c r="B37" s="18"/>
      <c r="C37" s="10"/>
      <c r="AB37" t="s">
        <v>34</v>
      </c>
    </row>
    <row r="38" spans="1:57" x14ac:dyDescent="0.2">
      <c r="C38" s="10"/>
    </row>
    <row r="39" spans="1:57" x14ac:dyDescent="0.2">
      <c r="C39" s="10"/>
    </row>
    <row r="40" spans="1:57" x14ac:dyDescent="0.2">
      <c r="C40" s="10"/>
    </row>
    <row r="41" spans="1:57" x14ac:dyDescent="0.2">
      <c r="C41" s="10"/>
    </row>
    <row r="42" spans="1:57" x14ac:dyDescent="0.2">
      <c r="C42" s="10"/>
    </row>
    <row r="43" spans="1:57" x14ac:dyDescent="0.2">
      <c r="C43" s="10"/>
    </row>
    <row r="44" spans="1:57" x14ac:dyDescent="0.2">
      <c r="C44" s="10"/>
    </row>
    <row r="45" spans="1:57" x14ac:dyDescent="0.2">
      <c r="C45" s="10"/>
    </row>
    <row r="46" spans="1:57" x14ac:dyDescent="0.2">
      <c r="C46" s="10"/>
    </row>
    <row r="47" spans="1:57" x14ac:dyDescent="0.2">
      <c r="C47" s="10"/>
    </row>
    <row r="48" spans="1:57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  <row r="183" spans="3:3" x14ac:dyDescent="0.2">
      <c r="C183" s="10"/>
    </row>
    <row r="184" spans="3:3" x14ac:dyDescent="0.2">
      <c r="C184" s="10"/>
    </row>
    <row r="185" spans="3:3" x14ac:dyDescent="0.2">
      <c r="C185" s="10"/>
    </row>
    <row r="186" spans="3:3" x14ac:dyDescent="0.2">
      <c r="C186" s="10"/>
    </row>
    <row r="187" spans="3:3" x14ac:dyDescent="0.2">
      <c r="C187" s="10"/>
    </row>
    <row r="188" spans="3:3" x14ac:dyDescent="0.2">
      <c r="C188" s="10"/>
    </row>
    <row r="189" spans="3:3" x14ac:dyDescent="0.2">
      <c r="C189" s="10"/>
    </row>
    <row r="190" spans="3:3" x14ac:dyDescent="0.2">
      <c r="C190" s="10"/>
    </row>
    <row r="191" spans="3:3" x14ac:dyDescent="0.2">
      <c r="C191" s="10"/>
    </row>
    <row r="192" spans="3:3" x14ac:dyDescent="0.2">
      <c r="C192" s="10"/>
    </row>
    <row r="193" spans="3:3" x14ac:dyDescent="0.2">
      <c r="C193" s="10"/>
    </row>
    <row r="194" spans="3:3" x14ac:dyDescent="0.2">
      <c r="C194" s="10"/>
    </row>
    <row r="195" spans="3:3" x14ac:dyDescent="0.2">
      <c r="C195" s="10"/>
    </row>
    <row r="196" spans="3:3" x14ac:dyDescent="0.2">
      <c r="C196" s="10"/>
    </row>
    <row r="197" spans="3:3" x14ac:dyDescent="0.2">
      <c r="C197" s="10"/>
    </row>
    <row r="198" spans="3:3" x14ac:dyDescent="0.2">
      <c r="C198" s="10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  <row r="233" spans="3:3" x14ac:dyDescent="0.2">
      <c r="C233" s="10"/>
    </row>
    <row r="234" spans="3:3" x14ac:dyDescent="0.2">
      <c r="C234" s="10"/>
    </row>
    <row r="235" spans="3:3" x14ac:dyDescent="0.2">
      <c r="C235" s="10"/>
    </row>
    <row r="236" spans="3:3" x14ac:dyDescent="0.2">
      <c r="C236" s="10"/>
    </row>
    <row r="237" spans="3:3" x14ac:dyDescent="0.2">
      <c r="C237" s="10"/>
    </row>
    <row r="238" spans="3:3" x14ac:dyDescent="0.2">
      <c r="C238" s="10"/>
    </row>
    <row r="239" spans="3:3" x14ac:dyDescent="0.2">
      <c r="C239" s="10"/>
    </row>
    <row r="240" spans="3:3" x14ac:dyDescent="0.2">
      <c r="C240" s="10"/>
    </row>
    <row r="241" spans="3:3" x14ac:dyDescent="0.2">
      <c r="C241" s="10"/>
    </row>
    <row r="242" spans="3:3" x14ac:dyDescent="0.2">
      <c r="C242" s="10"/>
    </row>
    <row r="243" spans="3:3" x14ac:dyDescent="0.2">
      <c r="C243" s="10"/>
    </row>
    <row r="244" spans="3:3" x14ac:dyDescent="0.2">
      <c r="C244" s="10"/>
    </row>
    <row r="245" spans="3:3" x14ac:dyDescent="0.2">
      <c r="C245" s="10"/>
    </row>
    <row r="246" spans="3:3" x14ac:dyDescent="0.2">
      <c r="C246" s="10"/>
    </row>
    <row r="247" spans="3:3" x14ac:dyDescent="0.2">
      <c r="C247" s="10"/>
    </row>
    <row r="248" spans="3:3" x14ac:dyDescent="0.2">
      <c r="C248" s="10"/>
    </row>
    <row r="249" spans="3:3" x14ac:dyDescent="0.2">
      <c r="C249" s="10"/>
    </row>
    <row r="250" spans="3:3" x14ac:dyDescent="0.2">
      <c r="C250" s="10"/>
    </row>
    <row r="251" spans="3:3" x14ac:dyDescent="0.2">
      <c r="C251" s="10"/>
    </row>
    <row r="252" spans="3:3" x14ac:dyDescent="0.2">
      <c r="C252" s="10"/>
    </row>
    <row r="253" spans="3:3" x14ac:dyDescent="0.2">
      <c r="C253" s="10"/>
    </row>
    <row r="254" spans="3:3" x14ac:dyDescent="0.2">
      <c r="C254" s="10"/>
    </row>
    <row r="255" spans="3:3" x14ac:dyDescent="0.2">
      <c r="C255" s="10"/>
    </row>
    <row r="256" spans="3:3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</sheetData>
  <mergeCells count="7">
    <mergeCell ref="B21:E25"/>
    <mergeCell ref="F21:F25"/>
    <mergeCell ref="B19:F19"/>
    <mergeCell ref="A1:F1"/>
    <mergeCell ref="B2:F2"/>
    <mergeCell ref="B3:F3"/>
    <mergeCell ref="B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Pustiměř</vt:lpstr>
      <vt:lpstr>Pustiměř!Oblast_tisku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Doležal Václav</cp:lastModifiedBy>
  <cp:lastPrinted>2018-10-12T10:28:53Z</cp:lastPrinted>
  <dcterms:created xsi:type="dcterms:W3CDTF">2009-04-08T07:15:50Z</dcterms:created>
  <dcterms:modified xsi:type="dcterms:W3CDTF">2022-06-24T10:07:50Z</dcterms:modified>
</cp:coreProperties>
</file>