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<sst xmlns="http://schemas.openxmlformats.org/spreadsheetml/2006/main" count="835" uniqueCount="289">
  <si>
    <t>ASPE10</t>
  </si>
  <si>
    <t>S</t>
  </si>
  <si>
    <t>Soupis prací objektu</t>
  </si>
  <si>
    <t xml:space="preserve">Stavba: </t>
  </si>
  <si>
    <t>2022720</t>
  </si>
  <si>
    <t>III/3883 SMĚR MOKRÁ, úpr po DI č. I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</si>
  <si>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</si>
  <si>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</si>
  <si>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</si>
  <si>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</si>
  <si>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</si>
  <si>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</si>
  <si>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</si>
  <si>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</si>
  <si>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</si>
  <si>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</si>
  <si>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</si>
  <si>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</si>
  <si>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</si>
  <si>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</si>
  <si>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</si>
  <si>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</si>
  <si>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</si>
  <si>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</si>
  <si>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</si>
  <si>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</si>
  <si>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</si>
  <si>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</si>
  <si>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</si>
  <si>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</si>
  <si>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</si>
  <si>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</si>
  <si>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</si>
  <si>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</si>
  <si>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</si>
  <si>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</si>
  <si>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</si>
  <si>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</si>
  <si>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</si>
  <si>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</si>
  <si>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</si>
  <si>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</si>
  <si>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</si>
  <si>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</si>
  <si>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 
Vše v režii zhotovitele.</t>
  </si>
  <si>
    <t>VV</t>
  </si>
  <si>
    <t>1=1,000 [A]</t>
  </si>
  <si>
    <t>TS</t>
  </si>
  <si>
    <t>02944</t>
  </si>
  <si>
    <t>OSTAT POŽADAVKY - DOKUMENTACE SKUTEČ PROVEDENÍ V DIGIT FORMĚ</t>
  </si>
  <si>
    <t>Dokumentace skutečného provedení stavby (dále jen DSPS) - popsáno v obchodních podmínkách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</si>
  <si>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</si>
  <si>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</si>
  <si>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</si>
  <si>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</si>
  <si>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</si>
  <si>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</si>
  <si>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</si>
  <si>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</si>
  <si>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</si>
  <si>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</si>
  <si>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</si>
  <si>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</si>
  <si>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</si>
  <si>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</si>
  <si>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</si>
  <si>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</si>
  <si>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</si>
  <si>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</si>
  <si>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</si>
  <si>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</si>
  <si>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</si>
  <si>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</si>
  <si>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</si>
  <si>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</si>
  <si>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</si>
  <si>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</si>
  <si>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</si>
  <si>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</si>
  <si>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</si>
  <si>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18</t>
  </si>
  <si>
    <t>00018</t>
  </si>
  <si>
    <t>Návrh technologického postupu prací - popsáno v obchodních podmínkách</t>
  </si>
  <si>
    <t>SO 101</t>
  </si>
  <si>
    <t>KOMUNIKACE III/3833</t>
  </si>
  <si>
    <t>014102</t>
  </si>
  <si>
    <t>POPLATKY ZA SKLÁDKU</t>
  </si>
  <si>
    <t>T</t>
  </si>
  <si>
    <t>SKLÁDKA - Uložení zeminy na skládku</t>
  </si>
  <si>
    <t>pol. 12932 
705*0,3*2=423,000 [A] 
pol. 129958 
35*0,15*2=10,500 [B] 
pol. 131737 
10398,226=10 398,226 [C] 
Celkem: A+B+C=10 831,726 [D]</t>
  </si>
  <si>
    <t>zahrnuje veškeré poplatky provozovateli skládky související s uložením odpadu na skládce.</t>
  </si>
  <si>
    <t>Zemní práce</t>
  </si>
  <si>
    <t>11372</t>
  </si>
  <si>
    <t>FRÉZOVÁNÍ ZPEVNĚNÝCH PLOCH ASFALTOVÝCH</t>
  </si>
  <si>
    <t>M3</t>
  </si>
  <si>
    <t>BOURACÍ PRÁCE - Odfrézování asfaltových vrstev v tl. 40 mm, včetně odvozu a likvidace v režii zhotovitele  
=5,234m3  
=5,234m3*2,400t/m3=12,562t  
BOURACÍ PRÁCE - Odfrézování asfaltových vrstev v tl. max. 110mm, včetně odvozu a likvidace v režii zhotovitele  
=2005,190m3  
=2005,190m3*2,400t/m3=4812,455t  
BOURACÍ PRÁCE - Odfrézování asfaltových vrstev v tl. max. 250mm, včetně odvozu a likvidace v režii zhotovitele  
=974,673m3  
=974,673m3*2,400t/m3=2339,216t  
Viz D.1.1.2.1-Situace pozemní komunikace a D.1.1.2.3-Vzorové příčné řezy</t>
  </si>
  <si>
    <t>Celkem: 5,234+2005,190+974,673=2 985,097 [A]</t>
  </si>
  <si>
    <t>Položka zahrnuje veškerou manipulaci s vybouranou sutí a s vybouranými hmotami vč. uložení na skládku. Nezahrnuje poplatek za skládku.</t>
  </si>
  <si>
    <t>113763</t>
  </si>
  <si>
    <t>FRÉZOVÁNÍ DRÁŽKY PRŮŘEZU DO 300MM2 V ASFALTOVÉ VOZOVCE</t>
  </si>
  <si>
    <t>M</t>
  </si>
  <si>
    <t>Prořezání drážky v pracovní spáře (silnice) 
=3502,100m 
Viz D.1.1.2.1-Situace pozemní komunikace</t>
  </si>
  <si>
    <t>Položka zahrnuje veškerou manipulaci s vybouranou sutí a s vybouranými hmotami vč. likvidace v režii zhotovitele.</t>
  </si>
  <si>
    <t>113769</t>
  </si>
  <si>
    <t>FRÉZOVÁNÍ DRÁŽKY PRŮŘEZU PŘES 1200MM2 V ASFALTOVÉ VOZOVCE</t>
  </si>
  <si>
    <t>ÚPRAVA Č. 3 - SANACE TRHLIN - Prořezání trhliny  
=2242,10m  
D.1.1.2.3-Vzorové příčné řezy</t>
  </si>
  <si>
    <t>121108</t>
  </si>
  <si>
    <t>SEJMUTÍ ORNICE NEBO LESNÍ PŮDY S ODVOZEM DO 20KM</t>
  </si>
  <si>
    <t>ZEMNÍ PRÁCE - Odhumusování plochy v tl. 150mm, která bude zasažena výkopovými pracemi a úpravou terénu včetně odvozu a uložení zeminy na deponii stavby do 20km (využití na zpětné ohumusování)  
=3996,166m2*0,150  
=599,425m3*2,000t/m3=1198,850t  
Viz D.1.1.2.1-Situace pozemní komunikace a D.1.1.2.3-Vzorové příčné řezy</t>
  </si>
  <si>
    <t>Celkem: 3996,166*0,15=599,425 [A]</t>
  </si>
  <si>
    <t>položka zahrnuje sejmutí ornice bez ohledu na tloušťku vrstvy a její vodorovnou dopravu  
nezahrnuje uložení na trvalou skládku</t>
  </si>
  <si>
    <t>125738</t>
  </si>
  <si>
    <t>VYKOPÁVKY ZE ZEMNÍKŮ A SKLÁDEK TŘ. I, ODVOZ DO 20KM</t>
  </si>
  <si>
    <t>ZEMNÍ PRÁCE - Vykopávka a doprava zeminy z deponie stavby do 20km na místo zpětného ohumusování  
=3996,166m2*0,150  
=599,425m3*2,000t/m3=1198,850t  
Viz D.1.1.2.1-Situace pozemní komunikace a D.1.1.2.3-Vzorové příčné řezy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</si>
  <si>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</si>
  <si>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7</t>
  </si>
  <si>
    <t>12932</t>
  </si>
  <si>
    <t>ČIŠTĚNÍ PŘÍKOPŮ OD NÁNOSU DO 0,5M3/M</t>
  </si>
  <si>
    <t>ZEMNÍ PRÁCE - ČIŠTĚNÍ PŘÍKOPŮ 
=705,00m 
=0,3m3/m*705,00m 
Viz D.1.1.2.1-Situace pozemní komunikace a D.1.1.2.3-Vzorové příčné řezy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</si>
  <si>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</si>
  <si>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129958</t>
  </si>
  <si>
    <t>ČIŠTĚNÍ POTRUBÍ DN DO 600MM</t>
  </si>
  <si>
    <t>ZEMNÍ PRÁCE - ČIŠTĚNÍ PROPUSTKŮ POD SJEZDY  
=35,00m  
=0,15m3/m*35,00m  
Viz D.1.1.2.1-Situace pozemní komunikace</t>
  </si>
  <si>
    <t>131737</t>
  </si>
  <si>
    <t>HLOUBENÍ JAM ZAPAŽ I NEPAŽ TŘ. I, ODVOZ DO 16KM</t>
  </si>
  <si>
    <t>ZEMNÍ PRÁCE - Výkop zeminy pro stavební jámu v zemině tř. I, včetně pažení a odvozu zeminy na skládku do 16 km  
=5199,113m3  
=5199,113*2,00t/m3=10398,226t  
Viz D.1.1.2.1-Situace pozemní komunikace a D.1.1.2.3-Vzorové příčné řezy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</si>
  <si>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včetně případného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</si>
  <si>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17380</t>
  </si>
  <si>
    <t>ZEMNÍ KRAJNICE A DOSYPÁVKY Z NAKUPOVANÝCH MATERIÁLŮ</t>
  </si>
  <si>
    <t>KRAJNICE - Zemní krajnice - Vrstva z nenamrzavého materiálu se zhutněním 
=434,655m3 
Viz D.1.1.2.1-Situace pozemní komunikace a D.1.1.2.3-Vzorové příčné řezy</t>
  </si>
  <si>
    <t>Celkem: 434,655=434,655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</si>
  <si>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</si>
  <si>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</si>
  <si>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</si>
  <si>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</si>
  <si>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SANACE PODLOŽÍ - Úprava a zhutnění parapláně  
=5824,022m2  
ÚPRAVA Č. 2 - Úprava a zhutnění zemní pláně  
=5627,101m2  
Viz D.1.1.2.1-Situace pozemní komunikace</t>
  </si>
  <si>
    <t>Celkem: 5824,022=5 824,022 [A] 
Celkem: 5627,101=5 627,101 [B] 
Celkem: A+B=11 451,123 [C]</t>
  </si>
  <si>
    <t>položka zahrnuje úpravu pláně včetně vyrovnání výškových rozdílů. Míru zhutnění určuje projekt.</t>
  </si>
  <si>
    <t>12</t>
  </si>
  <si>
    <t>18215</t>
  </si>
  <si>
    <t>ÚPRAVA POVRCHŮ SROVNÁNÍM ÚZEMÍ V TL DO 0,50M</t>
  </si>
  <si>
    <t>ZELEŇ - Svahové úpravy  
=3996,166m2  
Viz D.1.1.2.1-Situace pozemní komunikace</t>
  </si>
  <si>
    <t>položka zahrnuje srovnání výškových rozdílů terénu</t>
  </si>
  <si>
    <t>13</t>
  </si>
  <si>
    <t>18232</t>
  </si>
  <si>
    <t>ROZPROSTŘENÍ ORNICE V ROVINĚ V TL DO 0,15M</t>
  </si>
  <si>
    <t>ZELEŇ - Zpětné ohumusování plochy v tl. 100mm, která byla zasažena výkopovými pracemi a úpravou terénu 
=3996,166m2 
Viz D.1.1.2.1-Situace pozemní komunikace</t>
  </si>
  <si>
    <t>položka zahrnuje: 
nutné přemístění ornice z dočasných skládek vzdálených do 50m 
rozprostření ornice v předepsané tloušťce v rovině a ve svahu do 1:5</t>
  </si>
  <si>
    <t>18241</t>
  </si>
  <si>
    <t>ZALOŽENÍ TRÁVNÍKU RUČNÍM VÝSEVEM</t>
  </si>
  <si>
    <t>ZELEŇ - Osetí svahů travním semenem  
=3996,166m2  
Viz D.1.1.2.1-Situace pozemní komunikace</t>
  </si>
  <si>
    <t>Zahrnuje dodání předepsané travní směsi, její výsev na ornici, zalévání, první pokosení, to vše bez ohledu na sklon terénu</t>
  </si>
  <si>
    <t>15</t>
  </si>
  <si>
    <t>18247</t>
  </si>
  <si>
    <t>OŠETŘOVÁNÍ TRÁVNÍKU</t>
  </si>
  <si>
    <t>ZELEŇ - Údržba založeného travního porostu  
=3996,166m2  
Viz D.1.1.2.1-Situace pozemní komunikace</t>
  </si>
  <si>
    <t>Zahrnuje pokosení se shrabáním, naložení shrabků na dopravní prostředek, s odvozem a se složením, to vše bez ohledu na sklon terénu  
zahrnuje nutné zalití a hnojení</t>
  </si>
  <si>
    <t>Základy</t>
  </si>
  <si>
    <t>16</t>
  </si>
  <si>
    <t>21452</t>
  </si>
  <si>
    <t>SANAČNÍ VRSTVY Z KAMENIVA DRCENÉHO</t>
  </si>
  <si>
    <t>SANACE PODLOŽÍ - Zemina (sypanina) vhodná do aktivní zóny tl. 2x200mm, včetně hutnění  
=5959,830m2*0,400  
Viz D.1.1.2.1-Situace pozemní komunikace a D.1.1.2.3-Vzorové příčné řezy</t>
  </si>
  <si>
    <t>Celkem: 5959,830*0,400=2 383,932 [A]</t>
  </si>
  <si>
    <t>položka zahrnuje dodávku předepsaného kameniva, mimostaveništní a vnitrostaveništní dopravu a jeho uložení  
není-li v zadávací dokumentaci uvedeno jinak, jedná se o nakupovaný materiál</t>
  </si>
  <si>
    <t>17</t>
  </si>
  <si>
    <t>21461H</t>
  </si>
  <si>
    <t>SEPARAČNÍ GEOTEXTILIE DO 1000G/M2</t>
  </si>
  <si>
    <t>SANACE PODLOŽÍ - Netkaná separační geotextilie - plošná hmotnost 1000g/m2, odolnost proti protržení CBR - 10kN  
=5824,022m2  
Viz D.1.1.2.1-Situace pozemní komunikace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</si>
  <si>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</si>
  <si>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</si>
  <si>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56333</t>
  </si>
  <si>
    <t>VOZOVKOVÉ VRSTVY ZE ŠTĚRKODRTI TL. DO 150MM</t>
  </si>
  <si>
    <t>ÚPRAVA Č. 2 - Štěrkodrť ŠDA 0/32, tl. 150mm + hutnění  
=5236,653m2  
Viz D.1.1.2.1-Situace pozemní komunikace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</si>
  <si>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</si>
  <si>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19</t>
  </si>
  <si>
    <t>56334</t>
  </si>
  <si>
    <t>VOZOVKOVÉ VRSTVY ZE ŠTĚRKODRTI TL. DO 200MM</t>
  </si>
  <si>
    <t>ÚPRAVA Č. 2 - Štěrkodrť ŠDA 0/63, tl. 200mm + hutnění  
=5518,455m2  
Viz D.1.1.2.1-Situace pozemní komunikace</t>
  </si>
  <si>
    <t>20</t>
  </si>
  <si>
    <t>572123</t>
  </si>
  <si>
    <t>INFILTRAČNÍ POSTŘIK Z EMULZE DO 1,0KG/M2</t>
  </si>
  <si>
    <t>ÚPRAVA Č. 2 - Infiltrační postřik z kationaktivní asfaltové emulze, zbytkové množství pojiva 1,00kg/m2 (po odštěpení)  
=5060,103m2  
Viz D.1.1.2.1-Situace pozemní komunikace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</si>
  <si>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</si>
  <si>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21</t>
  </si>
  <si>
    <t>572213</t>
  </si>
  <si>
    <t>SPOJOVACÍ POSTŘIK Z EMULZE DO 0,5KG/M2</t>
  </si>
  <si>
    <t>ÚPRAVA Č. 1 - Spojovací postřik (pod ACL) z kationaktivní asfaltové emulze, zbytkové množství pojiva 0,40kg/m2 (po odštěpení)  
=19031,072m2+18593,576m2 (pod ACO) z kationaktivní asfaltové emulze, zbytkové množství pojiva 0,30kg/m2 (po odštěpení)  
ÚPRAVA Č. 2 - Spojovací postřik (pod ACL) z kationaktivní asfaltové emulze, zbytkové množství pojiva 0,40kg/m2 (po odštěpení)  
=5022,756m2+4941,271m2 (pod ACO) z kationaktivní asfaltové emulze, zbytkové množství pojiva 0,30kg/m2 (po odštěpení)  
Viz D.1.1.2.1-Situace pozemní komunikace</t>
  </si>
  <si>
    <t>Celkem: 19031,072+18593,576=37 624,648 [A] 
Celkem: 5022,756+4941,271=9 964,027 [B] 
Celkem: A+B=47 588,675 [C]</t>
  </si>
  <si>
    <t>22</t>
  </si>
  <si>
    <t>572224</t>
  </si>
  <si>
    <t>SPOJOVACÍ POSTŘIK Z MODIFIK EMULZE DO 1,0KG/M2</t>
  </si>
  <si>
    <t>ÚPRAVA Č. 3 - SANACE TRHLIN - Postřik modifikovanou asfaltovou emulzí v šířce 1m od trhliny  
=4484,200m2  
Viz D.1.1.2.3-Vzorové příčné řezy</t>
  </si>
  <si>
    <t>23</t>
  </si>
  <si>
    <t>57475</t>
  </si>
  <si>
    <t>VOZOVKOVÉ VÝZTUŽNÉ VRSTVY Z GEOMŘÍŽOVINY</t>
  </si>
  <si>
    <t>ÚPRAVA Č. 3 - SANACE TRHLIN - Výztužná geomříž v šířce 1m od trhliny 
=4484,200m2 
Viz D.1.1.2.3-Vzorové příčné řezy 
Výztužná geomříž pro sanaci trhlin s pevností v tahu v podélném i příčném směru 115 kN/m, protažení &lt; 3% a velikostí ok 25x25mm</t>
  </si>
  <si>
    <t>- dodání geomříže v požadované kvalitě a v množství včetně přesahů (přesahy započteny v jednotkové ceně)  
- očištění podkladu  
- pokládka geomříže dle předepsaného technologického předpisu</t>
  </si>
  <si>
    <t>24</t>
  </si>
  <si>
    <t>57476</t>
  </si>
  <si>
    <t>VOZOVKOVÉ VÝZTUŽNÉ VRSTVY Z GEOMŘÍŽOVINY S TKANINOU</t>
  </si>
  <si>
    <t>OCHRANA PODZEMNÍHO VEDENÍ - Trojosá monolitická stabilizační geomříž z PP šířky 4,00m včetně separační netkané geotextilie v kompozitním provedení (přichycení v každém uzlu) 
=7,00m*6,00m+7,00m*6,35m+(7,00m+3,50m+3,50m)*4,00m 
Viz C.2-Koordinační situace stavby 
Trojosá stabilizační geomříž pevnost v tahu min. 30kN/m s velikostí ok 40x40mm</t>
  </si>
  <si>
    <t>Celkem: 7*6+7*6,35+(7+3,5+3,5)*4=142,450 [A]</t>
  </si>
  <si>
    <t>25</t>
  </si>
  <si>
    <t>574A34</t>
  </si>
  <si>
    <t>ASFALTOVÝ BETON PRO OBRUSNÉ VRSTVY ACO 11+, 11S TL. 40MM</t>
  </si>
  <si>
    <t>ÚPRAVA Č. 1 - Asfaltový beton pro obrusné vrstvy ACO 11+, tl. 40mm + hutnění  
=18228,996m2  
ÚPRAVA Č. 2 - Asfaltový beton pro obrusné vrstvy ACO 11+, tl. 40mm + hutnění  
=4873,367m2  
Viz D.1.1.2.1-Situace pozemní komunikace</t>
  </si>
  <si>
    <t>Celkem: 18228,996=18 228,996 [A] 
Celkem: 4873,367=4 873,367 [B] 
Celkem: A+B=23 102,363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</si>
  <si>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</si>
  <si>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26</t>
  </si>
  <si>
    <t>574C66</t>
  </si>
  <si>
    <t>ASFALTOVÝ BETON PRO LOŽNÍ VRSTVY ACL 16+, 16S TL. 70MM</t>
  </si>
  <si>
    <t>ÚPRAVA Č. 1 - Asfaltový beton pro ložní vrstvy ACL 16+, tl. 70mm + hutnění  
=18684,721m2  
ÚPRAVA Č. 2 - Asfaltový beton pro ložní vrstvy ACL 16+, tl. 70mm + hutnění  
=4958,247m2  
Viz D.1.1.2.1-Situace pozemní komunikace</t>
  </si>
  <si>
    <t>Celkem: 18684,721=18 684,721 [A] 
Celkem: 4957,247=4 957,247 [B] 
Celkem: A+B=23 641,968 [C]</t>
  </si>
  <si>
    <t>27</t>
  </si>
  <si>
    <t>574E78</t>
  </si>
  <si>
    <t>ASFALTOVÝ BETON PRO PODKLADNÍ VRSTVY ACP 22+, 22S TL. 80MM</t>
  </si>
  <si>
    <t>ÚPRAVA Č. 2 - Asfaltový beton pro podkladní vrstvy ACP 22+, tl. 80mm + hutnění  
=5043,127m2  
Viz D.1.1.2.1-Situace pozemní komunikace</t>
  </si>
  <si>
    <t>28</t>
  </si>
  <si>
    <t>577A1</t>
  </si>
  <si>
    <t>VÝSPRAVA TRHLIN ASFALTOVOU ZÁLIVKOU</t>
  </si>
  <si>
    <t>ÚPRAVA Č. 3 - SANACE TRHLIN - Zalití drážky pružnou zálivkovou hmotou  
=2242,1m  
Viz D.1.1.2.1-Situace pozemní komunikace</t>
  </si>
  <si>
    <t>- vyfrézování drážky šířky do 20mm hloubky do 40mm  
- vyčištění  
- nátěr  
- výplň předepsanou zálivkovou hmotou</t>
  </si>
  <si>
    <t>29</t>
  </si>
  <si>
    <t>58920</t>
  </si>
  <si>
    <t>VÝPLŇ SPAR MODIFIKOVANÝM ASFALTEM</t>
  </si>
  <si>
    <t>Asfaltová zálivka (silnice) 
=3502,100m 
Viz D.1.1.2.1-Situace pozemní komunikace</t>
  </si>
  <si>
    <t>položka zahrnuje:  
- dodávku předepsaného materiálu  
- vyčištění a výplň spar tímto materiálem</t>
  </si>
  <si>
    <t>37</t>
  </si>
  <si>
    <t>56932</t>
  </si>
  <si>
    <t>ZPEVNĚNÍ KRAJNIC ZE ŠTĚRKODRTI TL. DO 100MM</t>
  </si>
  <si>
    <t>KRAJNICE - Vrstva ze štěrkodrti  ŠD 0/32mm tl. 100mm 
=4854,910m2</t>
  </si>
  <si>
    <t>4854,91=4 854,910 [A]</t>
  </si>
  <si>
    <t>- dodání kameniva předepsané kvality a zrnitosti 
- rozprostření a zhutnění vrstvy v předepsané tloušťce 
- zřízení vrstvy bez rozlišení šířky, pokládání vrstvy po etapách</t>
  </si>
  <si>
    <t>Potrubí</t>
  </si>
  <si>
    <t>30</t>
  </si>
  <si>
    <t>89921</t>
  </si>
  <si>
    <t>VÝŠKOVÁ ÚPRAVA POKLOPŮ</t>
  </si>
  <si>
    <t>KUS</t>
  </si>
  <si>
    <t>OSTATNÍ - Výšková rektifikace krycích znaků inženýrských sítí 
=12ks 
Viz D.1.1.2.1-Situace pozemní komunikace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</si>
  <si>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</si>
  <si>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</si>
  <si>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31</t>
  </si>
  <si>
    <t>91228</t>
  </si>
  <si>
    <t>SMĚROVÉ SLOUPKY Z PLAST HMOT VČETNĚ ODRAZNÉHO PÁSKU</t>
  </si>
  <si>
    <t>SMĚROVÉ SLOUPKY - Osazení plastových, dělených směrových sloupků bílých  
=136ks  
SMĚROVÉ SLOUPKY - Osazení plastových, kulatých směrových sloupků červených  
=8ks  
Viz D.1.1.2.1-Situace pozemní komunikace</t>
  </si>
  <si>
    <t>Celkem: 136=136,000 [A] 
Celkem: 8=8,000 [B] 
Celkem: A+B=144,000 [C]</t>
  </si>
  <si>
    <t>položka zahrnuje:  
- dodání a osazení sloupku včetně nutných zemních prací  
- vnitrostaveništní a mimostaveništní doprava  
- odrazky plastové nebo z retroreflexní fólie</t>
  </si>
  <si>
    <t>32</t>
  </si>
  <si>
    <t>915111</t>
  </si>
  <si>
    <t>VODOROVNÉ DOPRAVNÍ ZNAČENÍ BARVOU HLADKÉ - DODÁVKA A POKLÁDKA</t>
  </si>
  <si>
    <t>DOPRAVNÍ ZNAČENÍ - Vodorovné dopravní značení - Podélná čára souvislá - V1a - 0,125 - 1. značení barvou  
=925,050m*0,125m  
DOPRAVNÍ ZNAČENÍ - Vodorovné dopravní značení - Podélná čára přerušovaná - V2a - 3/6 - 0,125 - 1. značení barvou  
=1313,30m*1/3*0,125m  
DOPRAVNÍ ZNAČENÍ - Vodorovné dopravní značení - Podélná čára přerušovaná - V2b  3/1,5 - 0,125 - 1. značení barvou  
=868,5m*2/3*0,125m  
DOPRAVNÍ ZNAČENÍ - Vodorovné dopravní značení - Podélná čára přerušovaná - V2b  1,5/1,5 - 0,250 - 1. značení barvou  
=174,25m*1/2*0,250m  
DOPRAVNÍ ZNAČENÍ - Vodorovné dopravní značení - Vodící čára - V4 - 0,250 - 1. značení barvou  
=6079,85m*0,250m  
DOPRAVNÍ ZNAČENÍ - Vodorovné dopravní značení - Vodící čára - V4 - 0,5/0,5 - 0,250 - 1. značení barvou  
=105,00m*1/2*0,250m  
DOPRAVNÍ ZNAČENÍ - Vodorovné dopravní značení - Příčná čára souvislá - V5 - 0,500 - 1. značení barvou  
=35,30m*0,500m  
Viz D.1.1.2.1-Situace pozemní komunikace</t>
  </si>
  <si>
    <t>Celkem: 925,050*0,125=115,631 [A] 
Celkem: 1313,30*1/3*0,125=54,721 [B] 
Celkem: 868,5*2/3*0,125=72,375 [C] 
Celkem: 174,25*1/2*0,250=21,781 [D] 
Celkem: 6079,85*0,250=1 519,963 [E] 
Celkem:105,00*1/2*0,250=13,125 [F] 
Celkem: 35,30*0,500=17,650 [G] 
Celkem: A+B+C+D+E+F+G=1 815,246 [H]</t>
  </si>
  <si>
    <t>položka zahrnuje:  
- dodání a pokládku nátěrového materiálu (měří se pouze natíraná plocha)  
- předznačení a reflexní úpravu</t>
  </si>
  <si>
    <t>33</t>
  </si>
  <si>
    <t>915221</t>
  </si>
  <si>
    <t>VODOR DOPRAV ZNAČ PLASTEM STRUKTURÁLNÍ NEHLUČNÉ - DOD A POKLÁDKA</t>
  </si>
  <si>
    <t>DOPRAVNÍ ZNAČENÍ - Vodorovné dopravní značení - Podélná čára souvislá - V1a - 0,125 - 2. značení strukturovaným plastem  
=925,050m*0,125m  
DOPRAVNÍ ZNAČENÍ - Vodorovné dopravní značení - Podélná čára přerušovaná - V2a - 3/6 - 0,125 - 2. značení strukturovaným plastem  
=1313,30m*1/3*0,125m  
DOPRAVNÍ ZNAČENÍ - Vodorovné dopravní značení - Podélná čára přerušovaná - V2b  3/1,5 - 0,125 - 2. značení strukturovaným plastem  
=868,50m*2/3*0,125m  
DOPRAVNÍ ZNAČENÍ - Vodorovné dopravní značení - Podélná čára přerušovaná - V2b  1,5/1,5 - 0,250 - 2. značení strukturovaným plastem  
=174,25m*1/2*0,125m  
DOPRAVNÍ ZNAČENÍ - Vodorovné dopravní značení - Vodící čára - V4 - 0,250 - 2. značení strukturovaným plastem  
=6079,85m*0,250m  
DOPRAVNÍ ZNAČENÍ - Vodorovné dopravní značení - Vodící čára - V4 - 0,5/0,5 - 0,250 - 2. značení strukturovaným plastem  
=105,00m*1/2*0,250m  
DOPRAVNÍ ZNAČENÍ - Vodorovné dopravní značení - Příčná čára souvislá - V5 - 0,500 - 2. značení strukturovaným plastem  
=35,30m*0,500m  
Viz D.1.1.2.1-Situace pozemní komunikace</t>
  </si>
  <si>
    <t>34</t>
  </si>
  <si>
    <t>919111</t>
  </si>
  <si>
    <t>ŘEZÁNÍ ASFALTOVÉHO KRYTU VOZOVEK TL DO 50MM</t>
  </si>
  <si>
    <t>BOURACÍ PRÁCE - Řezání asfaltového krytu v tl. 40mm pro odfrézování asfaltových vrstev v prostoru silnice 
=3502,100m 
Viz D.1.1.2.1-Situace pozemní komunikace</t>
  </si>
  <si>
    <t>3502,1=3 502,100 [A]</t>
  </si>
  <si>
    <t>položka zahrnuje řezání vozovkové vrstvy v předepsané tloušťce, včetně spotřeby vody</t>
  </si>
  <si>
    <t>35</t>
  </si>
  <si>
    <t>919112</t>
  </si>
  <si>
    <t>ŘEZÁNÍ ASFALTOVÉHO KRYTU VOZOVEK TL DO 100MM</t>
  </si>
  <si>
    <t>BOURACÍ PRÁCE - Řezání asfaltového krytu v tl. 70mm pro odfrézování asfaltových vrstev v prostoru silnice 
=3502,100m 
Viz D.1.1.2.1-Situace pozemní komunikace</t>
  </si>
  <si>
    <t>36</t>
  </si>
  <si>
    <t>93818</t>
  </si>
  <si>
    <t>OČIŠTĚNÍ ASFALT VOZOVEK ZAMETENÍM</t>
  </si>
  <si>
    <t>ÚPRAVA Č. 1 - Očištění frézovaného povrchu zametením  
=19031,072  
Viz D.1.1.2.1-Situace pozemní komunikace</t>
  </si>
  <si>
    <t>položka zahrnuje očištění předepsaným způsobem včetně odklizení vzniklého odpadu</t>
  </si>
  <si>
    <t>38</t>
  </si>
  <si>
    <t>914123</t>
  </si>
  <si>
    <t>DOPRAVNÍ ZNAČKY ZÁKLADNÍ VELIKOSTI OCELOVÉ FÓLIE TŘ 1 - DEMONTÁŽ</t>
  </si>
  <si>
    <t>Odstranění stávajícího svislého dopravního značení. po realizaci stavby bude umístěno zpět.</t>
  </si>
  <si>
    <t>44=44,000 [A]</t>
  </si>
  <si>
    <t>Položka zahrnuje odstranění, demontáž a odklizení materiálu s odvozem na předepsané místo</t>
  </si>
  <si>
    <t>39</t>
  </si>
  <si>
    <t>914122</t>
  </si>
  <si>
    <t>DOPRAVNÍ ZNAČKY ZÁKLADNÍ VELIKOSTI OCELOVÉ FÓLIE TŘ 1 - MONTÁŽ S PŘEMÍSTĚNÍM</t>
  </si>
  <si>
    <t>Zpětné osazení svislého dopravního značení.</t>
  </si>
  <si>
    <t>položka zahrnuje: 
- dopravu demontované značky z dočasné skládky 
- osazení a montáž značky na místě určeném projektem 
- nutnou opravu poškozených částí 
nezahrnuje dodávku značky</t>
  </si>
  <si>
    <t>40</t>
  </si>
  <si>
    <t>912283</t>
  </si>
  <si>
    <t>SMĚROVÉ SLOUPKY Z PLAST HMOT - DEMONTÁŽ A ODVOZ</t>
  </si>
  <si>
    <t>Včetně odvozu a likvidace v režii zhotovitele</t>
  </si>
  <si>
    <t>150=150,000 [A]</t>
  </si>
  <si>
    <t>položka zahrnuje demontáž stávajícího sloupku, jeho odvoz do skladu nebo na skládku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</si>
</sst>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14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40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47</v>
      </c>
      <c r="E17" s="29" t="s">
        <v>51</v>
      </c>
    </row>
    <row r="18" spans="1:16" ht="12.75">
      <c r="A18" s="18" t="s">
        <v>38</v>
      </c>
      <c s="23" t="s">
        <v>15</v>
      </c>
      <c s="23" t="s">
        <v>52</v>
      </c>
      <c s="18" t="s">
        <v>40</v>
      </c>
      <c s="24" t="s">
        <v>53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54</v>
      </c>
    </row>
    <row r="20" spans="1:5" ht="12.75">
      <c r="A20" s="30" t="s">
        <v>45</v>
      </c>
      <c r="E20" s="31" t="s">
        <v>40</v>
      </c>
    </row>
    <row r="21" spans="1:5" ht="12.75">
      <c r="A21" t="s">
        <v>47</v>
      </c>
      <c r="E21" s="29" t="s">
        <v>51</v>
      </c>
    </row>
    <row r="22" spans="1:16" ht="12.75">
      <c r="A22" s="18" t="s">
        <v>38</v>
      </c>
      <c s="23" t="s">
        <v>28</v>
      </c>
      <c s="23" t="s">
        <v>55</v>
      </c>
      <c s="18" t="s">
        <v>40</v>
      </c>
      <c s="24" t="s">
        <v>56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57</v>
      </c>
    </row>
    <row r="24" spans="1:5" ht="12.75">
      <c r="A24" s="30" t="s">
        <v>45</v>
      </c>
      <c r="E24" s="31" t="s">
        <v>40</v>
      </c>
    </row>
    <row r="25" spans="1:5" ht="63.75">
      <c r="A25" t="s">
        <v>47</v>
      </c>
      <c r="E25" s="29" t="s">
        <v>58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59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59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8" t="s">
        <v>38</v>
      </c>
      <c s="23" t="s">
        <v>16</v>
      </c>
      <c s="23" t="s">
        <v>60</v>
      </c>
      <c s="18" t="s">
        <v>61</v>
      </c>
      <c s="24" t="s">
        <v>62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40</v>
      </c>
    </row>
    <row r="14" spans="1:16" ht="12.75">
      <c r="A14" s="18" t="s">
        <v>38</v>
      </c>
      <c s="23" t="s">
        <v>15</v>
      </c>
      <c s="23" t="s">
        <v>63</v>
      </c>
      <c s="18" t="s">
        <v>61</v>
      </c>
      <c s="24" t="s">
        <v>64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47</v>
      </c>
      <c r="E17" s="29" t="s">
        <v>40</v>
      </c>
    </row>
    <row r="18" spans="1:16" ht="25.5">
      <c r="A18" s="18" t="s">
        <v>38</v>
      </c>
      <c s="23" t="s">
        <v>26</v>
      </c>
      <c s="23" t="s">
        <v>65</v>
      </c>
      <c s="18" t="s">
        <v>61</v>
      </c>
      <c s="24" t="s">
        <v>66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47</v>
      </c>
      <c r="E21" s="29" t="s">
        <v>40</v>
      </c>
    </row>
    <row r="22" spans="1:16" ht="25.5">
      <c r="A22" s="18" t="s">
        <v>38</v>
      </c>
      <c s="23" t="s">
        <v>28</v>
      </c>
      <c s="23" t="s">
        <v>67</v>
      </c>
      <c s="18" t="s">
        <v>61</v>
      </c>
      <c s="24" t="s">
        <v>68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47</v>
      </c>
      <c r="E25" s="29" t="s">
        <v>40</v>
      </c>
    </row>
    <row r="26" spans="1:16" ht="25.5">
      <c r="A26" s="18" t="s">
        <v>38</v>
      </c>
      <c s="23" t="s">
        <v>69</v>
      </c>
      <c s="23" t="s">
        <v>70</v>
      </c>
      <c s="18" t="s">
        <v>61</v>
      </c>
      <c s="24" t="s">
        <v>71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47</v>
      </c>
      <c r="E29" s="29" t="s">
        <v>40</v>
      </c>
    </row>
    <row r="30" spans="1:16" ht="25.5">
      <c r="A30" s="18" t="s">
        <v>38</v>
      </c>
      <c s="23" t="s">
        <v>33</v>
      </c>
      <c s="23" t="s">
        <v>72</v>
      </c>
      <c s="18" t="s">
        <v>61</v>
      </c>
      <c s="24" t="s">
        <v>73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47</v>
      </c>
      <c r="E33" s="29" t="s">
        <v>40</v>
      </c>
    </row>
    <row r="34" spans="1:16" ht="12.75">
      <c r="A34" s="18" t="s">
        <v>38</v>
      </c>
      <c s="23" t="s">
        <v>74</v>
      </c>
      <c s="23" t="s">
        <v>75</v>
      </c>
      <c s="18" t="s">
        <v>61</v>
      </c>
      <c s="24" t="s">
        <v>76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47</v>
      </c>
      <c r="E37" s="29" t="s">
        <v>40</v>
      </c>
    </row>
    <row r="38" spans="1:16" ht="25.5">
      <c r="A38" s="18" t="s">
        <v>38</v>
      </c>
      <c s="23" t="s">
        <v>77</v>
      </c>
      <c s="23" t="s">
        <v>78</v>
      </c>
      <c s="18" t="s">
        <v>61</v>
      </c>
      <c s="24" t="s">
        <v>79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47</v>
      </c>
      <c r="E41" s="29" t="s">
        <v>40</v>
      </c>
    </row>
    <row r="42" spans="1:16" ht="12.75">
      <c r="A42" s="18" t="s">
        <v>38</v>
      </c>
      <c s="23" t="s">
        <v>80</v>
      </c>
      <c s="23" t="s">
        <v>81</v>
      </c>
      <c s="18" t="s">
        <v>61</v>
      </c>
      <c s="24" t="s">
        <v>82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47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0+O8+O13+O70+O79+O132+O137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83</v>
      </c>
      <c s="32">
        <f>0+I8+I13+I70+I79+I132+I137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83</v>
      </c>
      <c s="5"/>
      <c s="14" t="s">
        <v>84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85</v>
      </c>
      <c s="18" t="s">
        <v>22</v>
      </c>
      <c s="24" t="s">
        <v>86</v>
      </c>
      <c s="25" t="s">
        <v>87</v>
      </c>
      <c s="26">
        <v>10831.726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88</v>
      </c>
    </row>
    <row r="11" spans="1:5" ht="89.25">
      <c r="A11" s="30" t="s">
        <v>45</v>
      </c>
      <c r="E11" s="31" t="s">
        <v>89</v>
      </c>
    </row>
    <row r="12" spans="1:5" ht="25.5">
      <c r="A12" t="s">
        <v>47</v>
      </c>
      <c r="E12" s="29" t="s">
        <v>90</v>
      </c>
    </row>
    <row r="13" spans="1:18" ht="12.75" customHeight="1">
      <c r="A13" s="5" t="s">
        <v>36</v>
      </c>
      <c s="5"/>
      <c s="35" t="s">
        <v>22</v>
      </c>
      <c s="5"/>
      <c s="21" t="s">
        <v>91</v>
      </c>
      <c s="5"/>
      <c s="5"/>
      <c s="5"/>
      <c s="36">
        <f>0+Q13</f>
      </c>
      <c r="O13">
        <f>0+R13</f>
      </c>
      <c r="Q13">
        <f>0+I14+I18+I22+I26+I30+I34+I38+I42+I46+I50+I54+I58+I62+I66</f>
      </c>
      <c>
        <f>0+O14+O18+O22+O26+O30+O34+O38+O42+O46+O50+O54+O58+O62+O66</f>
      </c>
    </row>
    <row r="14" spans="1:16" ht="12.75">
      <c r="A14" s="18" t="s">
        <v>38</v>
      </c>
      <c s="23" t="s">
        <v>16</v>
      </c>
      <c s="23" t="s">
        <v>92</v>
      </c>
      <c s="18" t="s">
        <v>40</v>
      </c>
      <c s="24" t="s">
        <v>93</v>
      </c>
      <c s="25" t="s">
        <v>94</v>
      </c>
      <c s="26">
        <v>2985.097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65.75">
      <c r="A15" s="28" t="s">
        <v>43</v>
      </c>
      <c r="E15" s="29" t="s">
        <v>95</v>
      </c>
    </row>
    <row r="16" spans="1:5" ht="12.75">
      <c r="A16" s="30" t="s">
        <v>45</v>
      </c>
      <c r="E16" s="31" t="s">
        <v>96</v>
      </c>
    </row>
    <row r="17" spans="1:5" ht="25.5">
      <c r="A17" t="s">
        <v>47</v>
      </c>
      <c r="E17" s="29" t="s">
        <v>97</v>
      </c>
    </row>
    <row r="18" spans="1:16" ht="12.75">
      <c r="A18" s="18" t="s">
        <v>38</v>
      </c>
      <c s="23" t="s">
        <v>15</v>
      </c>
      <c s="23" t="s">
        <v>98</v>
      </c>
      <c s="18" t="s">
        <v>40</v>
      </c>
      <c s="24" t="s">
        <v>99</v>
      </c>
      <c s="25" t="s">
        <v>100</v>
      </c>
      <c s="26">
        <v>3502.1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101</v>
      </c>
    </row>
    <row r="20" spans="1:5" ht="12.75">
      <c r="A20" s="30" t="s">
        <v>45</v>
      </c>
      <c r="E20" s="31" t="s">
        <v>40</v>
      </c>
    </row>
    <row r="21" spans="1:5" ht="25.5">
      <c r="A21" t="s">
        <v>47</v>
      </c>
      <c r="E21" s="29" t="s">
        <v>102</v>
      </c>
    </row>
    <row r="22" spans="1:16" ht="12.75">
      <c r="A22" s="18" t="s">
        <v>38</v>
      </c>
      <c s="23" t="s">
        <v>26</v>
      </c>
      <c s="23" t="s">
        <v>103</v>
      </c>
      <c s="18" t="s">
        <v>40</v>
      </c>
      <c s="24" t="s">
        <v>104</v>
      </c>
      <c s="25" t="s">
        <v>100</v>
      </c>
      <c s="26">
        <v>2242.1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105</v>
      </c>
    </row>
    <row r="24" spans="1:5" ht="12.75">
      <c r="A24" s="30" t="s">
        <v>45</v>
      </c>
      <c r="E24" s="31" t="s">
        <v>40</v>
      </c>
    </row>
    <row r="25" spans="1:5" ht="25.5">
      <c r="A25" t="s">
        <v>47</v>
      </c>
      <c r="E25" s="29" t="s">
        <v>102</v>
      </c>
    </row>
    <row r="26" spans="1:16" ht="12.75">
      <c r="A26" s="18" t="s">
        <v>38</v>
      </c>
      <c s="23" t="s">
        <v>28</v>
      </c>
      <c s="23" t="s">
        <v>106</v>
      </c>
      <c s="18" t="s">
        <v>40</v>
      </c>
      <c s="24" t="s">
        <v>107</v>
      </c>
      <c s="25" t="s">
        <v>94</v>
      </c>
      <c s="26">
        <v>599.425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76.5">
      <c r="A27" s="28" t="s">
        <v>43</v>
      </c>
      <c r="E27" s="29" t="s">
        <v>108</v>
      </c>
    </row>
    <row r="28" spans="1:5" ht="12.75">
      <c r="A28" s="30" t="s">
        <v>45</v>
      </c>
      <c r="E28" s="31" t="s">
        <v>109</v>
      </c>
    </row>
    <row r="29" spans="1:5" ht="38.25">
      <c r="A29" t="s">
        <v>47</v>
      </c>
      <c r="E29" s="29" t="s">
        <v>110</v>
      </c>
    </row>
    <row r="30" spans="1:16" ht="12.75">
      <c r="A30" s="18" t="s">
        <v>38</v>
      </c>
      <c s="23" t="s">
        <v>30</v>
      </c>
      <c s="23" t="s">
        <v>111</v>
      </c>
      <c s="18" t="s">
        <v>40</v>
      </c>
      <c s="24" t="s">
        <v>112</v>
      </c>
      <c s="25" t="s">
        <v>94</v>
      </c>
      <c s="26">
        <v>599.425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63.75">
      <c r="A31" s="28" t="s">
        <v>43</v>
      </c>
      <c r="E31" s="29" t="s">
        <v>113</v>
      </c>
    </row>
    <row r="32" spans="1:5" ht="12.75">
      <c r="A32" s="30" t="s">
        <v>45</v>
      </c>
      <c r="E32" s="31" t="s">
        <v>109</v>
      </c>
    </row>
    <row r="33" spans="1:5" ht="306">
      <c r="A33" t="s">
        <v>47</v>
      </c>
      <c r="E33" s="29" t="s">
        <v>114</v>
      </c>
    </row>
    <row r="34" spans="1:16" ht="12.75">
      <c r="A34" s="18" t="s">
        <v>38</v>
      </c>
      <c s="23" t="s">
        <v>115</v>
      </c>
      <c s="23" t="s">
        <v>116</v>
      </c>
      <c s="18" t="s">
        <v>40</v>
      </c>
      <c s="24" t="s">
        <v>117</v>
      </c>
      <c s="25" t="s">
        <v>100</v>
      </c>
      <c s="26">
        <v>705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51">
      <c r="A35" s="28" t="s">
        <v>43</v>
      </c>
      <c r="E35" s="29" t="s">
        <v>118</v>
      </c>
    </row>
    <row r="36" spans="1:5" ht="12.75">
      <c r="A36" s="30" t="s">
        <v>45</v>
      </c>
      <c r="E36" s="31" t="s">
        <v>40</v>
      </c>
    </row>
    <row r="37" spans="1:5" ht="63.75">
      <c r="A37" t="s">
        <v>47</v>
      </c>
      <c r="E37" s="29" t="s">
        <v>119</v>
      </c>
    </row>
    <row r="38" spans="1:16" ht="12.75">
      <c r="A38" s="18" t="s">
        <v>38</v>
      </c>
      <c s="23" t="s">
        <v>69</v>
      </c>
      <c s="23" t="s">
        <v>120</v>
      </c>
      <c s="18" t="s">
        <v>40</v>
      </c>
      <c s="24" t="s">
        <v>121</v>
      </c>
      <c s="25" t="s">
        <v>100</v>
      </c>
      <c s="26">
        <v>35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51">
      <c r="A39" s="28" t="s">
        <v>43</v>
      </c>
      <c r="E39" s="29" t="s">
        <v>122</v>
      </c>
    </row>
    <row r="40" spans="1:5" ht="12.75">
      <c r="A40" s="30" t="s">
        <v>45</v>
      </c>
      <c r="E40" s="31" t="s">
        <v>40</v>
      </c>
    </row>
    <row r="41" spans="1:5" ht="63.75">
      <c r="A41" t="s">
        <v>47</v>
      </c>
      <c r="E41" s="29" t="s">
        <v>119</v>
      </c>
    </row>
    <row r="42" spans="1:16" ht="12.75">
      <c r="A42" s="18" t="s">
        <v>38</v>
      </c>
      <c s="23" t="s">
        <v>33</v>
      </c>
      <c s="23" t="s">
        <v>123</v>
      </c>
      <c s="18" t="s">
        <v>40</v>
      </c>
      <c s="24" t="s">
        <v>124</v>
      </c>
      <c s="25" t="s">
        <v>94</v>
      </c>
      <c s="26">
        <v>5199.113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63.75">
      <c r="A43" s="28" t="s">
        <v>43</v>
      </c>
      <c r="E43" s="29" t="s">
        <v>125</v>
      </c>
    </row>
    <row r="44" spans="1:5" ht="12.75">
      <c r="A44" s="30" t="s">
        <v>45</v>
      </c>
      <c r="E44" s="31" t="s">
        <v>40</v>
      </c>
    </row>
    <row r="45" spans="1:5" ht="331.5">
      <c r="A45" t="s">
        <v>47</v>
      </c>
      <c r="E45" s="29" t="s">
        <v>126</v>
      </c>
    </row>
    <row r="46" spans="1:16" ht="12.75">
      <c r="A46" s="18" t="s">
        <v>38</v>
      </c>
      <c s="23" t="s">
        <v>35</v>
      </c>
      <c s="23" t="s">
        <v>127</v>
      </c>
      <c s="18" t="s">
        <v>40</v>
      </c>
      <c s="24" t="s">
        <v>128</v>
      </c>
      <c s="25" t="s">
        <v>94</v>
      </c>
      <c s="26">
        <v>434.655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38.25">
      <c r="A47" s="28" t="s">
        <v>43</v>
      </c>
      <c r="E47" s="29" t="s">
        <v>129</v>
      </c>
    </row>
    <row r="48" spans="1:5" ht="12.75">
      <c r="A48" s="30" t="s">
        <v>45</v>
      </c>
      <c r="E48" s="31" t="s">
        <v>130</v>
      </c>
    </row>
    <row r="49" spans="1:5" ht="242.25">
      <c r="A49" t="s">
        <v>47</v>
      </c>
      <c r="E49" s="29" t="s">
        <v>131</v>
      </c>
    </row>
    <row r="50" spans="1:16" ht="12.75">
      <c r="A50" s="18" t="s">
        <v>38</v>
      </c>
      <c s="23" t="s">
        <v>74</v>
      </c>
      <c s="23" t="s">
        <v>132</v>
      </c>
      <c s="18" t="s">
        <v>40</v>
      </c>
      <c s="24" t="s">
        <v>133</v>
      </c>
      <c s="25" t="s">
        <v>134</v>
      </c>
      <c s="26">
        <v>11451.123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63.75">
      <c r="A51" s="28" t="s">
        <v>43</v>
      </c>
      <c r="E51" s="29" t="s">
        <v>135</v>
      </c>
    </row>
    <row r="52" spans="1:5" ht="38.25">
      <c r="A52" s="30" t="s">
        <v>45</v>
      </c>
      <c r="E52" s="31" t="s">
        <v>136</v>
      </c>
    </row>
    <row r="53" spans="1:5" ht="25.5">
      <c r="A53" t="s">
        <v>47</v>
      </c>
      <c r="E53" s="29" t="s">
        <v>137</v>
      </c>
    </row>
    <row r="54" spans="1:16" ht="12.75">
      <c r="A54" s="18" t="s">
        <v>38</v>
      </c>
      <c s="23" t="s">
        <v>138</v>
      </c>
      <c s="23" t="s">
        <v>139</v>
      </c>
      <c s="18" t="s">
        <v>40</v>
      </c>
      <c s="24" t="s">
        <v>140</v>
      </c>
      <c s="25" t="s">
        <v>134</v>
      </c>
      <c s="26">
        <v>3996.166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141</v>
      </c>
    </row>
    <row r="56" spans="1:5" ht="12.75">
      <c r="A56" s="30" t="s">
        <v>45</v>
      </c>
      <c r="E56" s="31" t="s">
        <v>40</v>
      </c>
    </row>
    <row r="57" spans="1:5" ht="12.75">
      <c r="A57" t="s">
        <v>47</v>
      </c>
      <c r="E57" s="29" t="s">
        <v>142</v>
      </c>
    </row>
    <row r="58" spans="1:16" ht="12.75">
      <c r="A58" s="18" t="s">
        <v>38</v>
      </c>
      <c s="23" t="s">
        <v>143</v>
      </c>
      <c s="23" t="s">
        <v>144</v>
      </c>
      <c s="18" t="s">
        <v>40</v>
      </c>
      <c s="24" t="s">
        <v>145</v>
      </c>
      <c s="25" t="s">
        <v>134</v>
      </c>
      <c s="26">
        <v>3996.166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51">
      <c r="A59" s="28" t="s">
        <v>43</v>
      </c>
      <c r="E59" s="29" t="s">
        <v>146</v>
      </c>
    </row>
    <row r="60" spans="1:5" ht="12.75">
      <c r="A60" s="30" t="s">
        <v>45</v>
      </c>
      <c r="E60" s="31" t="s">
        <v>40</v>
      </c>
    </row>
    <row r="61" spans="1:5" ht="38.25">
      <c r="A61" t="s">
        <v>47</v>
      </c>
      <c r="E61" s="29" t="s">
        <v>147</v>
      </c>
    </row>
    <row r="62" spans="1:16" ht="12.75">
      <c r="A62" s="18" t="s">
        <v>38</v>
      </c>
      <c s="23" t="s">
        <v>77</v>
      </c>
      <c s="23" t="s">
        <v>148</v>
      </c>
      <c s="18" t="s">
        <v>40</v>
      </c>
      <c s="24" t="s">
        <v>149</v>
      </c>
      <c s="25" t="s">
        <v>134</v>
      </c>
      <c s="26">
        <v>3996.166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150</v>
      </c>
    </row>
    <row r="64" spans="1:5" ht="12.75">
      <c r="A64" s="30" t="s">
        <v>45</v>
      </c>
      <c r="E64" s="31" t="s">
        <v>40</v>
      </c>
    </row>
    <row r="65" spans="1:5" ht="25.5">
      <c r="A65" t="s">
        <v>47</v>
      </c>
      <c r="E65" s="29" t="s">
        <v>151</v>
      </c>
    </row>
    <row r="66" spans="1:16" ht="12.75">
      <c r="A66" s="18" t="s">
        <v>38</v>
      </c>
      <c s="23" t="s">
        <v>152</v>
      </c>
      <c s="23" t="s">
        <v>153</v>
      </c>
      <c s="18" t="s">
        <v>40</v>
      </c>
      <c s="24" t="s">
        <v>154</v>
      </c>
      <c s="25" t="s">
        <v>134</v>
      </c>
      <c s="26">
        <v>3996.166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38.25">
      <c r="A67" s="28" t="s">
        <v>43</v>
      </c>
      <c r="E67" s="29" t="s">
        <v>155</v>
      </c>
    </row>
    <row r="68" spans="1:5" ht="12.75">
      <c r="A68" s="30" t="s">
        <v>45</v>
      </c>
      <c r="E68" s="31" t="s">
        <v>40</v>
      </c>
    </row>
    <row r="69" spans="1:5" ht="38.25">
      <c r="A69" t="s">
        <v>47</v>
      </c>
      <c r="E69" s="29" t="s">
        <v>156</v>
      </c>
    </row>
    <row r="70" spans="1:18" ht="12.75" customHeight="1">
      <c r="A70" s="5" t="s">
        <v>36</v>
      </c>
      <c s="5"/>
      <c s="35" t="s">
        <v>16</v>
      </c>
      <c s="5"/>
      <c s="21" t="s">
        <v>157</v>
      </c>
      <c s="5"/>
      <c s="5"/>
      <c s="5"/>
      <c s="36">
        <f>0+Q70</f>
      </c>
      <c r="O70">
        <f>0+R70</f>
      </c>
      <c r="Q70">
        <f>0+I71+I75</f>
      </c>
      <c>
        <f>0+O71+O75</f>
      </c>
    </row>
    <row r="71" spans="1:16" ht="12.75">
      <c r="A71" s="18" t="s">
        <v>38</v>
      </c>
      <c s="23" t="s">
        <v>158</v>
      </c>
      <c s="23" t="s">
        <v>159</v>
      </c>
      <c s="18" t="s">
        <v>40</v>
      </c>
      <c s="24" t="s">
        <v>160</v>
      </c>
      <c s="25" t="s">
        <v>94</v>
      </c>
      <c s="26">
        <v>2383.932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51">
      <c r="A72" s="28" t="s">
        <v>43</v>
      </c>
      <c r="E72" s="29" t="s">
        <v>161</v>
      </c>
    </row>
    <row r="73" spans="1:5" ht="12.75">
      <c r="A73" s="30" t="s">
        <v>45</v>
      </c>
      <c r="E73" s="31" t="s">
        <v>162</v>
      </c>
    </row>
    <row r="74" spans="1:5" ht="38.25">
      <c r="A74" t="s">
        <v>47</v>
      </c>
      <c r="E74" s="29" t="s">
        <v>163</v>
      </c>
    </row>
    <row r="75" spans="1:16" ht="12.75">
      <c r="A75" s="18" t="s">
        <v>38</v>
      </c>
      <c s="23" t="s">
        <v>164</v>
      </c>
      <c s="23" t="s">
        <v>165</v>
      </c>
      <c s="18" t="s">
        <v>40</v>
      </c>
      <c s="24" t="s">
        <v>166</v>
      </c>
      <c s="25" t="s">
        <v>134</v>
      </c>
      <c s="26">
        <v>5824.022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51">
      <c r="A76" s="28" t="s">
        <v>43</v>
      </c>
      <c r="E76" s="29" t="s">
        <v>167</v>
      </c>
    </row>
    <row r="77" spans="1:5" ht="12.75">
      <c r="A77" s="30" t="s">
        <v>45</v>
      </c>
      <c r="E77" s="31" t="s">
        <v>40</v>
      </c>
    </row>
    <row r="78" spans="1:5" ht="102">
      <c r="A78" t="s">
        <v>47</v>
      </c>
      <c r="E78" s="29" t="s">
        <v>168</v>
      </c>
    </row>
    <row r="79" spans="1:18" ht="12.75" customHeight="1">
      <c r="A79" s="5" t="s">
        <v>36</v>
      </c>
      <c s="5"/>
      <c s="35" t="s">
        <v>28</v>
      </c>
      <c s="5"/>
      <c s="21" t="s">
        <v>169</v>
      </c>
      <c s="5"/>
      <c s="5"/>
      <c s="5"/>
      <c s="36">
        <f>0+Q79</f>
      </c>
      <c r="O79">
        <f>0+R79</f>
      </c>
      <c r="Q79">
        <f>0+I80+I84+I88+I92+I96+I100+I104+I108+I112+I116+I120+I124+I128</f>
      </c>
      <c>
        <f>0+O80+O84+O88+O92+O96+O100+O104+O108+O112+O116+O120+O124+O128</f>
      </c>
    </row>
    <row r="80" spans="1:16" ht="12.75">
      <c r="A80" s="18" t="s">
        <v>38</v>
      </c>
      <c s="23" t="s">
        <v>80</v>
      </c>
      <c s="23" t="s">
        <v>170</v>
      </c>
      <c s="18" t="s">
        <v>40</v>
      </c>
      <c s="24" t="s">
        <v>171</v>
      </c>
      <c s="25" t="s">
        <v>134</v>
      </c>
      <c s="26">
        <v>5238.653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38.25">
      <c r="A81" s="28" t="s">
        <v>43</v>
      </c>
      <c r="E81" s="29" t="s">
        <v>172</v>
      </c>
    </row>
    <row r="82" spans="1:5" ht="12.75">
      <c r="A82" s="30" t="s">
        <v>45</v>
      </c>
      <c r="E82" s="31" t="s">
        <v>40</v>
      </c>
    </row>
    <row r="83" spans="1:5" ht="51">
      <c r="A83" t="s">
        <v>47</v>
      </c>
      <c r="E83" s="29" t="s">
        <v>173</v>
      </c>
    </row>
    <row r="84" spans="1:16" ht="12.75">
      <c r="A84" s="18" t="s">
        <v>38</v>
      </c>
      <c s="23" t="s">
        <v>174</v>
      </c>
      <c s="23" t="s">
        <v>175</v>
      </c>
      <c s="18" t="s">
        <v>40</v>
      </c>
      <c s="24" t="s">
        <v>176</v>
      </c>
      <c s="25" t="s">
        <v>134</v>
      </c>
      <c s="26">
        <v>5518.455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38.25">
      <c r="A85" s="28" t="s">
        <v>43</v>
      </c>
      <c r="E85" s="29" t="s">
        <v>177</v>
      </c>
    </row>
    <row r="86" spans="1:5" ht="12.75">
      <c r="A86" s="30" t="s">
        <v>45</v>
      </c>
      <c r="E86" s="31" t="s">
        <v>40</v>
      </c>
    </row>
    <row r="87" spans="1:5" ht="51">
      <c r="A87" t="s">
        <v>47</v>
      </c>
      <c r="E87" s="29" t="s">
        <v>173</v>
      </c>
    </row>
    <row r="88" spans="1:16" ht="12.75">
      <c r="A88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134</v>
      </c>
      <c s="26">
        <v>5060.103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51">
      <c r="A89" s="28" t="s">
        <v>43</v>
      </c>
      <c r="E89" s="29" t="s">
        <v>181</v>
      </c>
    </row>
    <row r="90" spans="1:5" ht="12.75">
      <c r="A90" s="30" t="s">
        <v>45</v>
      </c>
      <c r="E90" s="31" t="s">
        <v>40</v>
      </c>
    </row>
    <row r="91" spans="1:5" ht="51">
      <c r="A91" t="s">
        <v>47</v>
      </c>
      <c r="E91" s="29" t="s">
        <v>182</v>
      </c>
    </row>
    <row r="92" spans="1:16" ht="12.75">
      <c r="A92" s="18" t="s">
        <v>38</v>
      </c>
      <c s="23" t="s">
        <v>183</v>
      </c>
      <c s="23" t="s">
        <v>184</v>
      </c>
      <c s="18" t="s">
        <v>40</v>
      </c>
      <c s="24" t="s">
        <v>185</v>
      </c>
      <c s="25" t="s">
        <v>134</v>
      </c>
      <c s="26">
        <v>47588.675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114.75">
      <c r="A93" s="28" t="s">
        <v>43</v>
      </c>
      <c r="E93" s="29" t="s">
        <v>186</v>
      </c>
    </row>
    <row r="94" spans="1:5" ht="38.25">
      <c r="A94" s="30" t="s">
        <v>45</v>
      </c>
      <c r="E94" s="31" t="s">
        <v>187</v>
      </c>
    </row>
    <row r="95" spans="1:5" ht="51">
      <c r="A95" t="s">
        <v>47</v>
      </c>
      <c r="E95" s="29" t="s">
        <v>182</v>
      </c>
    </row>
    <row r="96" spans="1:16" ht="12.75">
      <c r="A96" s="18" t="s">
        <v>38</v>
      </c>
      <c s="23" t="s">
        <v>188</v>
      </c>
      <c s="23" t="s">
        <v>189</v>
      </c>
      <c s="18" t="s">
        <v>40</v>
      </c>
      <c s="24" t="s">
        <v>190</v>
      </c>
      <c s="25" t="s">
        <v>134</v>
      </c>
      <c s="26">
        <v>4484.2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51">
      <c r="A97" s="28" t="s">
        <v>43</v>
      </c>
      <c r="E97" s="29" t="s">
        <v>191</v>
      </c>
    </row>
    <row r="98" spans="1:5" ht="12.75">
      <c r="A98" s="30" t="s">
        <v>45</v>
      </c>
      <c r="E98" s="31" t="s">
        <v>40</v>
      </c>
    </row>
    <row r="99" spans="1:5" ht="51">
      <c r="A99" t="s">
        <v>47</v>
      </c>
      <c r="E99" s="29" t="s">
        <v>182</v>
      </c>
    </row>
    <row r="100" spans="1:16" ht="12.75">
      <c r="A100" s="18" t="s">
        <v>38</v>
      </c>
      <c s="23" t="s">
        <v>192</v>
      </c>
      <c s="23" t="s">
        <v>193</v>
      </c>
      <c s="18" t="s">
        <v>40</v>
      </c>
      <c s="24" t="s">
        <v>194</v>
      </c>
      <c s="25" t="s">
        <v>134</v>
      </c>
      <c s="26">
        <v>4484.2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63.75">
      <c r="A101" s="28" t="s">
        <v>43</v>
      </c>
      <c r="E101" s="29" t="s">
        <v>195</v>
      </c>
    </row>
    <row r="102" spans="1:5" ht="12.75">
      <c r="A102" s="30" t="s">
        <v>45</v>
      </c>
      <c r="E102" s="31" t="s">
        <v>40</v>
      </c>
    </row>
    <row r="103" spans="1:5" ht="51">
      <c r="A103" t="s">
        <v>47</v>
      </c>
      <c r="E103" s="29" t="s">
        <v>196</v>
      </c>
    </row>
    <row r="104" spans="1:16" ht="12.75">
      <c r="A104" s="18" t="s">
        <v>38</v>
      </c>
      <c s="23" t="s">
        <v>197</v>
      </c>
      <c s="23" t="s">
        <v>198</v>
      </c>
      <c s="18" t="s">
        <v>40</v>
      </c>
      <c s="24" t="s">
        <v>199</v>
      </c>
      <c s="25" t="s">
        <v>134</v>
      </c>
      <c s="26">
        <v>142.45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76.5">
      <c r="A105" s="28" t="s">
        <v>43</v>
      </c>
      <c r="E105" s="29" t="s">
        <v>200</v>
      </c>
    </row>
    <row r="106" spans="1:5" ht="12.75">
      <c r="A106" s="30" t="s">
        <v>45</v>
      </c>
      <c r="E106" s="31" t="s">
        <v>201</v>
      </c>
    </row>
    <row r="107" spans="1:5" ht="51">
      <c r="A107" t="s">
        <v>47</v>
      </c>
      <c r="E107" s="29" t="s">
        <v>196</v>
      </c>
    </row>
    <row r="108" spans="1:16" ht="12.75">
      <c r="A108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134</v>
      </c>
      <c s="26">
        <v>23102.363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63.75">
      <c r="A109" s="28" t="s">
        <v>43</v>
      </c>
      <c r="E109" s="29" t="s">
        <v>205</v>
      </c>
    </row>
    <row r="110" spans="1:5" ht="38.25">
      <c r="A110" s="30" t="s">
        <v>45</v>
      </c>
      <c r="E110" s="31" t="s">
        <v>206</v>
      </c>
    </row>
    <row r="111" spans="1:5" ht="140.25">
      <c r="A111" t="s">
        <v>47</v>
      </c>
      <c r="E111" s="29" t="s">
        <v>207</v>
      </c>
    </row>
    <row r="112" spans="1:16" ht="12.75">
      <c r="A112" s="18" t="s">
        <v>38</v>
      </c>
      <c s="23" t="s">
        <v>208</v>
      </c>
      <c s="23" t="s">
        <v>209</v>
      </c>
      <c s="18" t="s">
        <v>40</v>
      </c>
      <c s="24" t="s">
        <v>210</v>
      </c>
      <c s="25" t="s">
        <v>134</v>
      </c>
      <c s="26">
        <v>23641.968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63.75">
      <c r="A113" s="28" t="s">
        <v>43</v>
      </c>
      <c r="E113" s="29" t="s">
        <v>211</v>
      </c>
    </row>
    <row r="114" spans="1:5" ht="38.25">
      <c r="A114" s="30" t="s">
        <v>45</v>
      </c>
      <c r="E114" s="31" t="s">
        <v>212</v>
      </c>
    </row>
    <row r="115" spans="1:5" ht="140.25">
      <c r="A115" t="s">
        <v>47</v>
      </c>
      <c r="E115" s="29" t="s">
        <v>207</v>
      </c>
    </row>
    <row r="116" spans="1:16" ht="12.75">
      <c r="A116" s="18" t="s">
        <v>38</v>
      </c>
      <c s="23" t="s">
        <v>213</v>
      </c>
      <c s="23" t="s">
        <v>214</v>
      </c>
      <c s="18" t="s">
        <v>40</v>
      </c>
      <c s="24" t="s">
        <v>215</v>
      </c>
      <c s="25" t="s">
        <v>134</v>
      </c>
      <c s="26">
        <v>5043.127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38.25">
      <c r="A117" s="28" t="s">
        <v>43</v>
      </c>
      <c r="E117" s="29" t="s">
        <v>216</v>
      </c>
    </row>
    <row r="118" spans="1:5" ht="12.75">
      <c r="A118" s="30" t="s">
        <v>45</v>
      </c>
      <c r="E118" s="31" t="s">
        <v>40</v>
      </c>
    </row>
    <row r="119" spans="1:5" ht="140.25">
      <c r="A119" t="s">
        <v>47</v>
      </c>
      <c r="E119" s="29" t="s">
        <v>207</v>
      </c>
    </row>
    <row r="120" spans="1:16" ht="12.75">
      <c r="A120" s="18" t="s">
        <v>38</v>
      </c>
      <c s="23" t="s">
        <v>217</v>
      </c>
      <c s="23" t="s">
        <v>218</v>
      </c>
      <c s="18" t="s">
        <v>40</v>
      </c>
      <c s="24" t="s">
        <v>219</v>
      </c>
      <c s="25" t="s">
        <v>100</v>
      </c>
      <c s="26">
        <v>2242.1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38.25">
      <c r="A121" s="28" t="s">
        <v>43</v>
      </c>
      <c r="E121" s="29" t="s">
        <v>220</v>
      </c>
    </row>
    <row r="122" spans="1:5" ht="12.75">
      <c r="A122" s="30" t="s">
        <v>45</v>
      </c>
      <c r="E122" s="31" t="s">
        <v>40</v>
      </c>
    </row>
    <row r="123" spans="1:5" ht="51">
      <c r="A123" t="s">
        <v>47</v>
      </c>
      <c r="E123" s="29" t="s">
        <v>221</v>
      </c>
    </row>
    <row r="124" spans="1:16" ht="12.75">
      <c r="A124" s="18" t="s">
        <v>38</v>
      </c>
      <c s="23" t="s">
        <v>222</v>
      </c>
      <c s="23" t="s">
        <v>223</v>
      </c>
      <c s="18" t="s">
        <v>40</v>
      </c>
      <c s="24" t="s">
        <v>224</v>
      </c>
      <c s="25" t="s">
        <v>100</v>
      </c>
      <c s="26">
        <v>3502.1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38.25">
      <c r="A125" s="28" t="s">
        <v>43</v>
      </c>
      <c r="E125" s="29" t="s">
        <v>225</v>
      </c>
    </row>
    <row r="126" spans="1:5" ht="12.75">
      <c r="A126" s="30" t="s">
        <v>45</v>
      </c>
      <c r="E126" s="31" t="s">
        <v>40</v>
      </c>
    </row>
    <row r="127" spans="1:5" ht="38.25">
      <c r="A127" t="s">
        <v>47</v>
      </c>
      <c r="E127" s="29" t="s">
        <v>226</v>
      </c>
    </row>
    <row r="128" spans="1:16" ht="12.75">
      <c r="A128" s="18" t="s">
        <v>38</v>
      </c>
      <c s="23" t="s">
        <v>227</v>
      </c>
      <c s="23" t="s">
        <v>228</v>
      </c>
      <c s="18" t="s">
        <v>40</v>
      </c>
      <c s="24" t="s">
        <v>229</v>
      </c>
      <c s="25" t="s">
        <v>134</v>
      </c>
      <c s="26">
        <v>4854.91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25.5">
      <c r="A129" s="28" t="s">
        <v>43</v>
      </c>
      <c r="E129" s="29" t="s">
        <v>230</v>
      </c>
    </row>
    <row r="130" spans="1:5" ht="12.75">
      <c r="A130" s="30" t="s">
        <v>45</v>
      </c>
      <c r="E130" s="31" t="s">
        <v>231</v>
      </c>
    </row>
    <row r="131" spans="1:5" ht="38.25">
      <c r="A131" t="s">
        <v>47</v>
      </c>
      <c r="E131" s="29" t="s">
        <v>232</v>
      </c>
    </row>
    <row r="132" spans="1:18" ht="12.75" customHeight="1">
      <c r="A132" s="5" t="s">
        <v>36</v>
      </c>
      <c s="5"/>
      <c s="35" t="s">
        <v>69</v>
      </c>
      <c s="5"/>
      <c s="21" t="s">
        <v>233</v>
      </c>
      <c s="5"/>
      <c s="5"/>
      <c s="5"/>
      <c s="36">
        <f>0+Q132</f>
      </c>
      <c r="O132">
        <f>0+R132</f>
      </c>
      <c r="Q132">
        <f>0+I133</f>
      </c>
      <c>
        <f>0+O133</f>
      </c>
    </row>
    <row r="133" spans="1:16" ht="12.75">
      <c r="A133" s="18" t="s">
        <v>38</v>
      </c>
      <c s="23" t="s">
        <v>234</v>
      </c>
      <c s="23" t="s">
        <v>235</v>
      </c>
      <c s="18" t="s">
        <v>40</v>
      </c>
      <c s="24" t="s">
        <v>236</v>
      </c>
      <c s="25" t="s">
        <v>237</v>
      </c>
      <c s="26">
        <v>12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38.25">
      <c r="A134" s="28" t="s">
        <v>43</v>
      </c>
      <c r="E134" s="29" t="s">
        <v>238</v>
      </c>
    </row>
    <row r="135" spans="1:5" ht="12.75">
      <c r="A135" s="30" t="s">
        <v>45</v>
      </c>
      <c r="E135" s="31" t="s">
        <v>40</v>
      </c>
    </row>
    <row r="136" spans="1:5" ht="25.5">
      <c r="A136" t="s">
        <v>47</v>
      </c>
      <c r="E136" s="29" t="s">
        <v>239</v>
      </c>
    </row>
    <row r="137" spans="1:18" ht="12.75" customHeight="1">
      <c r="A137" s="5" t="s">
        <v>36</v>
      </c>
      <c s="5"/>
      <c s="35" t="s">
        <v>33</v>
      </c>
      <c s="5"/>
      <c s="21" t="s">
        <v>240</v>
      </c>
      <c s="5"/>
      <c s="5"/>
      <c s="5"/>
      <c s="36">
        <f>0+Q137</f>
      </c>
      <c r="O137">
        <f>0+R137</f>
      </c>
      <c r="Q137">
        <f>0+I138+I142+I146+I150+I154+I158+I162+I166+I170</f>
      </c>
      <c>
        <f>0+O138+O142+O146+O150+O154+O158+O162+O166+O170</f>
      </c>
    </row>
    <row r="138" spans="1:16" ht="12.75">
      <c r="A138" s="18" t="s">
        <v>38</v>
      </c>
      <c s="23" t="s">
        <v>241</v>
      </c>
      <c s="23" t="s">
        <v>242</v>
      </c>
      <c s="18" t="s">
        <v>40</v>
      </c>
      <c s="24" t="s">
        <v>243</v>
      </c>
      <c s="25" t="s">
        <v>237</v>
      </c>
      <c s="26">
        <v>144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76.5">
      <c r="A139" s="28" t="s">
        <v>43</v>
      </c>
      <c r="E139" s="29" t="s">
        <v>244</v>
      </c>
    </row>
    <row r="140" spans="1:5" ht="38.25">
      <c r="A140" s="30" t="s">
        <v>45</v>
      </c>
      <c r="E140" s="31" t="s">
        <v>245</v>
      </c>
    </row>
    <row r="141" spans="1:5" ht="51">
      <c r="A141" t="s">
        <v>47</v>
      </c>
      <c r="E141" s="29" t="s">
        <v>246</v>
      </c>
    </row>
    <row r="142" spans="1:16" ht="25.5">
      <c r="A142" s="18" t="s">
        <v>38</v>
      </c>
      <c s="23" t="s">
        <v>247</v>
      </c>
      <c s="23" t="s">
        <v>248</v>
      </c>
      <c s="18" t="s">
        <v>40</v>
      </c>
      <c s="24" t="s">
        <v>249</v>
      </c>
      <c s="25" t="s">
        <v>134</v>
      </c>
      <c s="26">
        <v>1815.246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280.5">
      <c r="A143" s="28" t="s">
        <v>43</v>
      </c>
      <c r="E143" s="29" t="s">
        <v>250</v>
      </c>
    </row>
    <row r="144" spans="1:5" ht="102">
      <c r="A144" s="30" t="s">
        <v>45</v>
      </c>
      <c r="E144" s="31" t="s">
        <v>251</v>
      </c>
    </row>
    <row r="145" spans="1:5" ht="38.25">
      <c r="A145" t="s">
        <v>47</v>
      </c>
      <c r="E145" s="29" t="s">
        <v>252</v>
      </c>
    </row>
    <row r="146" spans="1:16" ht="25.5">
      <c r="A146" s="18" t="s">
        <v>38</v>
      </c>
      <c s="23" t="s">
        <v>253</v>
      </c>
      <c s="23" t="s">
        <v>254</v>
      </c>
      <c s="18" t="s">
        <v>40</v>
      </c>
      <c s="24" t="s">
        <v>255</v>
      </c>
      <c s="25" t="s">
        <v>134</v>
      </c>
      <c s="26">
        <v>1815.246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280.5">
      <c r="A147" s="28" t="s">
        <v>43</v>
      </c>
      <c r="E147" s="29" t="s">
        <v>256</v>
      </c>
    </row>
    <row r="148" spans="1:5" ht="102">
      <c r="A148" s="30" t="s">
        <v>45</v>
      </c>
      <c r="E148" s="31" t="s">
        <v>251</v>
      </c>
    </row>
    <row r="149" spans="1:5" ht="38.25">
      <c r="A149" t="s">
        <v>47</v>
      </c>
      <c r="E149" s="29" t="s">
        <v>252</v>
      </c>
    </row>
    <row r="150" spans="1:16" ht="12.75">
      <c r="A150" s="18" t="s">
        <v>38</v>
      </c>
      <c s="23" t="s">
        <v>257</v>
      </c>
      <c s="23" t="s">
        <v>258</v>
      </c>
      <c s="18" t="s">
        <v>40</v>
      </c>
      <c s="24" t="s">
        <v>259</v>
      </c>
      <c s="25" t="s">
        <v>100</v>
      </c>
      <c s="26">
        <v>3502.1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51">
      <c r="A151" s="28" t="s">
        <v>43</v>
      </c>
      <c r="E151" s="29" t="s">
        <v>260</v>
      </c>
    </row>
    <row r="152" spans="1:5" ht="12.75">
      <c r="A152" s="30" t="s">
        <v>45</v>
      </c>
      <c r="E152" s="31" t="s">
        <v>261</v>
      </c>
    </row>
    <row r="153" spans="1:5" ht="25.5">
      <c r="A153" t="s">
        <v>47</v>
      </c>
      <c r="E153" s="29" t="s">
        <v>262</v>
      </c>
    </row>
    <row r="154" spans="1:16" ht="12.75">
      <c r="A154" s="18" t="s">
        <v>38</v>
      </c>
      <c s="23" t="s">
        <v>263</v>
      </c>
      <c s="23" t="s">
        <v>264</v>
      </c>
      <c s="18" t="s">
        <v>40</v>
      </c>
      <c s="24" t="s">
        <v>265</v>
      </c>
      <c s="25" t="s">
        <v>100</v>
      </c>
      <c s="26">
        <v>3502.1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51">
      <c r="A155" s="28" t="s">
        <v>43</v>
      </c>
      <c r="E155" s="29" t="s">
        <v>266</v>
      </c>
    </row>
    <row r="156" spans="1:5" ht="12.75">
      <c r="A156" s="30" t="s">
        <v>45</v>
      </c>
      <c r="E156" s="31" t="s">
        <v>261</v>
      </c>
    </row>
    <row r="157" spans="1:5" ht="25.5">
      <c r="A157" t="s">
        <v>47</v>
      </c>
      <c r="E157" s="29" t="s">
        <v>262</v>
      </c>
    </row>
    <row r="158" spans="1:16" ht="12.75">
      <c r="A158" s="18" t="s">
        <v>38</v>
      </c>
      <c s="23" t="s">
        <v>267</v>
      </c>
      <c s="23" t="s">
        <v>268</v>
      </c>
      <c s="18" t="s">
        <v>40</v>
      </c>
      <c s="24" t="s">
        <v>269</v>
      </c>
      <c s="25" t="s">
        <v>134</v>
      </c>
      <c s="26">
        <v>19031.072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38.25">
      <c r="A159" s="28" t="s">
        <v>43</v>
      </c>
      <c r="E159" s="29" t="s">
        <v>270</v>
      </c>
    </row>
    <row r="160" spans="1:5" ht="12.75">
      <c r="A160" s="30" t="s">
        <v>45</v>
      </c>
      <c r="E160" s="31" t="s">
        <v>40</v>
      </c>
    </row>
    <row r="161" spans="1:5" ht="25.5">
      <c r="A161" t="s">
        <v>47</v>
      </c>
      <c r="E161" s="29" t="s">
        <v>271</v>
      </c>
    </row>
    <row r="162" spans="1:16" ht="12.75">
      <c r="A162" s="18" t="s">
        <v>38</v>
      </c>
      <c s="23" t="s">
        <v>272</v>
      </c>
      <c s="23" t="s">
        <v>273</v>
      </c>
      <c s="18" t="s">
        <v>40</v>
      </c>
      <c s="24" t="s">
        <v>274</v>
      </c>
      <c s="25" t="s">
        <v>237</v>
      </c>
      <c s="26">
        <v>44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25.5">
      <c r="A163" s="28" t="s">
        <v>43</v>
      </c>
      <c r="E163" s="29" t="s">
        <v>275</v>
      </c>
    </row>
    <row r="164" spans="1:5" ht="12.75">
      <c r="A164" s="30" t="s">
        <v>45</v>
      </c>
      <c r="E164" s="31" t="s">
        <v>276</v>
      </c>
    </row>
    <row r="165" spans="1:5" ht="25.5">
      <c r="A165" t="s">
        <v>47</v>
      </c>
      <c r="E165" s="29" t="s">
        <v>277</v>
      </c>
    </row>
    <row r="166" spans="1:16" ht="25.5">
      <c r="A166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237</v>
      </c>
      <c s="26">
        <v>44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281</v>
      </c>
    </row>
    <row r="168" spans="1:5" ht="12.75">
      <c r="A168" s="30" t="s">
        <v>45</v>
      </c>
      <c r="E168" s="31" t="s">
        <v>276</v>
      </c>
    </row>
    <row r="169" spans="1:5" ht="63.75">
      <c r="A169" t="s">
        <v>47</v>
      </c>
      <c r="E169" s="29" t="s">
        <v>282</v>
      </c>
    </row>
    <row r="170" spans="1:16" ht="12.75">
      <c r="A170" s="18" t="s">
        <v>38</v>
      </c>
      <c s="23" t="s">
        <v>283</v>
      </c>
      <c s="23" t="s">
        <v>284</v>
      </c>
      <c s="18" t="s">
        <v>40</v>
      </c>
      <c s="24" t="s">
        <v>285</v>
      </c>
      <c s="25" t="s">
        <v>237</v>
      </c>
      <c s="26">
        <v>150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286</v>
      </c>
    </row>
    <row r="172" spans="1:5" ht="12.75">
      <c r="A172" s="30" t="s">
        <v>45</v>
      </c>
      <c r="E172" s="31" t="s">
        <v>287</v>
      </c>
    </row>
    <row r="173" spans="1:5" ht="25.5">
      <c r="A173" t="s">
        <v>47</v>
      </c>
      <c r="E173" s="29" t="s">
        <v>288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