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5200" windowHeight="12675" activeTab="1"/>
  </bookViews>
  <sheets>
    <sheet name="Rekapitulace" sheetId="3" r:id="rId1"/>
    <sheet name="Stavební náklady" sheetId="1" r:id="rId2"/>
    <sheet name="ON+VN" sheetId="2" r:id="rId3"/>
  </sheets>
  <definedNames>
    <definedName name="_xlnm.Print_Area" localSheetId="2">'ON+VN'!$B$2:$H$25</definedName>
    <definedName name="_xlnm.Print_Area" localSheetId="1">'Stavební náklady'!$B$2:$H$45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<sst xmlns="http://schemas.openxmlformats.org/spreadsheetml/2006/main" count="81" uniqueCount="59">
  <si>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</si>
  <si>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</si>
  <si>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</si>
  <si>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</si>
  <si>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</si>
  <si>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</si>
  <si>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</si>
  <si>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</si>
  <si>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</si>
  <si>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</si>
  <si>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</si>
  <si>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</si>
  <si>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</si>
  <si>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</si>
  <si>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</si>
  <si>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- zřízení vrstvy bez rozlišení šířky, pokládání vrstvy po etapách</t>
  </si>
  <si>
    <t>- úpravu napojení, ukončení</t>
  </si>
  <si>
    <t xml:space="preserve"> SPOJOVACÍ POSTŘIK Z EMULZE DO 0,5KG/M2</t>
  </si>
  <si>
    <t>vyfrézování drážky šířky do 20mm hloubky do 40mm</t>
  </si>
  <si>
    <t>vyčištění</t>
  </si>
  <si>
    <t>nátěr</t>
  </si>
  <si>
    <t>vyplnění předepsanou asfaltovou hmotou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</si>
  <si>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</si>
  <si>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</si>
  <si>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</si>
  <si>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</si>
  <si>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</si>
  <si>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</si>
  <si>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</si>
  <si>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</si>
  <si>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Projednání a vyřízení uzavírky - popsáno v obchodních podmínkách,</t>
  </si>
  <si>
    <t>kpl</t>
  </si>
  <si>
    <t>v zákoně č. 13/1997 Sb. a vyhlášce č. 104/1997</t>
  </si>
  <si>
    <t>Zajištění provedení a výstupů veškerých zkoušek a revizí - popsáno v</t>
  </si>
  <si>
    <t>obchodních podmínkách, technických podmínkách a ČSN</t>
  </si>
  <si>
    <t>Ostatní a vedlejší náklady celkem bez DPH</t>
  </si>
  <si>
    <t>DPH 21 %</t>
  </si>
  <si>
    <t>Ostatní a vedlejší náklady celkem včetně DPH</t>
  </si>
  <si>
    <t>POMOC PRÁCE - ZAJIŠTĚNÍ, ZŘÍZENÍ, ODSTRANĚNÍ DOPRAVNÍHO ZNAČENÍ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</si>
  <si>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</si>
  <si>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</si>
  <si>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</si>
  <si>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</si>
  <si>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</si>
  <si>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</si>
  <si>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</si>
  <si>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</si>
  <si>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>574A43</t>
  </si>
  <si>
    <t xml:space="preserve"> ASFALTOVÝ BETON PRO OBRUSNÉ VRSTVY ACO 11,  TL. 50MM</t>
  </si>
  <si>
    <t xml:space="preserve">Stavební náklady  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</si>
  <si>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</si>
  <si>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 TĚSNĚNÍ DILATAČNÍCH SPAR ASF ZÁLIVKOU MODIFIK PRŮŘ DO 800 MM2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</si>
  <si>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demontáže; zajištění přístupů k sousedním nemovitostem</t>
  </si>
  <si>
    <t xml:space="preserve">Položka zahrnuje veškerou manipulaci s vybouranou sutí a s vybouranými hmotami vč. uložení </t>
  </si>
  <si>
    <t>III/38529 Vev. Bítýška, ul. Tišnovská</t>
  </si>
  <si>
    <t xml:space="preserve"> FRÉZOVÁNÍ ZPEVNĚNÝCH PLOCH ASFALTOVÝCH, ODVOZ DO 8 KM</t>
  </si>
  <si>
    <t xml:space="preserve"> ASFALTOVÝ BETON PRO OBRUSNÉ VRSTVY ACO 11, VYROVNÁNÍ</t>
  </si>
  <si>
    <t>na skládku. Nezahrnuje poplatek za skládku; uložení SÚS skládka Hradčany - 8 km</t>
  </si>
  <si>
    <t>574A03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</si>
</sst>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3" fontId="9" fillId="2" borderId="5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/>
    </xf>
    <xf numFmtId="3" fontId="10" fillId="0" borderId="9" xfId="0" applyNumberFormat="1" applyFont="1" applyBorder="1" applyAlignment="1">
      <alignment horizontal="center"/>
    </xf>
    <xf numFmtId="4" fontId="10" fillId="0" borderId="9" xfId="0" applyNumberFormat="1" applyFont="1" applyFill="1" applyBorder="1" applyAlignment="1">
      <alignment/>
    </xf>
    <xf numFmtId="4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3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1" xfId="0" applyFont="1" applyBorder="1" applyAlignment="1">
      <alignment horizontal="center"/>
    </xf>
    <xf numFmtId="6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4" fontId="11" fillId="3" borderId="12" xfId="0" applyNumberFormat="1" applyFont="1" applyFill="1" applyBorder="1" applyAlignment="1">
      <alignment vertical="center"/>
    </xf>
    <xf numFmtId="4" fontId="11" fillId="3" borderId="13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/>
    </xf>
    <xf numFmtId="4" fontId="2" fillId="4" borderId="12" xfId="0" applyNumberFormat="1" applyFont="1" applyFill="1" applyBorder="1"/>
    <xf numFmtId="4" fontId="2" fillId="4" borderId="13" xfId="0" applyNumberFormat="1" applyFont="1" applyFill="1" applyBorder="1"/>
    <xf numFmtId="0" fontId="0" fillId="0" borderId="1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10" fillId="0" borderId="16" xfId="0" applyNumberFormat="1" applyFont="1" applyBorder="1" applyAlignment="1">
      <alignment/>
    </xf>
    <xf numFmtId="0" fontId="2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shrinkToFit="1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/>
    <xf numFmtId="0" fontId="4" fillId="5" borderId="19" xfId="0" applyFont="1" applyFill="1" applyBorder="1" applyAlignment="1">
      <alignment horizontal="center"/>
    </xf>
    <xf numFmtId="4" fontId="4" fillId="5" borderId="20" xfId="0" applyNumberFormat="1" applyFont="1" applyFill="1" applyBorder="1" applyAlignment="1">
      <alignment horizontal="center"/>
    </xf>
    <xf numFmtId="0" fontId="12" fillId="6" borderId="8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4" fontId="2" fillId="0" borderId="3" xfId="0" applyNumberFormat="1" applyFont="1" applyFill="1" applyBorder="1"/>
    <xf numFmtId="0" fontId="2" fillId="4" borderId="2" xfId="0" applyFont="1" applyFill="1" applyBorder="1" applyAlignment="1">
      <alignment horizontal="center"/>
    </xf>
    <xf numFmtId="4" fontId="2" fillId="4" borderId="2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/>
    <xf numFmtId="4" fontId="0" fillId="0" borderId="3" xfId="0" applyNumberFormat="1" applyFont="1" applyBorder="1"/>
    <xf numFmtId="0" fontId="0" fillId="4" borderId="1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/>
    <xf numFmtId="0" fontId="0" fillId="4" borderId="2" xfId="0" applyFont="1" applyFill="1" applyBorder="1" applyAlignment="1">
      <alignment horizontal="center"/>
    </xf>
    <xf numFmtId="4" fontId="0" fillId="4" borderId="2" xfId="0" applyNumberFormat="1" applyFont="1" applyFill="1" applyBorder="1"/>
    <xf numFmtId="4" fontId="0" fillId="4" borderId="3" xfId="0" applyNumberFormat="1" applyFont="1" applyFill="1" applyBorder="1"/>
    <xf numFmtId="0" fontId="0" fillId="0" borderId="3" xfId="0" applyFont="1" applyBorder="1"/>
    <xf numFmtId="0" fontId="0" fillId="0" borderId="2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4" fontId="0" fillId="0" borderId="2" xfId="0" applyNumberFormat="1" applyFont="1" applyFill="1" applyBorder="1"/>
    <xf numFmtId="4" fontId="0" fillId="0" borderId="3" xfId="0" applyNumberFormat="1" applyFont="1" applyFill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4" fontId="0" fillId="0" borderId="23" xfId="0" applyNumberFormat="1" applyFont="1" applyBorder="1"/>
    <xf numFmtId="4" fontId="0" fillId="0" borderId="16" xfId="0" applyNumberFormat="1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4" fontId="0" fillId="0" borderId="26" xfId="0" applyNumberFormat="1" applyFont="1" applyBorder="1"/>
    <xf numFmtId="4" fontId="0" fillId="0" borderId="27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3:E14"/>
  <sheetViews>
    <sheetView workbookViewId="0" topLeftCell="A1">
      <selection activeCell="D2" sqref="D2"/>
    </sheetView>
  </sheetViews>
  <sheetFormatPr defaultColWidth="9.140625" defaultRowHeight="15"/>
  <cols>
    <col min="2" max="2" width="43.00390625" style="0" customWidth="1"/>
    <col min="3" max="3" width="13.8515625" style="0" customWidth="1"/>
    <col min="4" max="4" width="14.421875" style="0" customWidth="1"/>
    <col min="5" max="5" width="14.28125" style="0" customWidth="1"/>
  </cols>
  <sheetData>
    <row r="3" ht="21">
      <c r="B3" s="3" t="s">
        <v>54</v>
      </c>
    </row>
    <row r="4" ht="15.75" thickBot="1"/>
    <row r="5" spans="2:5" ht="27" customHeight="1" thickTop="1">
      <c r="B5" s="75" t="s">
        <v>43</v>
      </c>
      <c r="C5" s="76" t="s">
        <v>44</v>
      </c>
      <c r="D5" s="76" t="s">
        <v>45</v>
      </c>
      <c r="E5" s="77" t="s">
        <v>46</v>
      </c>
    </row>
    <row r="6" spans="2:5" ht="15">
      <c r="B6" s="48"/>
      <c r="C6" s="49"/>
      <c r="D6" s="49"/>
      <c r="E6" s="50"/>
    </row>
    <row r="7" spans="2:5" ht="15">
      <c r="B7" s="48" t="s">
        <v>49</v>
      </c>
      <c r="C7" s="51">
        <f>'Stavební náklady'!H41</f>
        <v>0</v>
      </c>
      <c r="D7" s="51">
        <f>C7*0.21</f>
        <v>0</v>
      </c>
      <c r="E7" s="52">
        <f>SUM(C7:D7)</f>
        <v>0</v>
      </c>
    </row>
    <row r="8" spans="2:5" ht="15">
      <c r="B8" s="48"/>
      <c r="C8" s="51"/>
      <c r="D8" s="51"/>
      <c r="E8" s="52"/>
    </row>
    <row r="9" spans="2:5" ht="15">
      <c r="B9" s="48" t="s">
        <v>23</v>
      </c>
      <c r="C9" s="51">
        <f>'ON+VN'!H15</f>
        <v>0</v>
      </c>
      <c r="D9" s="51">
        <f>'ON+VN'!H17</f>
        <v>0</v>
      </c>
      <c r="E9" s="52">
        <f>SUM(C9:D9)</f>
        <v>0</v>
      </c>
    </row>
    <row r="10" spans="2:5" ht="15">
      <c r="B10" s="48"/>
      <c r="C10" s="51"/>
      <c r="D10" s="51"/>
      <c r="E10" s="52" t="s">
        <v>1</v>
      </c>
    </row>
    <row r="11" spans="2:5" ht="15.75" thickBot="1">
      <c r="B11" s="53" t="s">
        <v>7</v>
      </c>
      <c r="C11" s="54">
        <f>SUM(C7:C10)</f>
        <v>0</v>
      </c>
      <c r="D11" s="54">
        <f>SUM(D7:D10)</f>
        <v>0</v>
      </c>
      <c r="E11" s="55">
        <f>SUM(E7:E10)</f>
        <v>0</v>
      </c>
    </row>
    <row r="12" ht="15.75" thickTop="1"/>
    <row r="14" ht="15">
      <c r="E14" t="s">
        <v>1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  <headerFooter>
    <oddHeader>&amp;L&amp;"-,Kurzíva"&amp;14III/38529 Vev. Bítýška, ul. Tišnovská
&amp;C&amp;"-,Kurzíva"&amp;14Rekapitulace&amp;R&amp;"-,Kurzíva"&amp;14Soupis prací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2:K47"/>
  <sheetViews>
    <sheetView tabSelected="1" workbookViewId="0" topLeftCell="A1">
      <selection activeCell="C23" sqref="C23"/>
    </sheetView>
  </sheetViews>
  <sheetFormatPr defaultColWidth="9.140625" defaultRowHeight="15"/>
  <cols>
    <col min="2" max="2" width="9.140625" style="2" customWidth="1"/>
    <col min="3" max="3" width="11.28125" style="2" customWidth="1"/>
    <col min="4" max="4" width="83.7109375" style="0" customWidth="1"/>
    <col min="5" max="5" width="10.7109375" style="2" customWidth="1"/>
    <col min="6" max="7" width="10.7109375" style="0" customWidth="1"/>
    <col min="8" max="8" width="12.57421875" style="1" customWidth="1"/>
  </cols>
  <sheetData>
    <row r="2" ht="21">
      <c r="D2" s="3" t="s">
        <v>54</v>
      </c>
    </row>
    <row r="4" ht="15.75" thickBot="1"/>
    <row r="5" spans="2:8" ht="28.5" customHeight="1" thickBot="1" thickTop="1">
      <c r="B5" s="70" t="s">
        <v>22</v>
      </c>
      <c r="C5" s="71" t="s">
        <v>8</v>
      </c>
      <c r="D5" s="72" t="s">
        <v>9</v>
      </c>
      <c r="E5" s="73" t="s">
        <v>10</v>
      </c>
      <c r="F5" s="73" t="s">
        <v>11</v>
      </c>
      <c r="G5" s="73" t="s">
        <v>12</v>
      </c>
      <c r="H5" s="74" t="s">
        <v>13</v>
      </c>
    </row>
    <row r="6" spans="2:8" ht="13.5" customHeight="1" thickTop="1">
      <c r="B6" s="89"/>
      <c r="C6" s="90"/>
      <c r="D6" s="91"/>
      <c r="E6" s="92"/>
      <c r="F6" s="93"/>
      <c r="G6" s="93"/>
      <c r="H6" s="94"/>
    </row>
    <row r="7" spans="2:8" ht="17.25" customHeight="1">
      <c r="B7" s="65">
        <v>1</v>
      </c>
      <c r="C7" s="66">
        <v>113725</v>
      </c>
      <c r="D7" s="6" t="s">
        <v>55</v>
      </c>
      <c r="E7" s="68" t="s">
        <v>50</v>
      </c>
      <c r="F7" s="8">
        <v>89.5</v>
      </c>
      <c r="G7" s="8"/>
      <c r="H7" s="9">
        <f>ROUND(F7*G7,2)</f>
        <v>0</v>
      </c>
    </row>
    <row r="8" spans="2:8" ht="13.5" customHeight="1">
      <c r="B8" s="65"/>
      <c r="C8" s="84"/>
      <c r="D8" s="69" t="s">
        <v>53</v>
      </c>
      <c r="E8" s="7"/>
      <c r="F8" s="8"/>
      <c r="G8" s="8"/>
      <c r="H8" s="88"/>
    </row>
    <row r="9" spans="2:8" ht="13.5" customHeight="1">
      <c r="B9" s="65"/>
      <c r="C9" s="84"/>
      <c r="D9" s="85" t="s">
        <v>57</v>
      </c>
      <c r="E9" s="7"/>
      <c r="F9" s="8"/>
      <c r="G9" s="8"/>
      <c r="H9" s="88"/>
    </row>
    <row r="10" spans="2:8" ht="13.5" customHeight="1">
      <c r="B10" s="89"/>
      <c r="C10" s="90"/>
      <c r="D10" s="91"/>
      <c r="E10" s="82"/>
      <c r="F10" s="83"/>
      <c r="G10" s="83"/>
      <c r="H10" s="94"/>
    </row>
    <row r="11" spans="2:8" ht="17.25">
      <c r="B11" s="65">
        <v>2</v>
      </c>
      <c r="C11" s="5">
        <v>572213</v>
      </c>
      <c r="D11" s="6" t="s">
        <v>17</v>
      </c>
      <c r="E11" s="7" t="s">
        <v>14</v>
      </c>
      <c r="F11" s="8">
        <v>2230</v>
      </c>
      <c r="G11" s="8"/>
      <c r="H11" s="9">
        <f>ROUND(F11*G11,2)</f>
        <v>0</v>
      </c>
    </row>
    <row r="12" spans="2:8" ht="15">
      <c r="B12" s="65"/>
      <c r="C12" s="84"/>
      <c r="D12" s="85" t="s">
        <v>15</v>
      </c>
      <c r="E12" s="85"/>
      <c r="F12" s="85"/>
      <c r="G12" s="85"/>
      <c r="H12" s="95"/>
    </row>
    <row r="13" spans="2:8" ht="15">
      <c r="B13" s="65"/>
      <c r="C13" s="84"/>
      <c r="D13" s="85" t="s">
        <v>16</v>
      </c>
      <c r="E13" s="85"/>
      <c r="F13" s="85"/>
      <c r="G13" s="85"/>
      <c r="H13" s="95"/>
    </row>
    <row r="14" spans="2:8" ht="15">
      <c r="B14" s="89"/>
      <c r="C14" s="90"/>
      <c r="D14" s="91" t="s">
        <v>1</v>
      </c>
      <c r="E14" s="92"/>
      <c r="F14" s="93"/>
      <c r="G14" s="93"/>
      <c r="H14" s="94"/>
    </row>
    <row r="15" spans="2:11" ht="17.25">
      <c r="B15" s="65">
        <v>3</v>
      </c>
      <c r="C15" s="66" t="s">
        <v>47</v>
      </c>
      <c r="D15" s="6" t="s">
        <v>48</v>
      </c>
      <c r="E15" s="7" t="s">
        <v>14</v>
      </c>
      <c r="F15" s="8">
        <v>2230</v>
      </c>
      <c r="G15" s="8"/>
      <c r="H15" s="9">
        <f>ROUND(F15*G15,2)</f>
        <v>0</v>
      </c>
      <c r="I15" t="s">
        <v>1</v>
      </c>
      <c r="K15" t="s">
        <v>1</v>
      </c>
    </row>
    <row r="16" spans="2:8" ht="30">
      <c r="B16" s="65"/>
      <c r="C16" s="84"/>
      <c r="D16" s="96" t="s">
        <v>2</v>
      </c>
      <c r="E16" s="86"/>
      <c r="F16" s="87"/>
      <c r="G16" s="87"/>
      <c r="H16" s="88"/>
    </row>
    <row r="17" spans="2:8" ht="30">
      <c r="B17" s="65"/>
      <c r="C17" s="84"/>
      <c r="D17" s="96" t="s">
        <v>3</v>
      </c>
      <c r="E17" s="86"/>
      <c r="F17" s="87"/>
      <c r="G17" s="87"/>
      <c r="H17" s="88"/>
    </row>
    <row r="18" spans="2:8" ht="30">
      <c r="B18" s="65"/>
      <c r="C18" s="84"/>
      <c r="D18" s="96" t="s">
        <v>4</v>
      </c>
      <c r="E18" s="86"/>
      <c r="F18" s="87"/>
      <c r="G18" s="87"/>
      <c r="H18" s="88"/>
    </row>
    <row r="19" spans="2:8" ht="15">
      <c r="B19" s="65"/>
      <c r="C19" s="84"/>
      <c r="D19" s="96" t="s">
        <v>5</v>
      </c>
      <c r="E19" s="86"/>
      <c r="F19" s="87"/>
      <c r="G19" s="87"/>
      <c r="H19" s="88"/>
    </row>
    <row r="20" spans="2:8" ht="30">
      <c r="B20" s="65"/>
      <c r="C20" s="84"/>
      <c r="D20" s="96" t="s">
        <v>6</v>
      </c>
      <c r="E20" s="86"/>
      <c r="F20" s="87"/>
      <c r="G20" s="87"/>
      <c r="H20" s="88"/>
    </row>
    <row r="21" spans="2:8" ht="15">
      <c r="B21" s="89"/>
      <c r="C21" s="90"/>
      <c r="D21" s="91"/>
      <c r="E21" s="92"/>
      <c r="F21" s="93"/>
      <c r="G21" s="93"/>
      <c r="H21" s="94"/>
    </row>
    <row r="22" spans="2:8" ht="17.25">
      <c r="B22" s="65">
        <v>4</v>
      </c>
      <c r="C22" s="66" t="s">
        <v>58</v>
      </c>
      <c r="D22" s="6" t="s">
        <v>56</v>
      </c>
      <c r="E22" s="7" t="s">
        <v>50</v>
      </c>
      <c r="F22" s="8">
        <v>10</v>
      </c>
      <c r="G22" s="8"/>
      <c r="H22" s="9">
        <f>ROUND(F22*G22,2)</f>
        <v>0</v>
      </c>
    </row>
    <row r="23" spans="2:8" ht="30">
      <c r="B23" s="65"/>
      <c r="C23" s="84"/>
      <c r="D23" s="96" t="s">
        <v>2</v>
      </c>
      <c r="E23" s="86"/>
      <c r="F23" s="87"/>
      <c r="G23" s="87"/>
      <c r="H23" s="88"/>
    </row>
    <row r="24" spans="2:8" ht="30">
      <c r="B24" s="65"/>
      <c r="C24" s="84"/>
      <c r="D24" s="96" t="s">
        <v>3</v>
      </c>
      <c r="E24" s="86"/>
      <c r="F24" s="87"/>
      <c r="G24" s="87"/>
      <c r="H24" s="88"/>
    </row>
    <row r="25" spans="2:8" ht="30">
      <c r="B25" s="65"/>
      <c r="C25" s="84"/>
      <c r="D25" s="96" t="s">
        <v>4</v>
      </c>
      <c r="E25" s="86"/>
      <c r="F25" s="87"/>
      <c r="G25" s="87"/>
      <c r="H25" s="88"/>
    </row>
    <row r="26" spans="2:8" ht="15">
      <c r="B26" s="65"/>
      <c r="C26" s="84"/>
      <c r="D26" s="96" t="s">
        <v>5</v>
      </c>
      <c r="E26" s="86"/>
      <c r="F26" s="87"/>
      <c r="G26" s="87"/>
      <c r="H26" s="88"/>
    </row>
    <row r="27" spans="2:8" ht="30">
      <c r="B27" s="65"/>
      <c r="C27" s="84"/>
      <c r="D27" s="96" t="s">
        <v>6</v>
      </c>
      <c r="E27" s="86"/>
      <c r="F27" s="87"/>
      <c r="G27" s="87"/>
      <c r="H27" s="88"/>
    </row>
    <row r="28" spans="2:8" ht="15">
      <c r="B28" s="89"/>
      <c r="C28" s="90"/>
      <c r="D28" s="91"/>
      <c r="E28" s="92"/>
      <c r="F28" s="93"/>
      <c r="G28" s="93"/>
      <c r="H28" s="94"/>
    </row>
    <row r="29" spans="2:8" s="4" customFormat="1" ht="15" customHeight="1">
      <c r="B29" s="65">
        <v>5</v>
      </c>
      <c r="C29" s="66">
        <v>931326</v>
      </c>
      <c r="D29" s="78" t="s">
        <v>51</v>
      </c>
      <c r="E29" s="79" t="s">
        <v>0</v>
      </c>
      <c r="F29" s="80">
        <v>385</v>
      </c>
      <c r="G29" s="80"/>
      <c r="H29" s="81">
        <f>ROUND(F29*G29,2)</f>
        <v>0</v>
      </c>
    </row>
    <row r="30" spans="2:8" s="4" customFormat="1" ht="15" customHeight="1">
      <c r="B30" s="65"/>
      <c r="C30" s="97"/>
      <c r="D30" s="98" t="s">
        <v>18</v>
      </c>
      <c r="E30" s="99"/>
      <c r="F30" s="100"/>
      <c r="G30" s="100"/>
      <c r="H30" s="101"/>
    </row>
    <row r="31" spans="2:8" s="4" customFormat="1" ht="15" customHeight="1">
      <c r="B31" s="65"/>
      <c r="C31" s="97"/>
      <c r="D31" s="98" t="s">
        <v>19</v>
      </c>
      <c r="E31" s="99"/>
      <c r="F31" s="100"/>
      <c r="G31" s="100"/>
      <c r="H31" s="101"/>
    </row>
    <row r="32" spans="2:8" s="4" customFormat="1" ht="15" customHeight="1">
      <c r="B32" s="65"/>
      <c r="C32" s="97"/>
      <c r="D32" s="98" t="s">
        <v>20</v>
      </c>
      <c r="E32" s="99"/>
      <c r="F32" s="100"/>
      <c r="G32" s="100"/>
      <c r="H32" s="101"/>
    </row>
    <row r="33" spans="2:8" s="4" customFormat="1" ht="15" customHeight="1">
      <c r="B33" s="65"/>
      <c r="C33" s="97"/>
      <c r="D33" s="98" t="s">
        <v>21</v>
      </c>
      <c r="E33" s="99"/>
      <c r="F33" s="100"/>
      <c r="G33" s="100"/>
      <c r="H33" s="101"/>
    </row>
    <row r="34" spans="2:8" ht="15">
      <c r="B34" s="89"/>
      <c r="C34" s="90"/>
      <c r="D34" s="91"/>
      <c r="E34" s="92"/>
      <c r="F34" s="93"/>
      <c r="G34" s="93"/>
      <c r="H34" s="94"/>
    </row>
    <row r="35" spans="2:8" ht="15">
      <c r="B35" s="65">
        <v>6</v>
      </c>
      <c r="C35" s="58" t="s">
        <v>40</v>
      </c>
      <c r="D35" s="57" t="s">
        <v>38</v>
      </c>
      <c r="E35" s="7" t="s">
        <v>31</v>
      </c>
      <c r="F35" s="8">
        <v>1</v>
      </c>
      <c r="G35" s="8"/>
      <c r="H35" s="9">
        <f>ROUND(F35*G35,2)</f>
        <v>0</v>
      </c>
    </row>
    <row r="36" spans="2:8" ht="45">
      <c r="B36" s="102"/>
      <c r="C36" s="103"/>
      <c r="D36" s="104" t="s">
        <v>39</v>
      </c>
      <c r="E36" s="105"/>
      <c r="F36" s="106"/>
      <c r="G36" s="106"/>
      <c r="H36" s="107"/>
    </row>
    <row r="37" spans="2:8" ht="75">
      <c r="B37" s="108"/>
      <c r="C37" s="109"/>
      <c r="D37" s="110" t="s">
        <v>52</v>
      </c>
      <c r="E37" s="111"/>
      <c r="F37" s="112"/>
      <c r="G37" s="112"/>
      <c r="H37" s="113"/>
    </row>
    <row r="38" spans="2:8" ht="15.75" thickBot="1">
      <c r="B38" s="59"/>
      <c r="C38" s="60"/>
      <c r="D38" s="61" t="s">
        <v>7</v>
      </c>
      <c r="E38" s="62"/>
      <c r="F38" s="63"/>
      <c r="G38" s="63"/>
      <c r="H38" s="64">
        <f>SUM(H6:H37)</f>
        <v>0</v>
      </c>
    </row>
    <row r="39" spans="2:8" ht="15.75" thickTop="1">
      <c r="B39" s="114"/>
      <c r="C39" s="114"/>
      <c r="D39" s="115"/>
      <c r="E39" s="114"/>
      <c r="F39" s="115"/>
      <c r="G39" s="115"/>
      <c r="H39" s="116"/>
    </row>
    <row r="40" spans="2:8" ht="15">
      <c r="B40" s="114"/>
      <c r="C40" s="114"/>
      <c r="D40" s="115"/>
      <c r="E40" s="114"/>
      <c r="F40" s="115"/>
      <c r="G40" s="115"/>
      <c r="H40" s="116"/>
    </row>
    <row r="41" spans="2:8" ht="15">
      <c r="B41" s="114"/>
      <c r="C41" s="114"/>
      <c r="D41" s="45" t="s">
        <v>42</v>
      </c>
      <c r="E41" s="46"/>
      <c r="F41" s="46"/>
      <c r="G41" s="46"/>
      <c r="H41" s="56">
        <f>SUM(H37:H40)</f>
        <v>0</v>
      </c>
    </row>
    <row r="42" spans="2:8" ht="15">
      <c r="B42" s="116"/>
      <c r="C42" s="115"/>
      <c r="D42" s="46"/>
      <c r="E42" s="46"/>
      <c r="F42" s="46"/>
      <c r="G42" s="46"/>
      <c r="H42" s="56"/>
    </row>
    <row r="43" spans="2:8" ht="15">
      <c r="B43" s="116"/>
      <c r="C43" s="115"/>
      <c r="D43" s="46" t="s">
        <v>36</v>
      </c>
      <c r="E43" s="46"/>
      <c r="F43" s="46"/>
      <c r="G43" s="46"/>
      <c r="H43" s="56">
        <f>H41*0.21</f>
        <v>0</v>
      </c>
    </row>
    <row r="44" spans="2:8" ht="15">
      <c r="B44" s="116"/>
      <c r="C44" s="115"/>
      <c r="D44" s="46"/>
      <c r="E44" s="46"/>
      <c r="F44" s="46"/>
      <c r="G44" s="46"/>
      <c r="H44" s="56"/>
    </row>
    <row r="45" spans="2:8" ht="15">
      <c r="B45" s="116"/>
      <c r="C45" s="115"/>
      <c r="D45" s="45" t="s">
        <v>41</v>
      </c>
      <c r="E45" s="46"/>
      <c r="F45" s="46"/>
      <c r="G45" s="46"/>
      <c r="H45" s="56">
        <f>SUM(H41:H44)</f>
        <v>0</v>
      </c>
    </row>
    <row r="46" spans="2:8" ht="15">
      <c r="B46" s="116"/>
      <c r="C46" s="115"/>
      <c r="D46" s="115"/>
      <c r="E46" s="115"/>
      <c r="F46" s="115"/>
      <c r="G46" s="115"/>
      <c r="H46" s="115"/>
    </row>
    <row r="47" spans="2:8" ht="15">
      <c r="B47" s="116"/>
      <c r="C47" s="115"/>
      <c r="D47" s="115"/>
      <c r="E47" s="115"/>
      <c r="F47" s="115"/>
      <c r="G47" s="115"/>
      <c r="H47" s="115"/>
    </row>
  </sheetData>
  <printOptions/>
  <pageMargins left="0.7" right="0.7" top="0.787401575" bottom="0.787401575" header="0.3" footer="0.3"/>
  <pageSetup fitToHeight="1" fitToWidth="1" horizontalDpi="600" verticalDpi="600" orientation="portrait" paperSize="9" scale="58" r:id="rId1"/>
  <headerFooter>
    <oddHeader>&amp;L&amp;"-,Kurzíva"&amp;14III/38529 Vev. Bítýška, ul. Tišnovská
&amp;C&amp;"-,Kurzíva"&amp;14Stavební náklady&amp;R&amp;"-,Kurzíva"&amp;14Soupis prací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00102615356"/>
    <pageSetUpPr fitToPage="1"/>
  </sheetPr>
  <dimension ref="B2:H21"/>
  <sheetViews>
    <sheetView workbookViewId="0" topLeftCell="A1">
      <selection activeCell="G9" sqref="G9:G12"/>
    </sheetView>
  </sheetViews>
  <sheetFormatPr defaultColWidth="9.140625" defaultRowHeight="15"/>
  <cols>
    <col min="3" max="3" width="11.28125" style="0" customWidth="1"/>
    <col min="4" max="4" width="59.00390625" style="0" customWidth="1"/>
    <col min="5" max="5" width="9.421875" style="0" customWidth="1"/>
    <col min="6" max="6" width="8.00390625" style="0" customWidth="1"/>
    <col min="7" max="8" width="10.7109375" style="0" customWidth="1"/>
  </cols>
  <sheetData>
    <row r="2" ht="21">
      <c r="D2" s="3" t="s">
        <v>54</v>
      </c>
    </row>
    <row r="6" spans="2:8" ht="15">
      <c r="B6" s="2"/>
      <c r="C6" s="2"/>
      <c r="E6" s="2"/>
      <c r="H6" s="1"/>
    </row>
    <row r="7" spans="2:8" ht="16.5" thickBot="1">
      <c r="B7" s="10"/>
      <c r="C7" s="11" t="s">
        <v>1</v>
      </c>
      <c r="D7" s="12" t="s">
        <v>23</v>
      </c>
      <c r="E7" s="13"/>
      <c r="F7" s="14"/>
      <c r="G7" s="15"/>
      <c r="H7" s="13"/>
    </row>
    <row r="8" spans="2:8" ht="16.5" thickBot="1" thickTop="1">
      <c r="B8" s="17" t="s">
        <v>24</v>
      </c>
      <c r="C8" s="18" t="s">
        <v>1</v>
      </c>
      <c r="D8" s="19" t="s">
        <v>25</v>
      </c>
      <c r="E8" s="20" t="s">
        <v>26</v>
      </c>
      <c r="F8" s="18" t="s">
        <v>27</v>
      </c>
      <c r="G8" s="21" t="s">
        <v>28</v>
      </c>
      <c r="H8" s="22" t="s">
        <v>29</v>
      </c>
    </row>
    <row r="9" spans="2:8" ht="15.75" thickTop="1">
      <c r="B9" s="23">
        <v>1</v>
      </c>
      <c r="C9" s="24" t="s">
        <v>1</v>
      </c>
      <c r="D9" s="25" t="s">
        <v>30</v>
      </c>
      <c r="E9" s="26" t="s">
        <v>31</v>
      </c>
      <c r="F9" s="27">
        <v>1</v>
      </c>
      <c r="G9" s="28"/>
      <c r="H9" s="29">
        <f>F9*G9</f>
        <v>0</v>
      </c>
    </row>
    <row r="10" spans="2:8" ht="15">
      <c r="B10" s="30"/>
      <c r="C10" s="31"/>
      <c r="D10" s="32" t="s">
        <v>32</v>
      </c>
      <c r="E10" s="33"/>
      <c r="F10" s="34"/>
      <c r="G10" s="35"/>
      <c r="H10" s="67"/>
    </row>
    <row r="11" spans="2:8" ht="15">
      <c r="B11" s="30">
        <v>2</v>
      </c>
      <c r="C11" s="31"/>
      <c r="D11" s="37" t="s">
        <v>33</v>
      </c>
      <c r="E11" s="33" t="s">
        <v>31</v>
      </c>
      <c r="F11" s="34">
        <v>1</v>
      </c>
      <c r="G11" s="35"/>
      <c r="H11" s="36">
        <f>F11*G11</f>
        <v>0</v>
      </c>
    </row>
    <row r="12" spans="2:8" ht="15.75" thickBot="1">
      <c r="B12" s="38"/>
      <c r="C12" s="39" t="s">
        <v>1</v>
      </c>
      <c r="D12" s="40" t="s">
        <v>34</v>
      </c>
      <c r="E12" s="41"/>
      <c r="F12" s="42"/>
      <c r="G12" s="43"/>
      <c r="H12" s="44"/>
    </row>
    <row r="13" spans="2:8" ht="15.75" thickTop="1">
      <c r="B13" s="16"/>
      <c r="C13" s="16"/>
      <c r="D13" s="16"/>
      <c r="E13" s="16"/>
      <c r="F13" s="16"/>
      <c r="G13" s="16"/>
      <c r="H13" s="16"/>
    </row>
    <row r="14" spans="2:8" ht="15">
      <c r="B14" s="16"/>
      <c r="C14" s="16"/>
      <c r="D14" s="16"/>
      <c r="E14" s="16"/>
      <c r="F14" s="16"/>
      <c r="G14" s="16"/>
      <c r="H14" s="16"/>
    </row>
    <row r="15" spans="2:8" ht="15">
      <c r="B15" s="16"/>
      <c r="C15" s="16"/>
      <c r="D15" s="45" t="s">
        <v>35</v>
      </c>
      <c r="E15" s="46"/>
      <c r="F15" s="46"/>
      <c r="G15" s="46"/>
      <c r="H15" s="47">
        <f>SUM(H9:H14)</f>
        <v>0</v>
      </c>
    </row>
    <row r="16" spans="2:8" ht="15">
      <c r="B16" s="16"/>
      <c r="C16" s="16"/>
      <c r="D16" s="46"/>
      <c r="E16" s="46"/>
      <c r="F16" s="46"/>
      <c r="G16" s="46"/>
      <c r="H16" s="46"/>
    </row>
    <row r="17" spans="2:8" ht="15">
      <c r="B17" s="16"/>
      <c r="C17" s="16"/>
      <c r="D17" s="46" t="s">
        <v>36</v>
      </c>
      <c r="E17" s="46"/>
      <c r="F17" s="46"/>
      <c r="G17" s="46"/>
      <c r="H17" s="47">
        <f>H15*0.21</f>
        <v>0</v>
      </c>
    </row>
    <row r="18" spans="2:8" ht="15">
      <c r="B18" s="16"/>
      <c r="C18" s="16"/>
      <c r="D18" s="46"/>
      <c r="E18" s="46"/>
      <c r="F18" s="46"/>
      <c r="G18" s="46"/>
      <c r="H18" s="46"/>
    </row>
    <row r="19" spans="2:8" ht="15">
      <c r="B19" s="16"/>
      <c r="C19" s="16"/>
      <c r="D19" s="45" t="s">
        <v>37</v>
      </c>
      <c r="E19" s="46"/>
      <c r="F19" s="46"/>
      <c r="G19" s="46"/>
      <c r="H19" s="47">
        <f>SUM(H15:H18)</f>
        <v>0</v>
      </c>
    </row>
    <row r="20" spans="2:8" ht="15">
      <c r="B20" s="2"/>
      <c r="C20" s="2"/>
      <c r="E20" s="2"/>
      <c r="H20" s="1"/>
    </row>
    <row r="21" spans="2:8" ht="15">
      <c r="B21" s="2"/>
      <c r="C21" s="2"/>
      <c r="E21" s="2"/>
      <c r="H21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  <headerFooter>
    <oddHeader>&amp;L&amp;"-,Kurzíva"&amp;14III/38529 Vev. Bítýška, ul. Tišnovská
&amp;C&amp;"-,Kurzíva"&amp;14Ostatní a vedlejší náklady&amp;R&amp;"-,Kurzíva"&amp;14Soupis prací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Bažant Petr</cp:lastModifiedBy>
  <cp:lastPrinted>2022-06-24T07:14:08Z</cp:lastPrinted>
  <dcterms:created xsi:type="dcterms:W3CDTF">2018-05-28T10:42:46Z</dcterms:created>
  <dcterms:modified xsi:type="dcterms:W3CDTF">2022-06-27T05:25:36Z</dcterms:modified>
  <cp:category/>
  <cp:version/>
  <cp:contentType/>
  <cp:contentStatus/>
</cp:coreProperties>
</file>