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2675" activeTab="1"/>
  </bookViews>
  <sheets>
    <sheet name="Rekapitulace" sheetId="3" r:id="rId1"/>
    <sheet name="Stavební náklady" sheetId="1" r:id="rId2"/>
    <sheet name="ON+VN" sheetId="2" r:id="rId3"/>
  </sheets>
  <definedNames>
    <definedName name="_xlnm.Print_Area" localSheetId="2">'ON+VN'!$B$2:$H$25</definedName>
    <definedName name="_xlnm.Print_Area" localSheetId="1">'Stavební náklady'!$B$2:$H$48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<sst xmlns="http://schemas.openxmlformats.org/spreadsheetml/2006/main" count="83" uniqueCount="61">
  <si>
    <t>m</t>
  </si>
  <si>
    <t xml:space="preserve"> </t>
  </si>
  <si>
    <t>- uložení směsi dle předepsaného technologického předpisu, zhutnění vrstvy v předepsané tloušťce</t>
  </si>
  <si>
    <t>- zřízení vrstvy bez rozlišení šířky, pokládání vrstvy po etapách, včetně pracovních spar a spojů</t>
  </si>
  <si>
    <t>- úpravu napojení, ukončení podél obrubníků, dilatačních zařízení, odvodňovacích proužků, odvodňovačů, vpustí, šachet a pod.</t>
  </si>
  <si>
    <t>- nezahrnuje postřiky, nátěry</t>
  </si>
  <si>
    <t>- nezahrnuje těsnění podél obrubníků, dilatačních zařízení, odvodňovacích proužků, odvodňovačů, vpustí, šachet a pod.</t>
  </si>
  <si>
    <t>Celkem</t>
  </si>
  <si>
    <t>č.pol.</t>
  </si>
  <si>
    <t>popis položky</t>
  </si>
  <si>
    <t>m.j.</t>
  </si>
  <si>
    <t>počet m.j.</t>
  </si>
  <si>
    <t>cena m.j.</t>
  </si>
  <si>
    <t>cena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</si>
  <si>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</si>
  <si>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- zřízení vrstvy bez rozlišení šířky, pokládání vrstvy po etapách</t>
  </si>
  <si>
    <t>- úpravu napojení, ukončení</t>
  </si>
  <si>
    <t xml:space="preserve"> SPOJOVACÍ POSTŘIK Z EMULZE DO 0,5KG/M2</t>
  </si>
  <si>
    <t>vyfrézování drážky šířky do 20mm hloubky do 40mm</t>
  </si>
  <si>
    <t>vyčištění</t>
  </si>
  <si>
    <t>nátěr</t>
  </si>
  <si>
    <t>vyplnění předepsanou asfaltovou hmotou</t>
  </si>
  <si>
    <t>Poř. č.</t>
  </si>
  <si>
    <t>Ostatní a vedlejší náklady</t>
  </si>
  <si>
    <t>č.</t>
  </si>
  <si>
    <t>Položka - popis</t>
  </si>
  <si>
    <t>jednotka</t>
  </si>
  <si>
    <t>počet</t>
  </si>
  <si>
    <t>jedn. cena</t>
  </si>
  <si>
    <t>celkem</t>
  </si>
  <si>
    <t>Projednání a vyřízení uzavírky - popsáno v obchodních podmínkách,</t>
  </si>
  <si>
    <t>kpl</t>
  </si>
  <si>
    <t>v zákoně č. 13/1997 Sb. a vyhlášce č. 104/1997</t>
  </si>
  <si>
    <t>Zajištění provedení a výstupů veškerých zkoušek a revizí - popsáno v</t>
  </si>
  <si>
    <t>obchodních podmínkách, technických podmínkách a ČSN</t>
  </si>
  <si>
    <t>Ostatní a vedlejší náklady celkem bez DPH</t>
  </si>
  <si>
    <t>DPH 21 %</t>
  </si>
  <si>
    <t>Ostatní a vedlejší náklady celkem včetně DPH</t>
  </si>
  <si>
    <t>POMOC PRÁCE - ZAJIŠTĚNÍ, ZŘÍZENÍ, ODSTRANĚNÍ DOPRAVNÍHO ZNAČENÍ</t>
  </si>
  <si>
    <t>Přechodná úprava dopravního značení a objízdných tras, včetně údržby a úprav během stavebních prací v souladu s TP66 - II.vydání  "Zásady pro označování pracovních míst na PK" a s platnými předpisy pro navrhování DZ na PK, vč. vyhlášky č. 294/2015 Sb.</t>
  </si>
  <si>
    <t>02710</t>
  </si>
  <si>
    <t>Stavební náklady celkem včetně DPH</t>
  </si>
  <si>
    <t>Stavební náklady celkem bez DPH</t>
  </si>
  <si>
    <t>Rekapitulace</t>
  </si>
  <si>
    <t xml:space="preserve"> bez DPH</t>
  </si>
  <si>
    <t>DPH 21%</t>
  </si>
  <si>
    <t>včetně DPH</t>
  </si>
  <si>
    <t>574A43</t>
  </si>
  <si>
    <t xml:space="preserve"> ASFALTOVÝ BETON PRO OBRUSNÉ VRSTVY ACO 11,  TL. 50MM</t>
  </si>
  <si>
    <t xml:space="preserve">Stavební náklady  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</si>
  <si>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</si>
  <si>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 xml:space="preserve"> TĚSNĚNÍ DILATAČNÍCH SPAR ASF ZÁLIVKOU MODIFIK PRŮŘ DO 800 MM2</t>
  </si>
  <si>
    <t>574C05</t>
  </si>
  <si>
    <t xml:space="preserve"> ASFALTOVÝ BETON PRO LOŽNÍ VRSTVY ACL 16</t>
  </si>
  <si>
    <t>Stávající svislé dopravní značky se pro potřeby PDZ zachovají a dle potřeby zakryjí, upraví nebo doplní. Přechodné SDZ (značky, směrovací desky, závory, semaforová souprava, světla) se umístí na nosičích a podkladních deskách včetně nutných přesunů dle jednotlivých fází (etap) výstavby, dodávky, montáže, demontáže; zajištění přístupů k sousedním nemovitostem</t>
  </si>
  <si>
    <t>915111</t>
  </si>
  <si>
    <t>VODOROVNÉ DOPRAVNÍ ZNAČENÍ BARVOU HLADKÉ - DODÁVKA A POKLÁDKA</t>
  </si>
  <si>
    <t xml:space="preserve">položka zahrnuje:
- dodání a pokládku nátěrového materiálu (měří se pouze natíraná plocha)
- předznačení a reflexní úpravu
</t>
  </si>
  <si>
    <t>III/37362 Vilémovice - Krasová zač. zást.</t>
  </si>
  <si>
    <t>Položka zahrnuje veškerou manipulaci s vybouranou sutí a s vybouranými hmotami vč. uložení na skládku. Odvoz do 1 km - středisko SÚS JMK Jedovnice</t>
  </si>
  <si>
    <t xml:space="preserve"> FRÉZOVÁNÍ ZPEVNĚNÝCH PLOCH ASFALTOVÝCH, ODVOZ DO 1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</si>
</sst>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Roboto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 style="double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4" fontId="0" fillId="0" borderId="3" xfId="0" applyNumberFormat="1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/>
    <xf numFmtId="4" fontId="0" fillId="0" borderId="6" xfId="0" applyNumberForma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/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/>
    </xf>
    <xf numFmtId="3" fontId="9" fillId="2" borderId="10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3" fontId="9" fillId="2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/>
    </xf>
    <xf numFmtId="3" fontId="10" fillId="0" borderId="14" xfId="0" applyNumberFormat="1" applyFont="1" applyBorder="1" applyAlignment="1">
      <alignment horizontal="center"/>
    </xf>
    <xf numFmtId="4" fontId="10" fillId="0" borderId="14" xfId="0" applyNumberFormat="1" applyFont="1" applyFill="1" applyBorder="1" applyAlignment="1">
      <alignment/>
    </xf>
    <xf numFmtId="4" fontId="10" fillId="0" borderId="14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3" fontId="10" fillId="0" borderId="2" xfId="0" applyNumberFormat="1" applyFont="1" applyBorder="1" applyAlignment="1">
      <alignment horizontal="center"/>
    </xf>
    <xf numFmtId="4" fontId="10" fillId="0" borderId="2" xfId="0" applyNumberFormat="1" applyFont="1" applyFill="1" applyBorder="1" applyAlignment="1">
      <alignment/>
    </xf>
    <xf numFmtId="4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6" xfId="0" applyFont="1" applyBorder="1" applyAlignment="1">
      <alignment horizontal="center"/>
    </xf>
    <xf numFmtId="6" fontId="10" fillId="0" borderId="17" xfId="0" applyNumberFormat="1" applyFont="1" applyBorder="1" applyAlignment="1">
      <alignment horizontal="center"/>
    </xf>
    <xf numFmtId="0" fontId="10" fillId="0" borderId="17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0" fontId="10" fillId="0" borderId="17" xfId="0" applyFont="1" applyBorder="1" applyAlignment="1">
      <alignment/>
    </xf>
    <xf numFmtId="4" fontId="10" fillId="0" borderId="17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0" fontId="10" fillId="3" borderId="16" xfId="0" applyFont="1" applyFill="1" applyBorder="1" applyAlignment="1">
      <alignment vertical="center"/>
    </xf>
    <xf numFmtId="4" fontId="11" fillId="3" borderId="17" xfId="0" applyNumberFormat="1" applyFont="1" applyFill="1" applyBorder="1" applyAlignment="1">
      <alignment vertical="center"/>
    </xf>
    <xf numFmtId="4" fontId="11" fillId="3" borderId="18" xfId="0" applyNumberFormat="1" applyFont="1" applyFill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2" fillId="0" borderId="2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/>
    </xf>
    <xf numFmtId="4" fontId="0" fillId="0" borderId="21" xfId="0" applyNumberFormat="1" applyBorder="1"/>
    <xf numFmtId="4" fontId="0" fillId="0" borderId="22" xfId="0" applyNumberFormat="1" applyBorder="1"/>
    <xf numFmtId="0" fontId="2" fillId="4" borderId="23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wrapText="1"/>
    </xf>
    <xf numFmtId="0" fontId="2" fillId="4" borderId="17" xfId="0" applyFont="1" applyFill="1" applyBorder="1" applyAlignment="1">
      <alignment horizontal="center"/>
    </xf>
    <xf numFmtId="4" fontId="2" fillId="4" borderId="17" xfId="0" applyNumberFormat="1" applyFont="1" applyFill="1" applyBorder="1"/>
    <xf numFmtId="4" fontId="2" fillId="4" borderId="18" xfId="0" applyNumberFormat="1" applyFont="1" applyFill="1" applyBorder="1"/>
    <xf numFmtId="0" fontId="0" fillId="0" borderId="7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10" fillId="0" borderId="22" xfId="0" applyNumberFormat="1" applyFont="1" applyBorder="1" applyAlignment="1">
      <alignment/>
    </xf>
    <xf numFmtId="0" fontId="2" fillId="0" borderId="2" xfId="0" applyFont="1" applyBorder="1" applyAlignment="1">
      <alignment horizontal="center" shrinkToFit="1"/>
    </xf>
    <xf numFmtId="0" fontId="4" fillId="5" borderId="24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5" borderId="26" xfId="0" applyFont="1" applyFill="1" applyBorder="1"/>
    <xf numFmtId="0" fontId="4" fillId="5" borderId="26" xfId="0" applyFont="1" applyFill="1" applyBorder="1" applyAlignment="1">
      <alignment horizontal="center"/>
    </xf>
    <xf numFmtId="4" fontId="4" fillId="5" borderId="27" xfId="0" applyNumberFormat="1" applyFont="1" applyFill="1" applyBorder="1" applyAlignment="1">
      <alignment horizontal="center"/>
    </xf>
    <xf numFmtId="0" fontId="14" fillId="6" borderId="13" xfId="0" applyFont="1" applyFill="1" applyBorder="1" applyAlignment="1">
      <alignment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/>
    <xf numFmtId="4" fontId="2" fillId="0" borderId="3" xfId="0" applyNumberFormat="1" applyFont="1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" fontId="0" fillId="0" borderId="2" xfId="0" applyNumberFormat="1" applyFill="1" applyBorder="1"/>
    <xf numFmtId="4" fontId="0" fillId="0" borderId="3" xfId="0" applyNumberFormat="1" applyFill="1" applyBorder="1"/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4" fontId="0" fillId="4" borderId="2" xfId="0" applyNumberFormat="1" applyFill="1" applyBorder="1"/>
    <xf numFmtId="4" fontId="0" fillId="4" borderId="3" xfId="0" applyNumberFormat="1" applyFill="1" applyBorder="1"/>
    <xf numFmtId="0" fontId="12" fillId="4" borderId="2" xfId="0" applyFont="1" applyFill="1" applyBorder="1"/>
    <xf numFmtId="0" fontId="2" fillId="4" borderId="2" xfId="0" applyFont="1" applyFill="1" applyBorder="1" applyAlignment="1">
      <alignment horizontal="center"/>
    </xf>
    <xf numFmtId="4" fontId="2" fillId="4" borderId="2" xfId="0" applyNumberFormat="1" applyFont="1" applyFill="1" applyBorder="1"/>
    <xf numFmtId="0" fontId="13" fillId="4" borderId="2" xfId="0" applyFont="1" applyFill="1" applyBorder="1"/>
    <xf numFmtId="0" fontId="13" fillId="4" borderId="2" xfId="0" applyFont="1" applyFill="1" applyBorder="1" applyAlignment="1">
      <alignment wrapText="1"/>
    </xf>
    <xf numFmtId="0" fontId="0" fillId="0" borderId="21" xfId="0" applyFont="1" applyBorder="1" applyAlignment="1">
      <alignment wrapText="1" shrinkToFit="1"/>
    </xf>
    <xf numFmtId="0" fontId="0" fillId="0" borderId="7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3:E14"/>
  <sheetViews>
    <sheetView showGridLines="0" workbookViewId="0" topLeftCell="A1">
      <selection activeCell="B15" sqref="B15"/>
    </sheetView>
  </sheetViews>
  <sheetFormatPr defaultColWidth="9.140625" defaultRowHeight="15"/>
  <cols>
    <col min="2" max="2" width="43.00390625" style="0" customWidth="1"/>
    <col min="3" max="3" width="13.8515625" style="0" customWidth="1"/>
    <col min="4" max="4" width="14.421875" style="0" customWidth="1"/>
    <col min="5" max="5" width="14.28125" style="0" customWidth="1"/>
  </cols>
  <sheetData>
    <row r="3" ht="21">
      <c r="B3" s="3" t="s">
        <v>58</v>
      </c>
    </row>
    <row r="4" ht="15.75" thickBot="1"/>
    <row r="5" spans="2:5" ht="27" customHeight="1" thickTop="1">
      <c r="B5" s="94" t="s">
        <v>43</v>
      </c>
      <c r="C5" s="95" t="s">
        <v>44</v>
      </c>
      <c r="D5" s="95" t="s">
        <v>45</v>
      </c>
      <c r="E5" s="96" t="s">
        <v>46</v>
      </c>
    </row>
    <row r="6" spans="2:5" ht="15">
      <c r="B6" s="61"/>
      <c r="C6" s="62"/>
      <c r="D6" s="62"/>
      <c r="E6" s="63"/>
    </row>
    <row r="7" spans="2:5" ht="15">
      <c r="B7" s="61" t="s">
        <v>49</v>
      </c>
      <c r="C7" s="64">
        <f>'Stavební náklady'!H44</f>
        <v>0</v>
      </c>
      <c r="D7" s="64">
        <f>C7*0.21</f>
        <v>0</v>
      </c>
      <c r="E7" s="65">
        <f>SUM(C7:D7)</f>
        <v>0</v>
      </c>
    </row>
    <row r="8" spans="2:5" ht="15">
      <c r="B8" s="61"/>
      <c r="C8" s="64"/>
      <c r="D8" s="64"/>
      <c r="E8" s="65"/>
    </row>
    <row r="9" spans="2:5" ht="15">
      <c r="B9" s="61" t="s">
        <v>23</v>
      </c>
      <c r="C9" s="64">
        <f>'ON+VN'!H15</f>
        <v>0</v>
      </c>
      <c r="D9" s="64">
        <f>'ON+VN'!H17</f>
        <v>0</v>
      </c>
      <c r="E9" s="65">
        <f>SUM(C9:D9)</f>
        <v>0</v>
      </c>
    </row>
    <row r="10" spans="2:5" ht="15">
      <c r="B10" s="61"/>
      <c r="C10" s="64"/>
      <c r="D10" s="64"/>
      <c r="E10" s="65" t="s">
        <v>1</v>
      </c>
    </row>
    <row r="11" spans="2:5" ht="15.75" thickBot="1">
      <c r="B11" s="66" t="s">
        <v>7</v>
      </c>
      <c r="C11" s="67">
        <f>SUM(C7:C10)</f>
        <v>0</v>
      </c>
      <c r="D11" s="67">
        <f>SUM(D7:D10)</f>
        <v>0</v>
      </c>
      <c r="E11" s="68">
        <f>SUM(E7:E10)</f>
        <v>0</v>
      </c>
    </row>
    <row r="12" ht="15.75" thickTop="1"/>
    <row r="14" ht="15">
      <c r="E14" t="s">
        <v>1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92" r:id="rId1"/>
  <headerFooter>
    <oddHeader>&amp;L&amp;"-,Kurzíva"&amp;14III/37362 Vilémovice - Krasová zač. zást.
&amp;C&amp;"-,Kurzíva"&amp;14                  Rekapitulace&amp;R&amp;"-,Kurzíva"&amp;14Soupis prací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I50"/>
  <sheetViews>
    <sheetView showGridLines="0" tabSelected="1" workbookViewId="0" topLeftCell="A1">
      <selection activeCell="G7" sqref="G7:G40"/>
    </sheetView>
  </sheetViews>
  <sheetFormatPr defaultColWidth="9.140625" defaultRowHeight="15"/>
  <cols>
    <col min="2" max="2" width="9.140625" style="2" customWidth="1"/>
    <col min="3" max="3" width="11.28125" style="2" customWidth="1"/>
    <col min="4" max="4" width="83.00390625" style="0" customWidth="1"/>
    <col min="5" max="5" width="10.7109375" style="2" customWidth="1"/>
    <col min="6" max="7" width="10.7109375" style="0" customWidth="1"/>
    <col min="8" max="8" width="12.57421875" style="1" customWidth="1"/>
  </cols>
  <sheetData>
    <row r="2" ht="21">
      <c r="D2" s="3" t="s">
        <v>58</v>
      </c>
    </row>
    <row r="4" ht="15.75" thickBot="1"/>
    <row r="5" spans="2:8" ht="28.5" customHeight="1" thickBot="1" thickTop="1">
      <c r="B5" s="89" t="s">
        <v>22</v>
      </c>
      <c r="C5" s="90" t="s">
        <v>8</v>
      </c>
      <c r="D5" s="91" t="s">
        <v>9</v>
      </c>
      <c r="E5" s="92" t="s">
        <v>10</v>
      </c>
      <c r="F5" s="92" t="s">
        <v>11</v>
      </c>
      <c r="G5" s="92" t="s">
        <v>12</v>
      </c>
      <c r="H5" s="93" t="s">
        <v>13</v>
      </c>
    </row>
    <row r="6" spans="2:8" ht="13.5" customHeight="1" thickTop="1">
      <c r="B6" s="106"/>
      <c r="C6" s="107"/>
      <c r="D6" s="108"/>
      <c r="E6" s="109"/>
      <c r="F6" s="110"/>
      <c r="G6" s="110"/>
      <c r="H6" s="111"/>
    </row>
    <row r="7" spans="2:8" ht="17.25" customHeight="1">
      <c r="B7" s="20">
        <v>1</v>
      </c>
      <c r="C7" s="86">
        <v>113721</v>
      </c>
      <c r="D7" s="16" t="s">
        <v>60</v>
      </c>
      <c r="E7" s="88" t="s">
        <v>50</v>
      </c>
      <c r="F7" s="18">
        <v>28.2</v>
      </c>
      <c r="G7" s="18"/>
      <c r="H7" s="19">
        <f>ROUND(F7*G7,2)</f>
        <v>0</v>
      </c>
    </row>
    <row r="8" spans="2:8" ht="31.5" customHeight="1">
      <c r="B8" s="20"/>
      <c r="C8" s="5"/>
      <c r="D8" s="117" t="s">
        <v>59</v>
      </c>
      <c r="E8" s="17"/>
      <c r="F8" s="18"/>
      <c r="G8" s="18"/>
      <c r="H8" s="9"/>
    </row>
    <row r="9" spans="2:8" ht="13.5" customHeight="1">
      <c r="B9" s="106"/>
      <c r="C9" s="107"/>
      <c r="D9" s="112"/>
      <c r="E9" s="113"/>
      <c r="F9" s="114"/>
      <c r="G9" s="114"/>
      <c r="H9" s="111"/>
    </row>
    <row r="10" spans="2:8" ht="17.25">
      <c r="B10" s="20">
        <v>2</v>
      </c>
      <c r="C10" s="15">
        <v>572213</v>
      </c>
      <c r="D10" s="16" t="s">
        <v>17</v>
      </c>
      <c r="E10" s="17" t="s">
        <v>14</v>
      </c>
      <c r="F10" s="18">
        <v>2766</v>
      </c>
      <c r="G10" s="18"/>
      <c r="H10" s="19">
        <f>ROUND(F10*G10,2)</f>
        <v>0</v>
      </c>
    </row>
    <row r="11" spans="2:8" ht="15">
      <c r="B11" s="20"/>
      <c r="C11" s="5"/>
      <c r="D11" s="6" t="s">
        <v>15</v>
      </c>
      <c r="E11" s="6"/>
      <c r="F11" s="6"/>
      <c r="G11" s="6"/>
      <c r="H11" s="22"/>
    </row>
    <row r="12" spans="2:8" ht="15">
      <c r="B12" s="20"/>
      <c r="C12" s="5"/>
      <c r="D12" s="6" t="s">
        <v>16</v>
      </c>
      <c r="E12" s="6"/>
      <c r="F12" s="6"/>
      <c r="G12" s="6"/>
      <c r="H12" s="22"/>
    </row>
    <row r="13" spans="2:8" ht="15">
      <c r="B13" s="106"/>
      <c r="C13" s="107"/>
      <c r="D13" s="108" t="s">
        <v>1</v>
      </c>
      <c r="E13" s="109"/>
      <c r="F13" s="110"/>
      <c r="G13" s="110"/>
      <c r="H13" s="111"/>
    </row>
    <row r="14" spans="2:9" ht="17.25">
      <c r="B14" s="20">
        <v>3</v>
      </c>
      <c r="C14" s="86" t="s">
        <v>47</v>
      </c>
      <c r="D14" s="16" t="s">
        <v>48</v>
      </c>
      <c r="E14" s="17" t="s">
        <v>14</v>
      </c>
      <c r="F14" s="18">
        <v>2766</v>
      </c>
      <c r="G14" s="18"/>
      <c r="H14" s="19">
        <f>ROUND(F14*G14,2)</f>
        <v>0</v>
      </c>
      <c r="I14" t="s">
        <v>1</v>
      </c>
    </row>
    <row r="15" spans="2:8" ht="30">
      <c r="B15" s="20"/>
      <c r="C15" s="5"/>
      <c r="D15" s="10" t="s">
        <v>2</v>
      </c>
      <c r="E15" s="7"/>
      <c r="F15" s="8"/>
      <c r="G15" s="8"/>
      <c r="H15" s="9"/>
    </row>
    <row r="16" spans="2:8" ht="30">
      <c r="B16" s="20"/>
      <c r="C16" s="5"/>
      <c r="D16" s="10" t="s">
        <v>3</v>
      </c>
      <c r="E16" s="7"/>
      <c r="F16" s="8"/>
      <c r="G16" s="8"/>
      <c r="H16" s="9"/>
    </row>
    <row r="17" spans="2:8" ht="30">
      <c r="B17" s="20"/>
      <c r="C17" s="5"/>
      <c r="D17" s="10" t="s">
        <v>4</v>
      </c>
      <c r="E17" s="7"/>
      <c r="F17" s="8"/>
      <c r="G17" s="8"/>
      <c r="H17" s="9"/>
    </row>
    <row r="18" spans="2:8" ht="15">
      <c r="B18" s="20"/>
      <c r="C18" s="5"/>
      <c r="D18" s="10" t="s">
        <v>5</v>
      </c>
      <c r="E18" s="7"/>
      <c r="F18" s="8"/>
      <c r="G18" s="8"/>
      <c r="H18" s="9"/>
    </row>
    <row r="19" spans="2:8" ht="30">
      <c r="B19" s="20"/>
      <c r="C19" s="5"/>
      <c r="D19" s="10" t="s">
        <v>6</v>
      </c>
      <c r="E19" s="7"/>
      <c r="F19" s="8"/>
      <c r="G19" s="8"/>
      <c r="H19" s="9"/>
    </row>
    <row r="20" spans="2:8" ht="15">
      <c r="B20" s="106"/>
      <c r="C20" s="107"/>
      <c r="D20" s="108"/>
      <c r="E20" s="109"/>
      <c r="F20" s="110"/>
      <c r="G20" s="110"/>
      <c r="H20" s="111"/>
    </row>
    <row r="21" spans="2:8" ht="17.25">
      <c r="B21" s="20">
        <v>4</v>
      </c>
      <c r="C21" s="86" t="s">
        <v>52</v>
      </c>
      <c r="D21" s="16" t="s">
        <v>53</v>
      </c>
      <c r="E21" s="17" t="s">
        <v>50</v>
      </c>
      <c r="F21" s="18">
        <v>20</v>
      </c>
      <c r="G21" s="18"/>
      <c r="H21" s="19">
        <f>ROUND(F21*G21,2)</f>
        <v>0</v>
      </c>
    </row>
    <row r="22" spans="2:8" ht="30">
      <c r="B22" s="20"/>
      <c r="C22" s="5"/>
      <c r="D22" s="10" t="s">
        <v>2</v>
      </c>
      <c r="E22" s="7"/>
      <c r="F22" s="8"/>
      <c r="G22" s="8"/>
      <c r="H22" s="9"/>
    </row>
    <row r="23" spans="2:8" ht="30">
      <c r="B23" s="20"/>
      <c r="C23" s="5"/>
      <c r="D23" s="10" t="s">
        <v>3</v>
      </c>
      <c r="E23" s="7"/>
      <c r="F23" s="8"/>
      <c r="G23" s="8"/>
      <c r="H23" s="9"/>
    </row>
    <row r="24" spans="2:8" ht="30">
      <c r="B24" s="20"/>
      <c r="C24" s="5"/>
      <c r="D24" s="10" t="s">
        <v>4</v>
      </c>
      <c r="E24" s="7"/>
      <c r="F24" s="8"/>
      <c r="G24" s="8"/>
      <c r="H24" s="9"/>
    </row>
    <row r="25" spans="2:8" ht="15">
      <c r="B25" s="20"/>
      <c r="C25" s="5"/>
      <c r="D25" s="10" t="s">
        <v>5</v>
      </c>
      <c r="E25" s="7"/>
      <c r="F25" s="8"/>
      <c r="G25" s="8"/>
      <c r="H25" s="9"/>
    </row>
    <row r="26" spans="2:8" ht="30">
      <c r="B26" s="20"/>
      <c r="C26" s="5"/>
      <c r="D26" s="10" t="s">
        <v>6</v>
      </c>
      <c r="E26" s="7"/>
      <c r="F26" s="8"/>
      <c r="G26" s="8"/>
      <c r="H26" s="9"/>
    </row>
    <row r="27" spans="2:8" s="4" customFormat="1" ht="17.25" customHeight="1">
      <c r="B27" s="106"/>
      <c r="C27" s="107"/>
      <c r="D27" s="115"/>
      <c r="E27" s="109"/>
      <c r="F27" s="110"/>
      <c r="G27" s="110"/>
      <c r="H27" s="111"/>
    </row>
    <row r="28" spans="2:8" s="4" customFormat="1" ht="17.25" customHeight="1">
      <c r="B28" s="118">
        <v>6</v>
      </c>
      <c r="C28" s="119" t="s">
        <v>55</v>
      </c>
      <c r="D28" s="120" t="s">
        <v>56</v>
      </c>
      <c r="E28" s="98" t="s">
        <v>14</v>
      </c>
      <c r="F28" s="99">
        <v>265</v>
      </c>
      <c r="G28" s="99"/>
      <c r="H28" s="19">
        <f>ROUND(F28*G28,2)</f>
        <v>0</v>
      </c>
    </row>
    <row r="29" spans="2:8" s="4" customFormat="1" ht="50.25" customHeight="1">
      <c r="B29" s="118"/>
      <c r="C29" s="101"/>
      <c r="D29" s="121" t="s">
        <v>57</v>
      </c>
      <c r="E29" s="103"/>
      <c r="F29" s="104"/>
      <c r="G29" s="104"/>
      <c r="H29" s="105"/>
    </row>
    <row r="30" spans="2:8" s="4" customFormat="1" ht="15.75" customHeight="1">
      <c r="B30" s="106"/>
      <c r="C30" s="107"/>
      <c r="D30" s="116"/>
      <c r="E30" s="109"/>
      <c r="F30" s="110"/>
      <c r="G30" s="110"/>
      <c r="H30" s="111"/>
    </row>
    <row r="31" spans="2:8" s="4" customFormat="1" ht="15" customHeight="1">
      <c r="B31" s="20">
        <v>7</v>
      </c>
      <c r="C31" s="86">
        <v>931326</v>
      </c>
      <c r="D31" s="97" t="s">
        <v>51</v>
      </c>
      <c r="E31" s="98" t="s">
        <v>0</v>
      </c>
      <c r="F31" s="99">
        <v>103</v>
      </c>
      <c r="G31" s="99"/>
      <c r="H31" s="100">
        <f>ROUND(F31*G31,2)</f>
        <v>0</v>
      </c>
    </row>
    <row r="32" spans="2:8" s="4" customFormat="1" ht="15" customHeight="1">
      <c r="B32" s="20"/>
      <c r="C32" s="101"/>
      <c r="D32" s="102" t="s">
        <v>18</v>
      </c>
      <c r="E32" s="103"/>
      <c r="F32" s="104"/>
      <c r="G32" s="104"/>
      <c r="H32" s="105"/>
    </row>
    <row r="33" spans="2:8" s="4" customFormat="1" ht="15" customHeight="1">
      <c r="B33" s="20"/>
      <c r="C33" s="101"/>
      <c r="D33" s="102" t="s">
        <v>19</v>
      </c>
      <c r="E33" s="103"/>
      <c r="F33" s="104"/>
      <c r="G33" s="104"/>
      <c r="H33" s="105"/>
    </row>
    <row r="34" spans="2:8" s="4" customFormat="1" ht="15" customHeight="1">
      <c r="B34" s="20"/>
      <c r="C34" s="101"/>
      <c r="D34" s="102" t="s">
        <v>20</v>
      </c>
      <c r="E34" s="103"/>
      <c r="F34" s="104"/>
      <c r="G34" s="104"/>
      <c r="H34" s="105"/>
    </row>
    <row r="35" spans="2:8" s="4" customFormat="1" ht="15" customHeight="1">
      <c r="B35" s="20"/>
      <c r="C35" s="101"/>
      <c r="D35" s="102" t="s">
        <v>21</v>
      </c>
      <c r="E35" s="103"/>
      <c r="F35" s="104"/>
      <c r="G35" s="104"/>
      <c r="H35" s="105"/>
    </row>
    <row r="36" spans="2:8" ht="15">
      <c r="B36" s="106"/>
      <c r="C36" s="107"/>
      <c r="D36" s="115"/>
      <c r="E36" s="109"/>
      <c r="F36" s="110"/>
      <c r="G36" s="110"/>
      <c r="H36" s="111"/>
    </row>
    <row r="37" spans="2:8" ht="15">
      <c r="B37" s="85">
        <v>8</v>
      </c>
      <c r="C37" s="71" t="s">
        <v>40</v>
      </c>
      <c r="D37" s="70" t="s">
        <v>38</v>
      </c>
      <c r="E37" s="17" t="s">
        <v>31</v>
      </c>
      <c r="F37" s="18">
        <v>1</v>
      </c>
      <c r="G37" s="18"/>
      <c r="H37" s="19">
        <f>ROUND(F37*G37,2)</f>
        <v>0</v>
      </c>
    </row>
    <row r="38" spans="2:8" ht="45">
      <c r="B38" s="73"/>
      <c r="C38" s="74"/>
      <c r="D38" s="75" t="s">
        <v>39</v>
      </c>
      <c r="E38" s="76"/>
      <c r="F38" s="77"/>
      <c r="G38" s="77"/>
      <c r="H38" s="78"/>
    </row>
    <row r="39" spans="2:8" ht="75">
      <c r="B39" s="21"/>
      <c r="C39" s="11"/>
      <c r="D39" s="72" t="s">
        <v>54</v>
      </c>
      <c r="E39" s="12"/>
      <c r="F39" s="13"/>
      <c r="G39" s="13"/>
      <c r="H39" s="14"/>
    </row>
    <row r="40" spans="2:8" ht="15" customHeight="1">
      <c r="B40" s="20"/>
      <c r="C40" s="5"/>
      <c r="D40" s="10"/>
      <c r="E40" s="7"/>
      <c r="F40" s="8"/>
      <c r="G40" s="8"/>
      <c r="H40" s="9"/>
    </row>
    <row r="41" spans="2:8" ht="15.75" thickBot="1">
      <c r="B41" s="79"/>
      <c r="C41" s="80"/>
      <c r="D41" s="81" t="s">
        <v>7</v>
      </c>
      <c r="E41" s="82"/>
      <c r="F41" s="83"/>
      <c r="G41" s="83"/>
      <c r="H41" s="84">
        <f>SUM(H6:H40)</f>
        <v>0</v>
      </c>
    </row>
    <row r="42" ht="15.75" thickTop="1"/>
    <row r="44" spans="4:8" ht="15">
      <c r="D44" s="58" t="s">
        <v>42</v>
      </c>
      <c r="E44" s="59"/>
      <c r="F44" s="59"/>
      <c r="G44" s="59"/>
      <c r="H44" s="69">
        <f>SUM(H39:H43)</f>
        <v>0</v>
      </c>
    </row>
    <row r="45" spans="2:8" ht="15">
      <c r="B45" s="1"/>
      <c r="C45"/>
      <c r="D45" s="59"/>
      <c r="E45" s="59"/>
      <c r="F45" s="59"/>
      <c r="G45" s="59"/>
      <c r="H45" s="69"/>
    </row>
    <row r="46" spans="2:8" ht="15">
      <c r="B46" s="1"/>
      <c r="C46"/>
      <c r="D46" s="59" t="s">
        <v>36</v>
      </c>
      <c r="E46" s="59"/>
      <c r="F46" s="59"/>
      <c r="G46" s="59"/>
      <c r="H46" s="69">
        <f>H44*0.21</f>
        <v>0</v>
      </c>
    </row>
    <row r="47" spans="2:8" ht="15">
      <c r="B47" s="1"/>
      <c r="C47"/>
      <c r="D47" s="59"/>
      <c r="E47" s="59"/>
      <c r="F47" s="59"/>
      <c r="G47" s="59"/>
      <c r="H47" s="69"/>
    </row>
    <row r="48" spans="2:8" ht="15">
      <c r="B48" s="1"/>
      <c r="C48"/>
      <c r="D48" s="58" t="s">
        <v>41</v>
      </c>
      <c r="E48" s="59"/>
      <c r="F48" s="59"/>
      <c r="G48" s="59"/>
      <c r="H48" s="69">
        <f>SUM(H44:H47)</f>
        <v>0</v>
      </c>
    </row>
    <row r="49" spans="2:8" ht="15">
      <c r="B49" s="1"/>
      <c r="C49"/>
      <c r="E49"/>
      <c r="H49"/>
    </row>
    <row r="50" spans="2:8" ht="15">
      <c r="B50" s="1"/>
      <c r="C50"/>
      <c r="E50"/>
      <c r="H50"/>
    </row>
  </sheetData>
  <printOptions/>
  <pageMargins left="0.7" right="0.7" top="0.787401575" bottom="0.787401575" header="0.3" footer="0.3"/>
  <pageSetup fitToHeight="1" fitToWidth="1" horizontalDpi="600" verticalDpi="600" orientation="portrait" paperSize="9" scale="59" r:id="rId1"/>
  <headerFooter>
    <oddHeader>&amp;L&amp;"-,Kurzíva"&amp;14III/37362 Vilémovice - Krasová zač. zást.
&amp;C&amp;"-,Kurzíva"&amp;14Stavební náklady&amp;R&amp;"-,Kurzíva"&amp;14Soupis prací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  <pageSetUpPr fitToPage="1"/>
  </sheetPr>
  <dimension ref="B2:H21"/>
  <sheetViews>
    <sheetView showGridLines="0" workbookViewId="0" topLeftCell="A1">
      <selection activeCell="G9" sqref="G9:G12"/>
    </sheetView>
  </sheetViews>
  <sheetFormatPr defaultColWidth="9.140625" defaultRowHeight="15"/>
  <cols>
    <col min="3" max="3" width="11.28125" style="0" customWidth="1"/>
    <col min="4" max="4" width="59.00390625" style="0" customWidth="1"/>
    <col min="5" max="5" width="9.421875" style="0" customWidth="1"/>
    <col min="6" max="6" width="8.00390625" style="0" customWidth="1"/>
    <col min="7" max="8" width="10.7109375" style="0" customWidth="1"/>
  </cols>
  <sheetData>
    <row r="2" ht="21">
      <c r="D2" s="3" t="s">
        <v>58</v>
      </c>
    </row>
    <row r="6" spans="2:8" ht="15">
      <c r="B6" s="2"/>
      <c r="C6" s="2"/>
      <c r="E6" s="2"/>
      <c r="H6" s="1"/>
    </row>
    <row r="7" spans="2:8" ht="16.5" thickBot="1">
      <c r="B7" s="23"/>
      <c r="C7" s="24" t="s">
        <v>1</v>
      </c>
      <c r="D7" s="25" t="s">
        <v>23</v>
      </c>
      <c r="E7" s="26"/>
      <c r="F7" s="27"/>
      <c r="G7" s="28"/>
      <c r="H7" s="26"/>
    </row>
    <row r="8" spans="2:8" ht="16.5" thickBot="1" thickTop="1">
      <c r="B8" s="30" t="s">
        <v>24</v>
      </c>
      <c r="C8" s="31" t="s">
        <v>1</v>
      </c>
      <c r="D8" s="32" t="s">
        <v>25</v>
      </c>
      <c r="E8" s="33" t="s">
        <v>26</v>
      </c>
      <c r="F8" s="31" t="s">
        <v>27</v>
      </c>
      <c r="G8" s="34" t="s">
        <v>28</v>
      </c>
      <c r="H8" s="35" t="s">
        <v>29</v>
      </c>
    </row>
    <row r="9" spans="2:8" ht="15.75" thickTop="1">
      <c r="B9" s="36">
        <v>1</v>
      </c>
      <c r="C9" s="37" t="s">
        <v>1</v>
      </c>
      <c r="D9" s="38" t="s">
        <v>30</v>
      </c>
      <c r="E9" s="39" t="s">
        <v>31</v>
      </c>
      <c r="F9" s="40">
        <v>1</v>
      </c>
      <c r="G9" s="41"/>
      <c r="H9" s="42">
        <f>F9*G9</f>
        <v>0</v>
      </c>
    </row>
    <row r="10" spans="2:8" ht="15">
      <c r="B10" s="43"/>
      <c r="C10" s="44"/>
      <c r="D10" s="45" t="s">
        <v>32</v>
      </c>
      <c r="E10" s="46"/>
      <c r="F10" s="47"/>
      <c r="G10" s="48"/>
      <c r="H10" s="87"/>
    </row>
    <row r="11" spans="2:8" ht="15">
      <c r="B11" s="43">
        <v>2</v>
      </c>
      <c r="C11" s="44"/>
      <c r="D11" s="50" t="s">
        <v>33</v>
      </c>
      <c r="E11" s="46" t="s">
        <v>31</v>
      </c>
      <c r="F11" s="47">
        <v>1</v>
      </c>
      <c r="G11" s="48"/>
      <c r="H11" s="49">
        <f>F11*G11</f>
        <v>0</v>
      </c>
    </row>
    <row r="12" spans="2:8" ht="15.75" thickBot="1">
      <c r="B12" s="51"/>
      <c r="C12" s="52" t="s">
        <v>1</v>
      </c>
      <c r="D12" s="53" t="s">
        <v>34</v>
      </c>
      <c r="E12" s="54"/>
      <c r="F12" s="55"/>
      <c r="G12" s="56"/>
      <c r="H12" s="57"/>
    </row>
    <row r="13" spans="2:8" ht="15.75" thickTop="1">
      <c r="B13" s="29"/>
      <c r="C13" s="29"/>
      <c r="D13" s="29"/>
      <c r="E13" s="29"/>
      <c r="F13" s="29"/>
      <c r="G13" s="29"/>
      <c r="H13" s="29"/>
    </row>
    <row r="14" spans="2:8" ht="15">
      <c r="B14" s="29"/>
      <c r="C14" s="29"/>
      <c r="D14" s="29"/>
      <c r="E14" s="29"/>
      <c r="F14" s="29"/>
      <c r="G14" s="29"/>
      <c r="H14" s="29"/>
    </row>
    <row r="15" spans="2:8" ht="15">
      <c r="B15" s="29"/>
      <c r="C15" s="29"/>
      <c r="D15" s="58" t="s">
        <v>35</v>
      </c>
      <c r="E15" s="59"/>
      <c r="F15" s="59"/>
      <c r="G15" s="59"/>
      <c r="H15" s="60">
        <f>SUM(H9:H14)</f>
        <v>0</v>
      </c>
    </row>
    <row r="16" spans="2:8" ht="15">
      <c r="B16" s="29"/>
      <c r="C16" s="29"/>
      <c r="D16" s="59"/>
      <c r="E16" s="59"/>
      <c r="F16" s="59"/>
      <c r="G16" s="59"/>
      <c r="H16" s="59"/>
    </row>
    <row r="17" spans="2:8" ht="15">
      <c r="B17" s="29"/>
      <c r="C17" s="29"/>
      <c r="D17" s="59" t="s">
        <v>36</v>
      </c>
      <c r="E17" s="59"/>
      <c r="F17" s="59"/>
      <c r="G17" s="59"/>
      <c r="H17" s="60">
        <f>H15*0.21</f>
        <v>0</v>
      </c>
    </row>
    <row r="18" spans="2:8" ht="15">
      <c r="B18" s="29"/>
      <c r="C18" s="29"/>
      <c r="D18" s="59"/>
      <c r="E18" s="59"/>
      <c r="F18" s="59"/>
      <c r="G18" s="59"/>
      <c r="H18" s="59"/>
    </row>
    <row r="19" spans="2:8" ht="15">
      <c r="B19" s="29"/>
      <c r="C19" s="29"/>
      <c r="D19" s="58" t="s">
        <v>37</v>
      </c>
      <c r="E19" s="59"/>
      <c r="F19" s="59"/>
      <c r="G19" s="59"/>
      <c r="H19" s="60">
        <f>SUM(H15:H18)</f>
        <v>0</v>
      </c>
    </row>
    <row r="20" spans="2:8" ht="15">
      <c r="B20" s="2"/>
      <c r="C20" s="2"/>
      <c r="E20" s="2"/>
      <c r="H20" s="1"/>
    </row>
    <row r="21" spans="2:8" ht="15">
      <c r="B21" s="2"/>
      <c r="C21" s="2"/>
      <c r="E21" s="2"/>
      <c r="H21" s="1"/>
    </row>
  </sheetData>
  <printOptions/>
  <pageMargins left="0.7" right="0.7" top="0.787401575" bottom="0.787401575" header="0.3" footer="0.3"/>
  <pageSetup fitToHeight="1" fitToWidth="1" horizontalDpi="600" verticalDpi="600" orientation="portrait" paperSize="9" scale="73" r:id="rId1"/>
  <headerFooter>
    <oddHeader>&amp;L&amp;"-,Kurzíva"&amp;14III/37362 Vilémovice - Krasová zač. zást.
&amp;C&amp;"-,Kurzíva"&amp;14Ostatní a vedlejší náklady&amp;R&amp;"-,Kurzíva"&amp;14Soupis prací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Miloš</dc:creator>
  <cp:keywords/>
  <dc:description/>
  <cp:lastModifiedBy>Tomková Alena</cp:lastModifiedBy>
  <cp:lastPrinted>2022-06-16T10:59:50Z</cp:lastPrinted>
  <dcterms:created xsi:type="dcterms:W3CDTF">2018-05-28T10:42:46Z</dcterms:created>
  <dcterms:modified xsi:type="dcterms:W3CDTF">2022-07-22T12:12:37Z</dcterms:modified>
  <cp:category/>
  <cp:version/>
  <cp:contentType/>
  <cp:contentStatus/>
</cp:coreProperties>
</file>