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 filterPrivacy="1"/>
  <bookViews>
    <workbookView xWindow="29835" yWindow="135" windowWidth="20820" windowHeight="17550" activeTab="0"/>
  </bookViews>
  <sheets>
    <sheet name="Cena plnění" sheetId="1" r:id="rId1"/>
  </sheets>
  <definedNames>
    <definedName name="_xlnm.Print_Area" localSheetId="0">'Cena plnění'!$A$1:$G$105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<sst xmlns="http://schemas.openxmlformats.org/spreadsheetml/2006/main" count="164" uniqueCount="92">
  <si>
    <t>-</t>
  </si>
  <si>
    <t>Druh prádla</t>
  </si>
  <si>
    <t>Ložní prádlo</t>
  </si>
  <si>
    <t>prostěradlo</t>
  </si>
  <si>
    <t>povlak na přikrývku</t>
  </si>
  <si>
    <t>podložka</t>
  </si>
  <si>
    <t>Pacientské prádlo</t>
  </si>
  <si>
    <t>kalhoty pyžamové dosp.</t>
  </si>
  <si>
    <t xml:space="preserve">košile noční  </t>
  </si>
  <si>
    <t>župan</t>
  </si>
  <si>
    <t>Personální prádlo</t>
  </si>
  <si>
    <t>šaty sesterské</t>
  </si>
  <si>
    <t>zástěra bílá kuchyňská</t>
  </si>
  <si>
    <t>blůza montérková</t>
  </si>
  <si>
    <t>kalhoty montérkové</t>
  </si>
  <si>
    <t>Ostatní prádlo</t>
  </si>
  <si>
    <t>ručník</t>
  </si>
  <si>
    <t>utěrka</t>
  </si>
  <si>
    <t>ručník froté</t>
  </si>
  <si>
    <t>pyžamový kabátek</t>
  </si>
  <si>
    <t>Pokyn pro účastníka:</t>
  </si>
  <si>
    <t>Číslo položky</t>
  </si>
  <si>
    <t>košile noční- "anděl"</t>
  </si>
  <si>
    <t>Cena plnění</t>
  </si>
  <si>
    <t>povlak na polštář, velký</t>
  </si>
  <si>
    <t>triko, nátělník</t>
  </si>
  <si>
    <t>Předloha pro zpracování nabídkové ceny</t>
  </si>
  <si>
    <t>Jednotka</t>
  </si>
  <si>
    <t>ks</t>
  </si>
  <si>
    <t>ubrus do 3 m2</t>
  </si>
  <si>
    <t>bunda pod pas, bunda s podšívkou</t>
  </si>
  <si>
    <t>přikrývka velká, prošívaná</t>
  </si>
  <si>
    <t>mikina fleece</t>
  </si>
  <si>
    <t xml:space="preserve">bederní pás </t>
  </si>
  <si>
    <t xml:space="preserve"> </t>
  </si>
  <si>
    <t>plášť lékařský</t>
  </si>
  <si>
    <t>Systémové prádlo</t>
  </si>
  <si>
    <t>Nesystémové prádlo</t>
  </si>
  <si>
    <r>
      <t xml:space="preserve">Cena za poskytování komplexních služeb u všech druhů systémového prádla za 1 rok v Kč bez DPH </t>
    </r>
    <r>
      <rPr>
        <b/>
        <vertAlign val="superscript"/>
        <sz val="11"/>
        <rFont val="Calibri"/>
        <family val="2"/>
        <scheme val="minor"/>
      </rPr>
      <t>Pozn. 2</t>
    </r>
  </si>
  <si>
    <r>
      <t xml:space="preserve">Cena za poskytování komplexních služeb u všech druhů systémového prádla za 4 roky v Kč bez DPH </t>
    </r>
    <r>
      <rPr>
        <b/>
        <vertAlign val="superscript"/>
        <sz val="11"/>
        <rFont val="Calibri"/>
        <family val="2"/>
        <scheme val="minor"/>
      </rPr>
      <t>Pozn. 3</t>
    </r>
  </si>
  <si>
    <r>
      <t xml:space="preserve">Cena za poskytování komplexních služeb u všech druhů nesystémového prádla za 1 rok v Kč bez DPH </t>
    </r>
    <r>
      <rPr>
        <b/>
        <vertAlign val="superscript"/>
        <sz val="11"/>
        <rFont val="Calibri"/>
        <family val="2"/>
        <scheme val="minor"/>
      </rPr>
      <t>Pozn. 4</t>
    </r>
  </si>
  <si>
    <r>
      <t xml:space="preserve">Cena za poskytování komplexních služeb u všech druhů nesystémového prádla za 4 roky v Kč bez DPH </t>
    </r>
    <r>
      <rPr>
        <b/>
        <vertAlign val="superscript"/>
        <sz val="11"/>
        <rFont val="Calibri"/>
        <family val="2"/>
        <scheme val="minor"/>
      </rPr>
      <t>Pozn. 5</t>
    </r>
  </si>
  <si>
    <r>
      <t xml:space="preserve">Celková cena za poskytování komplexních služeb
za 4 roky v Kč bez DPH (nabídková cena) </t>
    </r>
    <r>
      <rPr>
        <b/>
        <vertAlign val="superscript"/>
        <sz val="14"/>
        <rFont val="Calibri"/>
        <family val="2"/>
        <scheme val="minor"/>
      </rPr>
      <t>Pozn. 6</t>
    </r>
  </si>
  <si>
    <t>Pozn. 6) Celková cena za poskytování komplexních služeb za 4 roky (nabídková cena) bude stanovena jako součet ceny za poskytování komplexních služeb u všech druhů systémového prádla za 4 roky a ceny za poskytování komplexních služeb u všech druhů nesystémového prádla za 4 roky.</t>
  </si>
  <si>
    <t>Pozn. 2) Cena za poskytování komplexních služeb u všech druhů systémového prádla za 1 rok bude stanovena jako součet cen za poskytování komplexních služeb u všech jednotlivých druhů systémového prádla za 1 rok.</t>
  </si>
  <si>
    <t>Pozn. 4) Cena za poskytování komplexních služeb u všech druhů nesystémového prádla za 1 rok bude stanovena jako součet cen za poskytování komplexních služeb u všech jednotlivých druhů nesystémového prádla za 1 rok.</t>
  </si>
  <si>
    <t>Pozn. 5) Cena za poskytování komplexních služeb u všech druhů nesystémového prádla za 4 roky bude stanovena jako čtyřnásobek ceny za poskytování komplexních služeb u všech druhů nesystémového prádla za 1 rok.</t>
  </si>
  <si>
    <r>
      <t xml:space="preserve">Cena za poskytování komplexních služeb za 1 rok
v Kč bez DPH </t>
    </r>
    <r>
      <rPr>
        <b/>
        <vertAlign val="superscript"/>
        <sz val="11"/>
        <rFont val="Calibri"/>
        <family val="2"/>
        <scheme val="minor"/>
      </rPr>
      <t>Pozn. 1</t>
    </r>
  </si>
  <si>
    <r>
      <t>ubrousek-prostírání (do 1m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</si>
  <si>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m</t>
    </r>
    <r>
      <rPr>
        <vertAlign val="superscript"/>
        <sz val="11"/>
        <rFont val="Calibri"/>
        <family val="2"/>
        <scheme val="minor"/>
      </rPr>
      <t>2</t>
    </r>
  </si>
  <si>
    <t>Pozn. 1) Cena za poskytování komplexních služeb za 1 rok bude stanovena jako násobek předpokládaného počtu jednotek za 1 rok pro všechny pověřující zadavatele v součtu a jednotkové ceny za poskytování komplexních služeb u 1 jednotky příslušného druhu prádla.</t>
  </si>
  <si>
    <r>
      <t xml:space="preserve">Jednotková cena za poskytování komplexních služeb
u 1 jednotky příslušného druhu prádla
v Kč bez DPH
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</si>
  <si>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Jednotková cena za poskytování komplexních služeb
u 1 jednotky příslušného druhu prádla
v Kč bez DPH
</t>
    </r>
    <r>
      <rPr>
        <b/>
        <i/>
        <sz val="11"/>
        <rFont val="Calibri"/>
        <family val="2"/>
        <scheme val="minor"/>
      </rPr>
      <t>(zaokrouhleno na 2 desetinná místa)</t>
    </r>
  </si>
  <si>
    <t>Pozn. 3) Cena za poskytování komplexních služeb u všech druhů systémového prádla za 4 roky bude stanovena jako čtyřnásobek ceny za poskytování komplexních služeb u všech druhů systémového prádla za 1 rok.</t>
  </si>
  <si>
    <t>mop</t>
  </si>
  <si>
    <t>košile (halena s límcem), halena pracovní</t>
  </si>
  <si>
    <t>Předpokládaný počet jednotek
za 1 rok  pověřujícího zadavatele
v součtu</t>
  </si>
  <si>
    <t>anděl</t>
  </si>
  <si>
    <t>pyžamové kalhoty</t>
  </si>
  <si>
    <t>tetra osuška</t>
  </si>
  <si>
    <t>ručníky</t>
  </si>
  <si>
    <t>bryndák, 30 x 50 cm</t>
  </si>
  <si>
    <t>noční flanelová košile dámská</t>
  </si>
  <si>
    <t xml:space="preserve">vesta fleece </t>
  </si>
  <si>
    <t>montérková blůza</t>
  </si>
  <si>
    <t>montérkové kalhoty</t>
  </si>
  <si>
    <t>podložka, 180 x 140 cm</t>
  </si>
  <si>
    <t>povlak na polštářek, 40 x 40 cm</t>
  </si>
  <si>
    <t xml:space="preserve">polštář velký s výplní </t>
  </si>
  <si>
    <t>deka, přikrývka</t>
  </si>
  <si>
    <t>polštářek s výplní, 40 x 40 cm</t>
  </si>
  <si>
    <t>polohovací pomůcka - had, 198 x 20 cm</t>
  </si>
  <si>
    <t>polohovací pomůcka - válec, 50 x 22 cm</t>
  </si>
  <si>
    <t>polohovací pomůcka - klín, 70 x 20 x 25 cm</t>
  </si>
  <si>
    <t>polohovací pomůcka - zdravotní polštář, 64 x 40 cm</t>
  </si>
  <si>
    <t>závěs/zástěna, max. 200 x 170 cm</t>
  </si>
  <si>
    <t>záclona, max. 300 x 200 cm</t>
  </si>
  <si>
    <t>kožíšek umělý pod pás, ochrana proti chladu</t>
  </si>
  <si>
    <t>polokošile, polotriko</t>
  </si>
  <si>
    <t>sesterské šaty</t>
  </si>
  <si>
    <t>drobné do 30 x 30 cm</t>
  </si>
  <si>
    <t>pracovní kalhoty, bílé lékařské</t>
  </si>
  <si>
    <t>operační halena, pracovní košile</t>
  </si>
  <si>
    <t>bunda do pasu, bunda bez podšívky</t>
  </si>
  <si>
    <t>pytel na prádlo,  110 x 80 cm</t>
  </si>
  <si>
    <t>prostěradlo do gumy, 90 x 200 cm</t>
  </si>
  <si>
    <t>prostěradlo napínací do gumy</t>
  </si>
  <si>
    <t>kalhoty pracovní, kalhoty pracovní 3/4, kalhoty pracovní krátké nad kolena</t>
  </si>
  <si>
    <t>Příloha č. 3 zadávací dokumentace</t>
  </si>
  <si>
    <t>osuška froté plenová 70x140 cm</t>
  </si>
  <si>
    <t>osuška plenová 90x100 cm</t>
  </si>
  <si>
    <t>pytel na prádlo/igelitový pytel na prádlo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</si>
</sst>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 tint="-0.3499799966812134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0" tint="-0.3499799966812134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vertAlign val="superscript"/>
      <sz val="11"/>
      <name val="Calibri"/>
      <family val="2"/>
      <scheme val="minor"/>
    </font>
    <font>
      <u val="single"/>
      <sz val="12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9">
    <xf numFmtId="0" fontId="0" fillId="0" borderId="0" xfId="0"/>
    <xf numFmtId="3" fontId="6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 quotePrefix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 quotePrefix="1">
      <alignment vertical="center" wrapText="1"/>
    </xf>
    <xf numFmtId="0" fontId="4" fillId="0" borderId="0" xfId="20" applyFont="1" applyAlignment="1">
      <alignment vertical="center"/>
      <protection/>
    </xf>
    <xf numFmtId="0" fontId="3" fillId="0" borderId="0" xfId="0" applyFont="1" applyAlignment="1">
      <alignment vertical="center"/>
    </xf>
    <xf numFmtId="0" fontId="7" fillId="0" borderId="0" xfId="20" applyFont="1" applyAlignment="1">
      <alignment vertical="center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quotePrefix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 quotePrefix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0" applyFont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6" borderId="4" xfId="20" applyFont="1" applyFill="1" applyBorder="1" applyAlignment="1">
      <alignment horizontal="center" vertical="center"/>
      <protection/>
    </xf>
    <xf numFmtId="0" fontId="5" fillId="6" borderId="2" xfId="20" applyFont="1" applyFill="1" applyBorder="1" applyAlignment="1">
      <alignment horizontal="center" vertical="center"/>
      <protection/>
    </xf>
    <xf numFmtId="0" fontId="5" fillId="6" borderId="5" xfId="20" applyFont="1" applyFill="1" applyBorder="1" applyAlignment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7" borderId="1" xfId="20" applyFont="1" applyFill="1" applyBorder="1" applyAlignment="1">
      <alignment horizontal="left" vertical="center"/>
      <protection/>
    </xf>
    <xf numFmtId="0" fontId="5" fillId="7" borderId="4" xfId="20" applyFont="1" applyFill="1" applyBorder="1" applyAlignment="1">
      <alignment horizontal="left" vertical="center"/>
      <protection/>
    </xf>
    <xf numFmtId="0" fontId="5" fillId="7" borderId="2" xfId="20" applyFont="1" applyFill="1" applyBorder="1" applyAlignment="1">
      <alignment horizontal="left" vertical="center"/>
      <protection/>
    </xf>
    <xf numFmtId="0" fontId="5" fillId="7" borderId="5" xfId="20" applyFont="1" applyFill="1" applyBorder="1" applyAlignment="1">
      <alignment horizontal="left" vertical="center"/>
      <protection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9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1"/>
  <sheetViews>
    <sheetView tabSelected="1" zoomScale="85" zoomScaleNormal="85" zoomScaleSheetLayoutView="80" workbookViewId="0" topLeftCell="A17">
      <selection activeCell="G40" sqref="G40"/>
    </sheetView>
  </sheetViews>
  <sheetFormatPr defaultColWidth="9.140625" defaultRowHeight="15"/>
  <cols>
    <col min="1" max="1" width="7.8515625" style="2" bestFit="1" customWidth="1"/>
    <col min="2" max="2" width="56.8515625" style="19" bestFit="1" customWidth="1"/>
    <col min="3" max="3" width="9.00390625" style="35" bestFit="1" customWidth="1"/>
    <col min="4" max="4" width="14.28125" style="4" customWidth="1"/>
    <col min="5" max="6" width="24.7109375" style="2" customWidth="1"/>
    <col min="7" max="7" width="28.57421875" style="4" customWidth="1"/>
    <col min="8" max="9" width="9.140625" style="7" customWidth="1"/>
    <col min="10" max="10" width="28.421875" style="7" customWidth="1"/>
    <col min="11" max="16384" width="9.140625" style="7" customWidth="1"/>
  </cols>
  <sheetData>
    <row r="1" spans="1:12" ht="18.75" customHeight="1">
      <c r="A1" s="43" t="s">
        <v>88</v>
      </c>
      <c r="B1" s="43"/>
      <c r="C1" s="43"/>
      <c r="D1" s="43"/>
      <c r="E1" s="43"/>
      <c r="F1" s="43"/>
      <c r="G1" s="43"/>
      <c r="H1" s="9"/>
      <c r="I1" s="9"/>
      <c r="J1" s="9"/>
      <c r="K1" s="9"/>
      <c r="L1" s="9"/>
    </row>
    <row r="2" spans="1:12" ht="18.75" customHeight="1">
      <c r="A2" s="63" t="s">
        <v>0</v>
      </c>
      <c r="B2" s="63"/>
      <c r="C2" s="63"/>
      <c r="D2" s="63"/>
      <c r="E2" s="63"/>
      <c r="F2" s="63"/>
      <c r="G2" s="63"/>
      <c r="H2" s="10"/>
      <c r="I2" s="10"/>
      <c r="J2" s="10"/>
      <c r="K2" s="10"/>
      <c r="L2" s="10"/>
    </row>
    <row r="3" spans="1:12" ht="18.75" customHeight="1">
      <c r="A3" s="62" t="s">
        <v>26</v>
      </c>
      <c r="B3" s="62"/>
      <c r="C3" s="62"/>
      <c r="D3" s="62"/>
      <c r="E3" s="62"/>
      <c r="F3" s="62"/>
      <c r="G3" s="62"/>
      <c r="H3" s="10"/>
      <c r="I3" s="10"/>
      <c r="J3" s="10"/>
      <c r="K3" s="10"/>
      <c r="L3" s="10"/>
    </row>
    <row r="4" spans="1:12" ht="18.75" customHeight="1">
      <c r="A4" s="64"/>
      <c r="B4" s="64"/>
      <c r="C4" s="64"/>
      <c r="D4" s="64"/>
      <c r="E4" s="64"/>
      <c r="F4" s="64"/>
      <c r="G4" s="64"/>
      <c r="H4" s="11"/>
      <c r="I4" s="11"/>
      <c r="J4" s="11"/>
      <c r="K4" s="11"/>
      <c r="L4" s="11"/>
    </row>
    <row r="5" spans="1:12" ht="18.75" customHeight="1">
      <c r="A5" s="44"/>
      <c r="B5" s="44"/>
      <c r="C5" s="44"/>
      <c r="D5" s="44"/>
      <c r="E5" s="44"/>
      <c r="F5" s="44"/>
      <c r="G5" s="44"/>
      <c r="H5" s="11"/>
      <c r="I5" s="11"/>
      <c r="J5" s="11"/>
      <c r="K5" s="11"/>
      <c r="L5" s="11"/>
    </row>
    <row r="6" spans="1:12" ht="18.75" customHeight="1">
      <c r="A6" s="43" t="s">
        <v>23</v>
      </c>
      <c r="B6" s="43"/>
      <c r="C6" s="43"/>
      <c r="D6" s="43"/>
      <c r="E6" s="43"/>
      <c r="F6" s="43"/>
      <c r="G6" s="43"/>
      <c r="H6" s="9"/>
      <c r="I6" s="9"/>
      <c r="J6" s="9"/>
      <c r="K6" s="9"/>
      <c r="L6" s="9"/>
    </row>
    <row r="7" spans="1:12" ht="18.75" customHeight="1">
      <c r="A7" s="44"/>
      <c r="B7" s="44"/>
      <c r="C7" s="44"/>
      <c r="D7" s="44"/>
      <c r="E7" s="44"/>
      <c r="F7" s="44"/>
      <c r="G7" s="44"/>
      <c r="H7" s="11"/>
      <c r="I7" s="11"/>
      <c r="J7" s="11"/>
      <c r="K7" s="11"/>
      <c r="L7" s="11"/>
    </row>
    <row r="8" spans="1:12" ht="18.75" customHeight="1">
      <c r="A8" s="45"/>
      <c r="B8" s="45"/>
      <c r="C8" s="45"/>
      <c r="D8" s="45"/>
      <c r="E8" s="45"/>
      <c r="F8" s="45"/>
      <c r="G8" s="45"/>
      <c r="H8" s="11"/>
      <c r="I8" s="11"/>
      <c r="J8" s="11"/>
      <c r="K8" s="11"/>
      <c r="L8" s="11"/>
    </row>
    <row r="9" spans="1:7" ht="135">
      <c r="A9" s="22" t="s">
        <v>21</v>
      </c>
      <c r="B9" s="12" t="s">
        <v>1</v>
      </c>
      <c r="C9" s="12" t="s">
        <v>27</v>
      </c>
      <c r="D9" s="13" t="s">
        <v>56</v>
      </c>
      <c r="E9" s="12" t="s">
        <v>51</v>
      </c>
      <c r="F9" s="12" t="s">
        <v>52</v>
      </c>
      <c r="G9" s="13" t="s">
        <v>47</v>
      </c>
    </row>
    <row r="10" spans="1:7" ht="21" customHeight="1">
      <c r="A10" s="46" t="s">
        <v>36</v>
      </c>
      <c r="B10" s="60"/>
      <c r="C10" s="60"/>
      <c r="D10" s="60"/>
      <c r="E10" s="60"/>
      <c r="F10" s="60"/>
      <c r="G10" s="61"/>
    </row>
    <row r="11" spans="1:7" ht="21" customHeight="1">
      <c r="A11" s="53" t="s">
        <v>2</v>
      </c>
      <c r="B11" s="53"/>
      <c r="C11" s="53"/>
      <c r="D11" s="53"/>
      <c r="E11" s="53"/>
      <c r="F11" s="53"/>
      <c r="G11" s="53"/>
    </row>
    <row r="12" spans="1:7" ht="15">
      <c r="A12" s="25">
        <v>1</v>
      </c>
      <c r="B12" s="17" t="s">
        <v>3</v>
      </c>
      <c r="C12" s="36" t="s">
        <v>28</v>
      </c>
      <c r="D12" s="1">
        <v>400</v>
      </c>
      <c r="E12" s="30"/>
      <c r="F12" s="14">
        <f>ROUND(E12,2)</f>
        <v>0</v>
      </c>
      <c r="G12" s="14">
        <f>D12*F12</f>
        <v>0</v>
      </c>
    </row>
    <row r="13" spans="1:7" ht="15">
      <c r="A13" s="25">
        <v>2</v>
      </c>
      <c r="B13" s="17" t="s">
        <v>86</v>
      </c>
      <c r="C13" s="36" t="s">
        <v>28</v>
      </c>
      <c r="D13" s="1">
        <v>16500</v>
      </c>
      <c r="E13" s="30"/>
      <c r="F13" s="14">
        <f aca="true" t="shared" si="0" ref="F13:F16">ROUND(E13,2)</f>
        <v>0</v>
      </c>
      <c r="G13" s="14">
        <f aca="true" t="shared" si="1" ref="G13:G16">D13*F13</f>
        <v>0</v>
      </c>
    </row>
    <row r="14" spans="1:7" ht="15">
      <c r="A14" s="25">
        <v>3</v>
      </c>
      <c r="B14" s="17" t="s">
        <v>4</v>
      </c>
      <c r="C14" s="36" t="s">
        <v>28</v>
      </c>
      <c r="D14" s="1">
        <v>30000</v>
      </c>
      <c r="E14" s="30"/>
      <c r="F14" s="14">
        <f t="shared" si="0"/>
        <v>0</v>
      </c>
      <c r="G14" s="14">
        <f t="shared" si="1"/>
        <v>0</v>
      </c>
    </row>
    <row r="15" spans="1:7" ht="15">
      <c r="A15" s="25">
        <v>4</v>
      </c>
      <c r="B15" s="31" t="s">
        <v>24</v>
      </c>
      <c r="C15" s="36" t="s">
        <v>28</v>
      </c>
      <c r="D15" s="1">
        <v>30000</v>
      </c>
      <c r="E15" s="30"/>
      <c r="F15" s="14">
        <f t="shared" si="0"/>
        <v>0</v>
      </c>
      <c r="G15" s="14">
        <f t="shared" si="1"/>
        <v>0</v>
      </c>
    </row>
    <row r="16" spans="1:7" ht="15">
      <c r="A16" s="25">
        <v>5</v>
      </c>
      <c r="B16" s="17" t="s">
        <v>5</v>
      </c>
      <c r="C16" s="36" t="s">
        <v>28</v>
      </c>
      <c r="D16" s="1">
        <v>132000</v>
      </c>
      <c r="E16" s="30"/>
      <c r="F16" s="14">
        <f t="shared" si="0"/>
        <v>0</v>
      </c>
      <c r="G16" s="14">
        <f t="shared" si="1"/>
        <v>0</v>
      </c>
    </row>
    <row r="17" spans="1:7" ht="15">
      <c r="A17" s="54" t="s">
        <v>6</v>
      </c>
      <c r="B17" s="55"/>
      <c r="C17" s="55"/>
      <c r="D17" s="55"/>
      <c r="E17" s="55"/>
      <c r="F17" s="55"/>
      <c r="G17" s="56"/>
    </row>
    <row r="18" spans="1:7" ht="15">
      <c r="A18" s="25">
        <v>6</v>
      </c>
      <c r="B18" s="17" t="s">
        <v>19</v>
      </c>
      <c r="C18" s="36" t="s">
        <v>28</v>
      </c>
      <c r="D18" s="1">
        <v>16500</v>
      </c>
      <c r="E18" s="30"/>
      <c r="F18" s="14">
        <f>ROUND(E18,2)</f>
        <v>0</v>
      </c>
      <c r="G18" s="14">
        <f>D18*F18</f>
        <v>0</v>
      </c>
    </row>
    <row r="19" spans="1:7" ht="15">
      <c r="A19" s="25">
        <v>7</v>
      </c>
      <c r="B19" s="17" t="s">
        <v>7</v>
      </c>
      <c r="C19" s="36" t="s">
        <v>28</v>
      </c>
      <c r="D19" s="1">
        <v>16500</v>
      </c>
      <c r="E19" s="30"/>
      <c r="F19" s="14">
        <f aca="true" t="shared" si="2" ref="F19:F22">ROUND(E19,2)</f>
        <v>0</v>
      </c>
      <c r="G19" s="14">
        <f aca="true" t="shared" si="3" ref="G19:G22">D19*F19</f>
        <v>0</v>
      </c>
    </row>
    <row r="20" spans="1:7" ht="15">
      <c r="A20" s="25">
        <v>8</v>
      </c>
      <c r="B20" s="17" t="s">
        <v>22</v>
      </c>
      <c r="C20" s="36" t="s">
        <v>28</v>
      </c>
      <c r="D20" s="1">
        <v>60500</v>
      </c>
      <c r="E20" s="30"/>
      <c r="F20" s="14">
        <f t="shared" si="2"/>
        <v>0</v>
      </c>
      <c r="G20" s="14">
        <f t="shared" si="3"/>
        <v>0</v>
      </c>
    </row>
    <row r="21" spans="1:7" ht="15">
      <c r="A21" s="25">
        <v>9</v>
      </c>
      <c r="B21" s="17" t="s">
        <v>8</v>
      </c>
      <c r="C21" s="36" t="s">
        <v>28</v>
      </c>
      <c r="D21" s="1">
        <v>7500</v>
      </c>
      <c r="E21" s="30"/>
      <c r="F21" s="14">
        <f t="shared" si="2"/>
        <v>0</v>
      </c>
      <c r="G21" s="14">
        <f t="shared" si="3"/>
        <v>0</v>
      </c>
    </row>
    <row r="22" spans="1:7" ht="15">
      <c r="A22" s="25">
        <v>10</v>
      </c>
      <c r="B22" s="17" t="s">
        <v>9</v>
      </c>
      <c r="C22" s="36" t="s">
        <v>28</v>
      </c>
      <c r="D22" s="1">
        <v>1500</v>
      </c>
      <c r="E22" s="30"/>
      <c r="F22" s="14">
        <f t="shared" si="2"/>
        <v>0</v>
      </c>
      <c r="G22" s="14">
        <f t="shared" si="3"/>
        <v>0</v>
      </c>
    </row>
    <row r="23" spans="1:7" ht="15">
      <c r="A23" s="54" t="s">
        <v>10</v>
      </c>
      <c r="B23" s="55"/>
      <c r="C23" s="55"/>
      <c r="D23" s="55"/>
      <c r="E23" s="55"/>
      <c r="F23" s="55"/>
      <c r="G23" s="56"/>
    </row>
    <row r="24" spans="1:7" ht="15">
      <c r="A24" s="25">
        <v>11</v>
      </c>
      <c r="B24" s="17" t="s">
        <v>55</v>
      </c>
      <c r="C24" s="36" t="s">
        <v>28</v>
      </c>
      <c r="D24" s="1">
        <v>16400</v>
      </c>
      <c r="E24" s="30"/>
      <c r="F24" s="14">
        <f>ROUND(E24,2)</f>
        <v>0</v>
      </c>
      <c r="G24" s="14">
        <f>D24*F24</f>
        <v>0</v>
      </c>
    </row>
    <row r="25" spans="1:7" ht="30">
      <c r="A25" s="25">
        <v>12</v>
      </c>
      <c r="B25" s="17" t="s">
        <v>87</v>
      </c>
      <c r="C25" s="36" t="s">
        <v>28</v>
      </c>
      <c r="D25" s="1">
        <v>20000</v>
      </c>
      <c r="E25" s="30"/>
      <c r="F25" s="14">
        <f aca="true" t="shared" si="4" ref="F25:F31">ROUND(E25,2)</f>
        <v>0</v>
      </c>
      <c r="G25" s="14">
        <f aca="true" t="shared" si="5" ref="G25:G31">D25*F25</f>
        <v>0</v>
      </c>
    </row>
    <row r="26" spans="1:7" ht="15">
      <c r="A26" s="25">
        <v>13</v>
      </c>
      <c r="B26" s="17" t="s">
        <v>35</v>
      </c>
      <c r="C26" s="36" t="s">
        <v>28</v>
      </c>
      <c r="D26" s="1">
        <v>2000</v>
      </c>
      <c r="E26" s="30"/>
      <c r="F26" s="14">
        <f>ROUND(E26,2)</f>
        <v>0</v>
      </c>
      <c r="G26" s="14">
        <f t="shared" si="5"/>
        <v>0</v>
      </c>
    </row>
    <row r="27" spans="1:7" ht="15">
      <c r="A27" s="25">
        <v>14</v>
      </c>
      <c r="B27" s="17" t="s">
        <v>11</v>
      </c>
      <c r="C27" s="36" t="s">
        <v>28</v>
      </c>
      <c r="D27" s="1">
        <v>15000</v>
      </c>
      <c r="E27" s="30"/>
      <c r="F27" s="14">
        <f t="shared" si="4"/>
        <v>0</v>
      </c>
      <c r="G27" s="14">
        <f t="shared" si="5"/>
        <v>0</v>
      </c>
    </row>
    <row r="28" spans="1:7" ht="15">
      <c r="A28" s="25">
        <v>15</v>
      </c>
      <c r="B28" s="17" t="s">
        <v>25</v>
      </c>
      <c r="C28" s="36" t="s">
        <v>28</v>
      </c>
      <c r="D28" s="1">
        <v>3600</v>
      </c>
      <c r="E28" s="30"/>
      <c r="F28" s="14">
        <f t="shared" si="4"/>
        <v>0</v>
      </c>
      <c r="G28" s="14">
        <f t="shared" si="5"/>
        <v>0</v>
      </c>
    </row>
    <row r="29" spans="1:7" ht="15">
      <c r="A29" s="25">
        <v>16</v>
      </c>
      <c r="B29" s="17" t="s">
        <v>12</v>
      </c>
      <c r="C29" s="36" t="s">
        <v>28</v>
      </c>
      <c r="D29" s="1">
        <v>3800</v>
      </c>
      <c r="E29" s="30"/>
      <c r="F29" s="14">
        <f t="shared" si="4"/>
        <v>0</v>
      </c>
      <c r="G29" s="14">
        <f t="shared" si="5"/>
        <v>0</v>
      </c>
    </row>
    <row r="30" spans="1:7" ht="15">
      <c r="A30" s="25">
        <v>17</v>
      </c>
      <c r="B30" s="17" t="s">
        <v>13</v>
      </c>
      <c r="C30" s="36" t="s">
        <v>28</v>
      </c>
      <c r="D30" s="1">
        <v>110</v>
      </c>
      <c r="E30" s="30"/>
      <c r="F30" s="14">
        <f t="shared" si="4"/>
        <v>0</v>
      </c>
      <c r="G30" s="14">
        <f t="shared" si="5"/>
        <v>0</v>
      </c>
    </row>
    <row r="31" spans="1:7" ht="15">
      <c r="A31" s="25">
        <v>18</v>
      </c>
      <c r="B31" s="17" t="s">
        <v>14</v>
      </c>
      <c r="C31" s="36" t="s">
        <v>28</v>
      </c>
      <c r="D31" s="1">
        <v>110</v>
      </c>
      <c r="E31" s="30"/>
      <c r="F31" s="14">
        <f t="shared" si="4"/>
        <v>0</v>
      </c>
      <c r="G31" s="14">
        <f t="shared" si="5"/>
        <v>0</v>
      </c>
    </row>
    <row r="32" spans="1:7" ht="15">
      <c r="A32" s="54" t="s">
        <v>15</v>
      </c>
      <c r="B32" s="55"/>
      <c r="C32" s="55"/>
      <c r="D32" s="55"/>
      <c r="E32" s="55"/>
      <c r="F32" s="55"/>
      <c r="G32" s="56"/>
    </row>
    <row r="33" spans="1:7" ht="15">
      <c r="A33" s="25">
        <v>19</v>
      </c>
      <c r="B33" s="17" t="s">
        <v>89</v>
      </c>
      <c r="C33" s="36" t="s">
        <v>28</v>
      </c>
      <c r="D33" s="1">
        <v>10000</v>
      </c>
      <c r="E33" s="30"/>
      <c r="F33" s="14">
        <f aca="true" t="shared" si="6" ref="F33:F84">ROUND(E33,2)</f>
        <v>0</v>
      </c>
      <c r="G33" s="14">
        <f aca="true" t="shared" si="7" ref="G33:G37">D33*F33</f>
        <v>0</v>
      </c>
    </row>
    <row r="34" spans="1:7" ht="15">
      <c r="A34" s="25">
        <v>20</v>
      </c>
      <c r="B34" s="17" t="s">
        <v>16</v>
      </c>
      <c r="C34" s="36" t="s">
        <v>28</v>
      </c>
      <c r="D34" s="1">
        <v>22000</v>
      </c>
      <c r="E34" s="30"/>
      <c r="F34" s="14">
        <f t="shared" si="6"/>
        <v>0</v>
      </c>
      <c r="G34" s="14">
        <f t="shared" si="7"/>
        <v>0</v>
      </c>
    </row>
    <row r="35" spans="1:7" ht="15">
      <c r="A35" s="25">
        <v>21</v>
      </c>
      <c r="B35" s="17" t="s">
        <v>17</v>
      </c>
      <c r="C35" s="36" t="s">
        <v>28</v>
      </c>
      <c r="D35" s="1">
        <v>8000</v>
      </c>
      <c r="E35" s="30"/>
      <c r="F35" s="14">
        <f t="shared" si="6"/>
        <v>0</v>
      </c>
      <c r="G35" s="14">
        <f t="shared" si="7"/>
        <v>0</v>
      </c>
    </row>
    <row r="36" spans="1:7" ht="15">
      <c r="A36" s="25">
        <v>22</v>
      </c>
      <c r="B36" s="17" t="s">
        <v>18</v>
      </c>
      <c r="C36" s="36" t="s">
        <v>28</v>
      </c>
      <c r="D36" s="1">
        <v>12500</v>
      </c>
      <c r="E36" s="30"/>
      <c r="F36" s="14">
        <f t="shared" si="6"/>
        <v>0</v>
      </c>
      <c r="G36" s="14">
        <f t="shared" si="7"/>
        <v>0</v>
      </c>
    </row>
    <row r="37" spans="1:7" ht="15">
      <c r="A37" s="25">
        <v>23</v>
      </c>
      <c r="B37" s="17" t="s">
        <v>90</v>
      </c>
      <c r="C37" s="36" t="s">
        <v>28</v>
      </c>
      <c r="D37" s="1">
        <v>19000</v>
      </c>
      <c r="E37" s="30"/>
      <c r="F37" s="14">
        <f t="shared" si="6"/>
        <v>0</v>
      </c>
      <c r="G37" s="14">
        <f t="shared" si="7"/>
        <v>0</v>
      </c>
    </row>
    <row r="38" spans="1:7" ht="15">
      <c r="A38" s="25">
        <v>24</v>
      </c>
      <c r="B38" s="17" t="s">
        <v>91</v>
      </c>
      <c r="C38" s="36" t="s">
        <v>28</v>
      </c>
      <c r="D38" s="1">
        <v>10000</v>
      </c>
      <c r="E38" s="30"/>
      <c r="F38" s="14">
        <f>ROUND(E38,2)</f>
        <v>0</v>
      </c>
      <c r="G38" s="14">
        <f>D38*F38</f>
        <v>0</v>
      </c>
    </row>
    <row r="39" spans="1:7" ht="15">
      <c r="A39" s="25">
        <v>25</v>
      </c>
      <c r="B39" s="17" t="s">
        <v>54</v>
      </c>
      <c r="C39" s="36" t="s">
        <v>28</v>
      </c>
      <c r="D39" s="1">
        <v>15500</v>
      </c>
      <c r="E39" s="30"/>
      <c r="F39" s="14">
        <f>ROUND(E39,2)</f>
        <v>0</v>
      </c>
      <c r="G39" s="14">
        <f>D39*F39</f>
        <v>0</v>
      </c>
    </row>
    <row r="40" spans="1:7" ht="33.75" customHeight="1">
      <c r="A40" s="57" t="s">
        <v>38</v>
      </c>
      <c r="B40" s="58"/>
      <c r="C40" s="58"/>
      <c r="D40" s="58"/>
      <c r="E40" s="58"/>
      <c r="F40" s="59"/>
      <c r="G40" s="15">
        <f>SUM(G12:G39)</f>
        <v>0</v>
      </c>
    </row>
    <row r="41" spans="1:7" ht="33.75" customHeight="1">
      <c r="A41" s="50" t="s">
        <v>39</v>
      </c>
      <c r="B41" s="51"/>
      <c r="C41" s="51"/>
      <c r="D41" s="51"/>
      <c r="E41" s="51"/>
      <c r="F41" s="52"/>
      <c r="G41" s="16">
        <f>G40*4</f>
        <v>0</v>
      </c>
    </row>
    <row r="42" spans="1:7" ht="15">
      <c r="A42" s="46" t="s">
        <v>37</v>
      </c>
      <c r="B42" s="47"/>
      <c r="C42" s="47"/>
      <c r="D42" s="47"/>
      <c r="E42" s="47"/>
      <c r="F42" s="47"/>
      <c r="G42" s="48"/>
    </row>
    <row r="43" spans="1:7" ht="15" customHeight="1">
      <c r="A43" s="25">
        <v>26</v>
      </c>
      <c r="B43" s="38" t="s">
        <v>61</v>
      </c>
      <c r="C43" s="36" t="s">
        <v>28</v>
      </c>
      <c r="D43" s="42">
        <v>65700</v>
      </c>
      <c r="E43" s="37"/>
      <c r="F43" s="14">
        <f t="shared" si="6"/>
        <v>0</v>
      </c>
      <c r="G43" s="14">
        <f aca="true" t="shared" si="8" ref="G43:G84">D43*F43</f>
        <v>0</v>
      </c>
    </row>
    <row r="44" spans="1:7" ht="15">
      <c r="A44" s="25">
        <v>27</v>
      </c>
      <c r="B44" s="41" t="s">
        <v>57</v>
      </c>
      <c r="C44" s="36" t="s">
        <v>28</v>
      </c>
      <c r="D44" s="42">
        <v>800</v>
      </c>
      <c r="E44" s="37"/>
      <c r="F44" s="14">
        <f t="shared" si="6"/>
        <v>0</v>
      </c>
      <c r="G44" s="14">
        <f t="shared" si="8"/>
        <v>0</v>
      </c>
    </row>
    <row r="45" spans="1:7" ht="15">
      <c r="A45" s="25">
        <v>28</v>
      </c>
      <c r="B45" s="41" t="s">
        <v>62</v>
      </c>
      <c r="C45" s="36" t="s">
        <v>28</v>
      </c>
      <c r="D45" s="42">
        <v>500</v>
      </c>
      <c r="E45" s="37"/>
      <c r="F45" s="14">
        <f t="shared" si="6"/>
        <v>0</v>
      </c>
      <c r="G45" s="14">
        <f t="shared" si="8"/>
        <v>0</v>
      </c>
    </row>
    <row r="46" spans="1:7" ht="15">
      <c r="A46" s="25">
        <v>29</v>
      </c>
      <c r="B46" s="41" t="s">
        <v>19</v>
      </c>
      <c r="C46" s="36" t="s">
        <v>28</v>
      </c>
      <c r="D46" s="42">
        <v>600</v>
      </c>
      <c r="E46" s="37"/>
      <c r="F46" s="14">
        <f t="shared" si="6"/>
        <v>0</v>
      </c>
      <c r="G46" s="14">
        <f t="shared" si="8"/>
        <v>0</v>
      </c>
    </row>
    <row r="47" spans="1:7" ht="15">
      <c r="A47" s="25">
        <v>30</v>
      </c>
      <c r="B47" s="41" t="s">
        <v>58</v>
      </c>
      <c r="C47" s="36" t="s">
        <v>28</v>
      </c>
      <c r="D47" s="42">
        <v>600</v>
      </c>
      <c r="E47" s="37"/>
      <c r="F47" s="14">
        <f t="shared" si="6"/>
        <v>0</v>
      </c>
      <c r="G47" s="14">
        <f t="shared" si="8"/>
        <v>0</v>
      </c>
    </row>
    <row r="48" spans="1:7" ht="15">
      <c r="A48" s="25">
        <v>31</v>
      </c>
      <c r="B48" s="41" t="s">
        <v>9</v>
      </c>
      <c r="C48" s="36" t="s">
        <v>28</v>
      </c>
      <c r="D48" s="42">
        <v>200</v>
      </c>
      <c r="E48" s="37"/>
      <c r="F48" s="14">
        <f t="shared" si="6"/>
        <v>0</v>
      </c>
      <c r="G48" s="14">
        <f t="shared" si="8"/>
        <v>0</v>
      </c>
    </row>
    <row r="49" spans="1:7" ht="15">
      <c r="A49" s="25">
        <v>32</v>
      </c>
      <c r="B49" s="41" t="s">
        <v>66</v>
      </c>
      <c r="C49" s="36" t="s">
        <v>28</v>
      </c>
      <c r="D49" s="42">
        <v>10000</v>
      </c>
      <c r="E49" s="37"/>
      <c r="F49" s="14">
        <f t="shared" si="6"/>
        <v>0</v>
      </c>
      <c r="G49" s="14">
        <f t="shared" si="8"/>
        <v>0</v>
      </c>
    </row>
    <row r="50" spans="1:7" ht="15">
      <c r="A50" s="25">
        <v>33</v>
      </c>
      <c r="B50" s="41" t="s">
        <v>85</v>
      </c>
      <c r="C50" s="36" t="s">
        <v>28</v>
      </c>
      <c r="D50" s="42">
        <v>400</v>
      </c>
      <c r="E50" s="37"/>
      <c r="F50" s="14">
        <f t="shared" si="6"/>
        <v>0</v>
      </c>
      <c r="G50" s="14">
        <f t="shared" si="8"/>
        <v>0</v>
      </c>
    </row>
    <row r="51" spans="1:7" ht="15">
      <c r="A51" s="25">
        <v>34</v>
      </c>
      <c r="B51" s="41" t="s">
        <v>24</v>
      </c>
      <c r="C51" s="36" t="s">
        <v>28</v>
      </c>
      <c r="D51" s="42">
        <v>800</v>
      </c>
      <c r="E51" s="37"/>
      <c r="F51" s="14">
        <f t="shared" si="6"/>
        <v>0</v>
      </c>
      <c r="G51" s="14">
        <f t="shared" si="8"/>
        <v>0</v>
      </c>
    </row>
    <row r="52" spans="1:7" ht="15">
      <c r="A52" s="25">
        <v>35</v>
      </c>
      <c r="B52" s="41" t="s">
        <v>67</v>
      </c>
      <c r="C52" s="36" t="s">
        <v>28</v>
      </c>
      <c r="D52" s="42">
        <v>500</v>
      </c>
      <c r="E52" s="37"/>
      <c r="F52" s="14">
        <f t="shared" si="6"/>
        <v>0</v>
      </c>
      <c r="G52" s="14">
        <f t="shared" si="8"/>
        <v>0</v>
      </c>
    </row>
    <row r="53" spans="1:7" ht="15">
      <c r="A53" s="25">
        <v>36</v>
      </c>
      <c r="B53" s="41" t="s">
        <v>4</v>
      </c>
      <c r="C53" s="36" t="s">
        <v>28</v>
      </c>
      <c r="D53" s="42">
        <v>600</v>
      </c>
      <c r="E53" s="37"/>
      <c r="F53" s="14">
        <f t="shared" si="6"/>
        <v>0</v>
      </c>
      <c r="G53" s="14">
        <f t="shared" si="8"/>
        <v>0</v>
      </c>
    </row>
    <row r="54" spans="1:7" ht="15">
      <c r="A54" s="25">
        <v>37</v>
      </c>
      <c r="B54" s="41" t="s">
        <v>68</v>
      </c>
      <c r="C54" s="36" t="s">
        <v>28</v>
      </c>
      <c r="D54" s="42">
        <v>1400</v>
      </c>
      <c r="E54" s="37"/>
      <c r="F54" s="14">
        <f t="shared" si="6"/>
        <v>0</v>
      </c>
      <c r="G54" s="14">
        <f t="shared" si="8"/>
        <v>0</v>
      </c>
    </row>
    <row r="55" spans="1:7" ht="15">
      <c r="A55" s="25">
        <v>38</v>
      </c>
      <c r="B55" s="41" t="s">
        <v>31</v>
      </c>
      <c r="C55" s="36" t="s">
        <v>28</v>
      </c>
      <c r="D55" s="42">
        <v>1400</v>
      </c>
      <c r="E55" s="37"/>
      <c r="F55" s="14">
        <f t="shared" si="6"/>
        <v>0</v>
      </c>
      <c r="G55" s="14">
        <f t="shared" si="8"/>
        <v>0</v>
      </c>
    </row>
    <row r="56" spans="1:7" ht="15">
      <c r="A56" s="25">
        <v>39</v>
      </c>
      <c r="B56" s="41" t="s">
        <v>69</v>
      </c>
      <c r="C56" s="36" t="s">
        <v>28</v>
      </c>
      <c r="D56" s="42">
        <v>600</v>
      </c>
      <c r="E56" s="37"/>
      <c r="F56" s="14">
        <f t="shared" si="6"/>
        <v>0</v>
      </c>
      <c r="G56" s="14">
        <f t="shared" si="8"/>
        <v>0</v>
      </c>
    </row>
    <row r="57" spans="1:7" ht="15">
      <c r="A57" s="25">
        <v>40</v>
      </c>
      <c r="B57" s="41" t="s">
        <v>70</v>
      </c>
      <c r="C57" s="36" t="s">
        <v>28</v>
      </c>
      <c r="D57" s="42">
        <v>500</v>
      </c>
      <c r="E57" s="37"/>
      <c r="F57" s="14">
        <f t="shared" si="6"/>
        <v>0</v>
      </c>
      <c r="G57" s="14">
        <f t="shared" si="8"/>
        <v>0</v>
      </c>
    </row>
    <row r="58" spans="1:7" ht="15">
      <c r="A58" s="25">
        <v>41</v>
      </c>
      <c r="B58" s="41" t="s">
        <v>71</v>
      </c>
      <c r="C58" s="36" t="s">
        <v>28</v>
      </c>
      <c r="D58" s="42">
        <v>100</v>
      </c>
      <c r="E58" s="37"/>
      <c r="F58" s="14">
        <f t="shared" si="6"/>
        <v>0</v>
      </c>
      <c r="G58" s="14">
        <f t="shared" si="8"/>
        <v>0</v>
      </c>
    </row>
    <row r="59" spans="1:7" ht="15">
      <c r="A59" s="25">
        <v>42</v>
      </c>
      <c r="B59" s="41" t="s">
        <v>73</v>
      </c>
      <c r="C59" s="36" t="s">
        <v>28</v>
      </c>
      <c r="D59" s="42">
        <v>20</v>
      </c>
      <c r="E59" s="37"/>
      <c r="F59" s="14">
        <f t="shared" si="6"/>
        <v>0</v>
      </c>
      <c r="G59" s="14">
        <f t="shared" si="8"/>
        <v>0</v>
      </c>
    </row>
    <row r="60" spans="1:7" ht="15">
      <c r="A60" s="25">
        <v>43</v>
      </c>
      <c r="B60" s="41" t="s">
        <v>72</v>
      </c>
      <c r="C60" s="36" t="s">
        <v>28</v>
      </c>
      <c r="D60" s="42">
        <v>20</v>
      </c>
      <c r="E60" s="37"/>
      <c r="F60" s="14">
        <f t="shared" si="6"/>
        <v>0</v>
      </c>
      <c r="G60" s="14">
        <f t="shared" si="8"/>
        <v>0</v>
      </c>
    </row>
    <row r="61" spans="1:7" ht="15">
      <c r="A61" s="25">
        <v>44</v>
      </c>
      <c r="B61" s="41" t="s">
        <v>74</v>
      </c>
      <c r="C61" s="36" t="s">
        <v>28</v>
      </c>
      <c r="D61" s="42">
        <v>20</v>
      </c>
      <c r="E61" s="37"/>
      <c r="F61" s="14">
        <f t="shared" si="6"/>
        <v>0</v>
      </c>
      <c r="G61" s="14">
        <f t="shared" si="8"/>
        <v>0</v>
      </c>
    </row>
    <row r="62" spans="1:7" ht="15">
      <c r="A62" s="25">
        <v>45</v>
      </c>
      <c r="B62" s="38" t="s">
        <v>32</v>
      </c>
      <c r="C62" s="36" t="s">
        <v>28</v>
      </c>
      <c r="D62" s="42">
        <v>500</v>
      </c>
      <c r="E62" s="37"/>
      <c r="F62" s="14">
        <f t="shared" si="6"/>
        <v>0</v>
      </c>
      <c r="G62" s="14">
        <f t="shared" si="8"/>
        <v>0</v>
      </c>
    </row>
    <row r="63" spans="1:7" ht="15">
      <c r="A63" s="25">
        <v>46</v>
      </c>
      <c r="B63" s="38" t="s">
        <v>63</v>
      </c>
      <c r="C63" s="36" t="s">
        <v>28</v>
      </c>
      <c r="D63" s="42">
        <v>200</v>
      </c>
      <c r="E63" s="37"/>
      <c r="F63" s="14">
        <f t="shared" si="6"/>
        <v>0</v>
      </c>
      <c r="G63" s="14">
        <f t="shared" si="8"/>
        <v>0</v>
      </c>
    </row>
    <row r="64" spans="1:7" ht="15">
      <c r="A64" s="25">
        <v>47</v>
      </c>
      <c r="B64" s="38" t="s">
        <v>64</v>
      </c>
      <c r="C64" s="36" t="s">
        <v>28</v>
      </c>
      <c r="D64" s="42">
        <v>100</v>
      </c>
      <c r="E64" s="37"/>
      <c r="F64" s="14">
        <f t="shared" si="6"/>
        <v>0</v>
      </c>
      <c r="G64" s="14">
        <f t="shared" si="8"/>
        <v>0</v>
      </c>
    </row>
    <row r="65" spans="1:7" ht="15">
      <c r="A65" s="25">
        <v>48</v>
      </c>
      <c r="B65" s="38" t="s">
        <v>65</v>
      </c>
      <c r="C65" s="36" t="s">
        <v>28</v>
      </c>
      <c r="D65" s="42">
        <v>100</v>
      </c>
      <c r="E65" s="37"/>
      <c r="F65" s="14">
        <f t="shared" si="6"/>
        <v>0</v>
      </c>
      <c r="G65" s="14">
        <f t="shared" si="8"/>
        <v>0</v>
      </c>
    </row>
    <row r="66" spans="1:7" ht="15">
      <c r="A66" s="25">
        <v>49</v>
      </c>
      <c r="B66" s="38" t="s">
        <v>77</v>
      </c>
      <c r="C66" s="36" t="s">
        <v>28</v>
      </c>
      <c r="D66" s="42">
        <v>10</v>
      </c>
      <c r="E66" s="37"/>
      <c r="F66" s="14">
        <f t="shared" si="6"/>
        <v>0</v>
      </c>
      <c r="G66" s="14">
        <f t="shared" si="8"/>
        <v>0</v>
      </c>
    </row>
    <row r="67" spans="1:7" ht="15">
      <c r="A67" s="25">
        <v>50</v>
      </c>
      <c r="B67" s="38" t="s">
        <v>78</v>
      </c>
      <c r="C67" s="36" t="s">
        <v>28</v>
      </c>
      <c r="D67" s="42">
        <v>30</v>
      </c>
      <c r="E67" s="37"/>
      <c r="F67" s="14">
        <f t="shared" si="6"/>
        <v>0</v>
      </c>
      <c r="G67" s="14">
        <f t="shared" si="8"/>
        <v>0</v>
      </c>
    </row>
    <row r="68" spans="1:7" ht="15">
      <c r="A68" s="25">
        <v>51</v>
      </c>
      <c r="B68" s="38" t="s">
        <v>79</v>
      </c>
      <c r="C68" s="36" t="s">
        <v>28</v>
      </c>
      <c r="D68" s="42">
        <v>200</v>
      </c>
      <c r="E68" s="37"/>
      <c r="F68" s="14">
        <f t="shared" si="6"/>
        <v>0</v>
      </c>
      <c r="G68" s="14">
        <f t="shared" si="8"/>
        <v>0</v>
      </c>
    </row>
    <row r="69" spans="1:7" ht="15">
      <c r="A69" s="25">
        <v>52</v>
      </c>
      <c r="B69" s="38" t="s">
        <v>81</v>
      </c>
      <c r="C69" s="36" t="s">
        <v>28</v>
      </c>
      <c r="D69" s="42">
        <v>200</v>
      </c>
      <c r="E69" s="37"/>
      <c r="F69" s="14">
        <f t="shared" si="6"/>
        <v>0</v>
      </c>
      <c r="G69" s="14">
        <f t="shared" si="8"/>
        <v>0</v>
      </c>
    </row>
    <row r="70" spans="1:7" ht="15">
      <c r="A70" s="25">
        <v>53</v>
      </c>
      <c r="B70" s="38" t="s">
        <v>82</v>
      </c>
      <c r="C70" s="36" t="s">
        <v>28</v>
      </c>
      <c r="D70" s="42">
        <v>200</v>
      </c>
      <c r="E70" s="37"/>
      <c r="F70" s="14">
        <f t="shared" si="6"/>
        <v>0</v>
      </c>
      <c r="G70" s="14">
        <f t="shared" si="8"/>
        <v>0</v>
      </c>
    </row>
    <row r="71" spans="1:7" ht="15">
      <c r="A71" s="25">
        <v>54</v>
      </c>
      <c r="B71" s="38" t="s">
        <v>12</v>
      </c>
      <c r="C71" s="36" t="s">
        <v>28</v>
      </c>
      <c r="D71" s="42">
        <v>200</v>
      </c>
      <c r="E71" s="37"/>
      <c r="F71" s="14">
        <f t="shared" si="6"/>
        <v>0</v>
      </c>
      <c r="G71" s="14">
        <f t="shared" si="8"/>
        <v>0</v>
      </c>
    </row>
    <row r="72" spans="1:7" ht="15">
      <c r="A72" s="25">
        <v>55</v>
      </c>
      <c r="B72" s="38" t="s">
        <v>83</v>
      </c>
      <c r="C72" s="36" t="s">
        <v>28</v>
      </c>
      <c r="D72" s="42">
        <v>20</v>
      </c>
      <c r="E72" s="37"/>
      <c r="F72" s="14">
        <f t="shared" si="6"/>
        <v>0</v>
      </c>
      <c r="G72" s="14">
        <f t="shared" si="8"/>
        <v>0</v>
      </c>
    </row>
    <row r="73" spans="1:7" ht="15">
      <c r="A73" s="25">
        <v>56</v>
      </c>
      <c r="B73" s="38" t="s">
        <v>30</v>
      </c>
      <c r="C73" s="36" t="s">
        <v>28</v>
      </c>
      <c r="D73" s="42">
        <v>20</v>
      </c>
      <c r="E73" s="37"/>
      <c r="F73" s="14">
        <f t="shared" si="6"/>
        <v>0</v>
      </c>
      <c r="G73" s="14">
        <f t="shared" si="8"/>
        <v>0</v>
      </c>
    </row>
    <row r="74" spans="1:7" ht="15">
      <c r="A74" s="25">
        <v>57</v>
      </c>
      <c r="B74" s="38" t="s">
        <v>33</v>
      </c>
      <c r="C74" s="36" t="s">
        <v>28</v>
      </c>
      <c r="D74" s="42">
        <v>20</v>
      </c>
      <c r="E74" s="37"/>
      <c r="F74" s="14">
        <f t="shared" si="6"/>
        <v>0</v>
      </c>
      <c r="G74" s="14">
        <f t="shared" si="8"/>
        <v>0</v>
      </c>
    </row>
    <row r="75" spans="1:7" ht="15">
      <c r="A75" s="25">
        <v>58</v>
      </c>
      <c r="B75" s="40" t="s">
        <v>54</v>
      </c>
      <c r="C75" s="36" t="s">
        <v>28</v>
      </c>
      <c r="D75" s="42">
        <v>15000</v>
      </c>
      <c r="E75" s="37"/>
      <c r="F75" s="14">
        <f t="shared" si="6"/>
        <v>0</v>
      </c>
      <c r="G75" s="14">
        <f t="shared" si="8"/>
        <v>0</v>
      </c>
    </row>
    <row r="76" spans="1:7" ht="15" customHeight="1">
      <c r="A76" s="25">
        <v>59</v>
      </c>
      <c r="B76" s="38" t="s">
        <v>84</v>
      </c>
      <c r="C76" s="36" t="s">
        <v>28</v>
      </c>
      <c r="D76" s="42">
        <v>10000</v>
      </c>
      <c r="E76" s="37"/>
      <c r="F76" s="14">
        <f t="shared" si="6"/>
        <v>0</v>
      </c>
      <c r="G76" s="14">
        <f t="shared" si="8"/>
        <v>0</v>
      </c>
    </row>
    <row r="77" spans="1:7" ht="15" customHeight="1">
      <c r="A77" s="25">
        <v>60</v>
      </c>
      <c r="B77" s="38" t="s">
        <v>59</v>
      </c>
      <c r="C77" s="36" t="s">
        <v>28</v>
      </c>
      <c r="D77" s="42">
        <v>500</v>
      </c>
      <c r="E77" s="37"/>
      <c r="F77" s="14">
        <f t="shared" si="6"/>
        <v>0</v>
      </c>
      <c r="G77" s="14">
        <f t="shared" si="8"/>
        <v>0</v>
      </c>
    </row>
    <row r="78" spans="1:7" ht="15" customHeight="1">
      <c r="A78" s="25">
        <v>61</v>
      </c>
      <c r="B78" s="38" t="s">
        <v>17</v>
      </c>
      <c r="C78" s="36" t="s">
        <v>28</v>
      </c>
      <c r="D78" s="42">
        <v>2000</v>
      </c>
      <c r="E78" s="37"/>
      <c r="F78" s="14">
        <f t="shared" si="6"/>
        <v>0</v>
      </c>
      <c r="G78" s="14">
        <f t="shared" si="8"/>
        <v>0</v>
      </c>
    </row>
    <row r="79" spans="1:7" ht="15" customHeight="1">
      <c r="A79" s="25">
        <v>62</v>
      </c>
      <c r="B79" s="38" t="s">
        <v>60</v>
      </c>
      <c r="C79" s="36" t="s">
        <v>28</v>
      </c>
      <c r="D79" s="42">
        <v>2000</v>
      </c>
      <c r="E79" s="37"/>
      <c r="F79" s="14">
        <f t="shared" si="6"/>
        <v>0</v>
      </c>
      <c r="G79" s="14">
        <f t="shared" si="8"/>
        <v>0</v>
      </c>
    </row>
    <row r="80" spans="1:7" ht="17.25">
      <c r="A80" s="25">
        <v>63</v>
      </c>
      <c r="B80" s="38" t="s">
        <v>48</v>
      </c>
      <c r="C80" s="36" t="s">
        <v>28</v>
      </c>
      <c r="D80" s="42">
        <v>50</v>
      </c>
      <c r="E80" s="37"/>
      <c r="F80" s="14">
        <f t="shared" si="6"/>
        <v>0</v>
      </c>
      <c r="G80" s="14">
        <f t="shared" si="8"/>
        <v>0</v>
      </c>
    </row>
    <row r="81" spans="1:7" ht="15">
      <c r="A81" s="25">
        <v>64</v>
      </c>
      <c r="B81" s="38" t="s">
        <v>29</v>
      </c>
      <c r="C81" s="36" t="s">
        <v>28</v>
      </c>
      <c r="D81" s="42">
        <v>50</v>
      </c>
      <c r="E81" s="37"/>
      <c r="F81" s="14">
        <f t="shared" si="6"/>
        <v>0</v>
      </c>
      <c r="G81" s="14">
        <f t="shared" si="8"/>
        <v>0</v>
      </c>
    </row>
    <row r="82" spans="1:7" ht="15">
      <c r="A82" s="25">
        <v>65</v>
      </c>
      <c r="B82" s="38" t="s">
        <v>80</v>
      </c>
      <c r="C82" s="36" t="s">
        <v>28</v>
      </c>
      <c r="D82" s="42">
        <v>500</v>
      </c>
      <c r="E82" s="37"/>
      <c r="F82" s="14">
        <f t="shared" si="6"/>
        <v>0</v>
      </c>
      <c r="G82" s="14">
        <f t="shared" si="8"/>
        <v>0</v>
      </c>
    </row>
    <row r="83" spans="1:7" ht="17.25">
      <c r="A83" s="25">
        <v>66</v>
      </c>
      <c r="B83" s="38" t="s">
        <v>76</v>
      </c>
      <c r="C83" s="36" t="s">
        <v>49</v>
      </c>
      <c r="D83" s="42">
        <v>200</v>
      </c>
      <c r="E83" s="37"/>
      <c r="F83" s="14">
        <f t="shared" si="6"/>
        <v>0</v>
      </c>
      <c r="G83" s="14">
        <f t="shared" si="8"/>
        <v>0</v>
      </c>
    </row>
    <row r="84" spans="1:7" ht="17.25">
      <c r="A84" s="25">
        <v>67</v>
      </c>
      <c r="B84" s="38" t="s">
        <v>75</v>
      </c>
      <c r="C84" s="36" t="s">
        <v>49</v>
      </c>
      <c r="D84" s="42">
        <v>1500</v>
      </c>
      <c r="E84" s="37"/>
      <c r="F84" s="14">
        <f t="shared" si="6"/>
        <v>0</v>
      </c>
      <c r="G84" s="14">
        <f t="shared" si="8"/>
        <v>0</v>
      </c>
    </row>
    <row r="85" spans="1:7" ht="33.75" customHeight="1">
      <c r="A85" s="57" t="s">
        <v>40</v>
      </c>
      <c r="B85" s="58"/>
      <c r="C85" s="58"/>
      <c r="D85" s="58"/>
      <c r="E85" s="58"/>
      <c r="F85" s="59"/>
      <c r="G85" s="15">
        <f>SUM(G43:G84)</f>
        <v>0</v>
      </c>
    </row>
    <row r="86" spans="1:7" ht="33.75" customHeight="1">
      <c r="A86" s="50" t="s">
        <v>41</v>
      </c>
      <c r="B86" s="51"/>
      <c r="C86" s="51"/>
      <c r="D86" s="51"/>
      <c r="E86" s="51"/>
      <c r="F86" s="52"/>
      <c r="G86" s="16">
        <f>G85*4</f>
        <v>0</v>
      </c>
    </row>
    <row r="87" spans="1:7" ht="15">
      <c r="A87" s="24"/>
      <c r="B87" s="18"/>
      <c r="C87" s="18"/>
      <c r="D87" s="23"/>
      <c r="E87" s="26"/>
      <c r="F87" s="26"/>
      <c r="G87" s="23"/>
    </row>
    <row r="88" spans="1:7" ht="67.5" customHeight="1">
      <c r="A88" s="67" t="s">
        <v>42</v>
      </c>
      <c r="B88" s="67"/>
      <c r="C88" s="67"/>
      <c r="D88" s="67"/>
      <c r="E88" s="67"/>
      <c r="F88" s="67"/>
      <c r="G88" s="33">
        <f>G41+G86</f>
        <v>0</v>
      </c>
    </row>
    <row r="89" ht="15">
      <c r="G89" s="3"/>
    </row>
    <row r="90" ht="15">
      <c r="G90" s="3"/>
    </row>
    <row r="91" spans="1:7" s="19" customFormat="1" ht="15" customHeight="1">
      <c r="A91" s="68" t="s">
        <v>20</v>
      </c>
      <c r="B91" s="68"/>
      <c r="C91" s="68"/>
      <c r="D91" s="68"/>
      <c r="E91" s="68"/>
      <c r="F91" s="68"/>
      <c r="G91" s="68"/>
    </row>
    <row r="92" spans="2:7" s="19" customFormat="1" ht="15">
      <c r="B92" s="20" t="s">
        <v>34</v>
      </c>
      <c r="C92" s="20"/>
      <c r="D92" s="32"/>
      <c r="G92" s="27"/>
    </row>
    <row r="93" spans="1:7" s="19" customFormat="1" ht="52.5" customHeight="1">
      <c r="A93" s="49" t="s">
        <v>50</v>
      </c>
      <c r="B93" s="49"/>
      <c r="C93" s="49"/>
      <c r="D93" s="49"/>
      <c r="E93" s="49"/>
      <c r="F93" s="49"/>
      <c r="G93" s="49"/>
    </row>
    <row r="94" spans="3:7" s="19" customFormat="1" ht="15">
      <c r="C94" s="35"/>
      <c r="D94" s="32"/>
      <c r="G94" s="28"/>
    </row>
    <row r="95" spans="1:7" s="34" customFormat="1" ht="45.75" customHeight="1">
      <c r="A95" s="66" t="s">
        <v>44</v>
      </c>
      <c r="B95" s="66"/>
      <c r="C95" s="66"/>
      <c r="D95" s="66"/>
      <c r="E95" s="66"/>
      <c r="F95" s="66"/>
      <c r="G95" s="66"/>
    </row>
    <row r="96" s="34" customFormat="1" ht="15.75" customHeight="1">
      <c r="C96" s="35"/>
    </row>
    <row r="97" spans="1:7" s="19" customFormat="1" ht="39.6" customHeight="1">
      <c r="A97" s="66" t="s">
        <v>53</v>
      </c>
      <c r="B97" s="66"/>
      <c r="C97" s="66"/>
      <c r="D97" s="66"/>
      <c r="E97" s="66"/>
      <c r="F97" s="66"/>
      <c r="G97" s="66"/>
    </row>
    <row r="98" s="39" customFormat="1" ht="16.5" customHeight="1"/>
    <row r="99" spans="1:7" s="19" customFormat="1" ht="52.5" customHeight="1">
      <c r="A99" s="65" t="s">
        <v>45</v>
      </c>
      <c r="B99" s="65"/>
      <c r="C99" s="65"/>
      <c r="D99" s="65"/>
      <c r="E99" s="65"/>
      <c r="F99" s="65"/>
      <c r="G99" s="65"/>
    </row>
    <row r="100" s="39" customFormat="1" ht="16.5" customHeight="1"/>
    <row r="101" spans="1:7" s="39" customFormat="1" ht="52.5" customHeight="1">
      <c r="A101" s="66" t="s">
        <v>46</v>
      </c>
      <c r="B101" s="66"/>
      <c r="C101" s="66"/>
      <c r="D101" s="66"/>
      <c r="E101" s="66"/>
      <c r="F101" s="66"/>
      <c r="G101" s="66"/>
    </row>
    <row r="102" s="39" customFormat="1" ht="15.6" customHeight="1"/>
    <row r="103" spans="1:7" s="19" customFormat="1" ht="50.1" customHeight="1">
      <c r="A103" s="66" t="s">
        <v>43</v>
      </c>
      <c r="B103" s="66"/>
      <c r="C103" s="66"/>
      <c r="D103" s="66"/>
      <c r="E103" s="66"/>
      <c r="F103" s="66"/>
      <c r="G103" s="66"/>
    </row>
    <row r="104" spans="2:7" s="19" customFormat="1" ht="15">
      <c r="B104" s="21"/>
      <c r="C104" s="21"/>
      <c r="D104" s="29"/>
      <c r="E104" s="21"/>
      <c r="F104" s="21"/>
      <c r="G104" s="29"/>
    </row>
    <row r="105" spans="1:7" ht="15">
      <c r="A105" s="19"/>
      <c r="B105" s="21"/>
      <c r="C105" s="21"/>
      <c r="D105" s="29"/>
      <c r="E105" s="21"/>
      <c r="F105" s="21"/>
      <c r="G105" s="29"/>
    </row>
    <row r="106" spans="2:7" ht="15">
      <c r="B106" s="21"/>
      <c r="C106" s="21"/>
      <c r="D106" s="6"/>
      <c r="E106" s="8"/>
      <c r="F106" s="8"/>
      <c r="G106" s="6"/>
    </row>
    <row r="107" spans="2:7" ht="15">
      <c r="B107" s="21"/>
      <c r="C107" s="21"/>
      <c r="D107" s="6"/>
      <c r="E107" s="8"/>
      <c r="F107" s="8"/>
      <c r="G107" s="6"/>
    </row>
    <row r="108" spans="2:7" ht="15">
      <c r="B108" s="21"/>
      <c r="C108" s="21"/>
      <c r="D108" s="5"/>
      <c r="E108" s="7"/>
      <c r="F108" s="7"/>
      <c r="G108" s="5"/>
    </row>
    <row r="109" spans="4:7" ht="15">
      <c r="D109" s="5"/>
      <c r="E109" s="7"/>
      <c r="F109" s="7"/>
      <c r="G109" s="5"/>
    </row>
    <row r="110" spans="4:7" ht="15">
      <c r="D110" s="5"/>
      <c r="E110" s="7"/>
      <c r="F110" s="7"/>
      <c r="G110" s="5"/>
    </row>
    <row r="111" spans="4:7" ht="15">
      <c r="D111" s="5"/>
      <c r="E111" s="7"/>
      <c r="F111" s="7"/>
      <c r="G111" s="5"/>
    </row>
  </sheetData>
  <sheetProtection algorithmName="SHA-512" hashValue="LV2YYNBTzkhUpXYN5dYVaG9tMgFq/2Af59a/+BAQRrJUihJJ2udyJbWr4WeSO0qdoG6AGvrfFP1QHOn0f1dEew==" saltValue="Ck4z1TqqMwnB5jZw0PKnRA==" spinCount="100000" sheet="1" objects="1" scenarios="1"/>
  <mergeCells count="26">
    <mergeCell ref="A99:G99"/>
    <mergeCell ref="A101:G101"/>
    <mergeCell ref="A103:G103"/>
    <mergeCell ref="A17:G17"/>
    <mergeCell ref="A23:G23"/>
    <mergeCell ref="A41:F41"/>
    <mergeCell ref="A88:F88"/>
    <mergeCell ref="A91:G91"/>
    <mergeCell ref="A97:G97"/>
    <mergeCell ref="A95:G95"/>
    <mergeCell ref="A85:F85"/>
    <mergeCell ref="A3:G3"/>
    <mergeCell ref="A1:G1"/>
    <mergeCell ref="A2:G2"/>
    <mergeCell ref="A5:G5"/>
    <mergeCell ref="A4:G4"/>
    <mergeCell ref="A6:G6"/>
    <mergeCell ref="A7:G7"/>
    <mergeCell ref="A8:G8"/>
    <mergeCell ref="A42:G42"/>
    <mergeCell ref="A93:G93"/>
    <mergeCell ref="A86:F86"/>
    <mergeCell ref="A11:G11"/>
    <mergeCell ref="A32:G32"/>
    <mergeCell ref="A40:F40"/>
    <mergeCell ref="A10:G10"/>
  </mergeCells>
  <conditionalFormatting sqref="F18:F22 F27:F31 F24:F25 F12:F16 F43:F84 F33:F41">
    <cfRule type="cellIs" priority="47" dxfId="1" operator="equal">
      <formula>0</formula>
    </cfRule>
    <cfRule type="cellIs" priority="48" dxfId="1" operator="lessThan">
      <formula>0</formula>
    </cfRule>
  </conditionalFormatting>
  <conditionalFormatting sqref="F18:F22 F27:F31 F24:F25 F12:F16 F43:F84 F33:F41">
    <cfRule type="cellIs" priority="22" dxfId="0" operator="greaterThan">
      <formula>0</formula>
    </cfRule>
  </conditionalFormatting>
  <conditionalFormatting sqref="F26">
    <cfRule type="cellIs" priority="8" dxfId="1" operator="equal">
      <formula>0</formula>
    </cfRule>
    <cfRule type="cellIs" priority="9" dxfId="1" operator="lessThan">
      <formula>0</formula>
    </cfRule>
  </conditionalFormatting>
  <conditionalFormatting sqref="F26">
    <cfRule type="cellIs" priority="7" dxfId="0" operator="greaterThan">
      <formula>0</formula>
    </cfRule>
  </conditionalFormatting>
  <conditionalFormatting sqref="F85:F86">
    <cfRule type="cellIs" priority="2" dxfId="1" operator="equal">
      <formula>0</formula>
    </cfRule>
    <cfRule type="cellIs" priority="3" dxfId="1" operator="lessThan">
      <formula>0</formula>
    </cfRule>
  </conditionalFormatting>
  <conditionalFormatting sqref="F85:F86">
    <cfRule type="cellIs" priority="1" dxfId="0" operator="greaterThan">
      <formula>0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85" r:id="rId1"/>
  <rowBreaks count="1" manualBreakCount="1">
    <brk id="90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7D82CEABB42445A940E0238ACD77B8" ma:contentTypeVersion="15" ma:contentTypeDescription="Vytvoří nový dokument" ma:contentTypeScope="" ma:versionID="da90c165ed15cf5fad67b08a51aeedc8">
  <xsd:schema xmlns:xsd="http://www.w3.org/2001/XMLSchema" xmlns:xs="http://www.w3.org/2001/XMLSchema" xmlns:p="http://schemas.microsoft.com/office/2006/metadata/properties" xmlns:ns2="2cb8ece6-5c93-4294-9610-25923d167244" xmlns:ns3="ade03ab2-4a99-4d88-a12a-99ee79d9a2f8" targetNamespace="http://schemas.microsoft.com/office/2006/metadata/properties" ma:root="true" ma:fieldsID="1c3c57e08ba621d850f7d733a534c01a" ns2:_="" ns3:_="">
    <xsd:import namespace="2cb8ece6-5c93-4294-9610-25923d167244"/>
    <xsd:import namespace="ade03ab2-4a99-4d88-a12a-99ee79d9a2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8ece6-5c93-4294-9610-25923d167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03ab2-4a99-4d88-a12a-99ee79d9a2f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9b6f08-7d12-4587-8b5a-23c72fb87bd5}" ma:internalName="TaxCatchAll" ma:showField="CatchAllData" ma:web="ade03ab2-4a99-4d88-a12a-99ee79d9a2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cb8ece6-5c93-4294-9610-25923d167244">
      <Terms xmlns="http://schemas.microsoft.com/office/infopath/2007/PartnerControls"/>
    </lcf76f155ced4ddcb4097134ff3c332f>
    <TaxCatchAll xmlns="ade03ab2-4a99-4d88-a12a-99ee79d9a2f8" xsi:nil="true"/>
  </documentManagement>
</p:properties>
</file>

<file path=customXml/itemProps1.xml><?xml version="1.0" encoding="utf-8"?>
<ds:datastoreItem xmlns:ds="http://schemas.openxmlformats.org/officeDocument/2006/customXml" ds:itemID="{84C60D2C-1578-4794-AF69-981E06F77A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F70C8B-91E5-4248-B72B-35C13E6CB5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8ece6-5c93-4294-9610-25923d167244"/>
    <ds:schemaRef ds:uri="ade03ab2-4a99-4d88-a12a-99ee79d9a2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884392-47D0-4A20-A915-817DC56F3DA4}">
  <ds:schemaRefs>
    <ds:schemaRef ds:uri="http://schemas.microsoft.com/office/2006/metadata/properties"/>
    <ds:schemaRef ds:uri="http://schemas.microsoft.com/office/infopath/2007/PartnerControls"/>
    <ds:schemaRef ds:uri="2cb8ece6-5c93-4294-9610-25923d167244"/>
    <ds:schemaRef ds:uri="ade03ab2-4a99-4d88-a12a-99ee79d9a2f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2017-08-24T17:10:58Z</dcterms:created>
  <dcterms:modified xsi:type="dcterms:W3CDTF">2022-08-08T11:51:33Z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0x010100A67D82CEABB42445A940E0238ACD77B8</vt:lpwstr>
  </property>
  <property fmtid="{D5CDD505-2E9C-101B-9397-08002B2CF9AE}" pid="3" name="MediaServiceImageTags">
    <vt:lpwstr/>
  </property>
</Properties>
</file>