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<sst xmlns="http://schemas.openxmlformats.org/spreadsheetml/2006/main" count="1442" uniqueCount="501">
  <si>
    <t>ASPE10</t>
  </si>
  <si>
    <t>S</t>
  </si>
  <si>
    <t>Soupis prací objektu</t>
  </si>
  <si>
    <t xml:space="preserve">Stavba: </t>
  </si>
  <si>
    <t>III/4134a</t>
  </si>
  <si>
    <t>Moravský Krumlov, most 4134a-1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</si>
  <si>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</si>
  <si>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</si>
  <si>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</si>
  <si>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</si>
  <si>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</si>
  <si>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</si>
  <si>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</si>
  <si>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</si>
  <si>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</si>
  <si>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</si>
  <si>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6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</si>
  <si>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</si>
  <si>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</si>
  <si>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</si>
  <si>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</si>
  <si>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</si>
  <si>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</si>
  <si>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</si>
  <si>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</si>
  <si>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</si>
  <si>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</si>
  <si>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</si>
  <si>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</si>
  <si>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</si>
  <si>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</si>
  <si>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</si>
  <si>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</si>
  <si>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</si>
  <si>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</si>
  <si>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</si>
  <si>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</si>
  <si>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</si>
  <si>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</si>
  <si>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</si>
  <si>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</si>
  <si>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</si>
  <si>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</si>
  <si>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</si>
  <si>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 
Vše v režii zhotovitele.</t>
  </si>
  <si>
    <t>VV</t>
  </si>
  <si>
    <t>1=1,000 [A]</t>
  </si>
  <si>
    <t>TS</t>
  </si>
  <si>
    <t>02911</t>
  </si>
  <si>
    <t>OSTATNÍ POŽADAVKY - GEODETICKÉ ZAMĚŘENÍ</t>
  </si>
  <si>
    <t>dokončené stavby</t>
  </si>
  <si>
    <t>zahrnuje veškeré náklady spojené s objednatelem požadovanými pracemi, především:  
- vytyčování jednotlivých konstrukčních částí objektů  
- zaměření konstrukce po odbourání částí konnstrukcí  
- měření jednotlivých dokončených konstrukčních částí před pokračováním prací  
- geodetické zaměření dokončené stavby</t>
  </si>
  <si>
    <t>02943</t>
  </si>
  <si>
    <t>OSTATNÍ POŽADAVKY - VYPRACOVÁNÍ RDS</t>
  </si>
  <si>
    <t>Realizační dokumentace stavby (dále jen RDS) - popsáno v obchodních podmínkách</t>
  </si>
  <si>
    <t>zahrnuje veškeré náklady spojené s objednatelem požadovanými pracemi</t>
  </si>
  <si>
    <t>KS</t>
  </si>
  <si>
    <t>v průběhu stavby - frézování vozovkových vrstev na mostě, zjištění skutečné výšky nosné konstrukce po odfrézování</t>
  </si>
  <si>
    <t>3=3,000 [A]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</si>
  <si>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</si>
  <si>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</si>
  <si>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</si>
  <si>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</si>
  <si>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</si>
  <si>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</si>
  <si>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</si>
  <si>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</si>
  <si>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</si>
  <si>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</si>
  <si>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</si>
  <si>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</si>
  <si>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</si>
  <si>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00010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</si>
  <si>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</si>
  <si>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</si>
  <si>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</si>
  <si>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</si>
  <si>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</si>
  <si>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</si>
  <si>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</si>
  <si>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</si>
  <si>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</si>
  <si>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</si>
  <si>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</si>
  <si>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</si>
  <si>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</si>
  <si>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</si>
  <si>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</si>
  <si>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</si>
  <si>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</si>
  <si>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SO 201</t>
  </si>
  <si>
    <t>Most ev.č. 4134a-1</t>
  </si>
  <si>
    <t>014102</t>
  </si>
  <si>
    <t>POPLATKY ZA SKLÁDKU</t>
  </si>
  <si>
    <t>T</t>
  </si>
  <si>
    <t>zemina, kamení</t>
  </si>
  <si>
    <t>"113328" 
42,30*1,90=80,370 [A] 
"131738" 
99,60*2,00=199,200 [B] 
Celkem: A+B=279,570 [C]</t>
  </si>
  <si>
    <t>stavební suť</t>
  </si>
  <si>
    <t>"966158" 
25,20*2,30=57,960 [A] 
"966168" 
40,698*2,50=101,745 [B] 
"97816" 
4,32*2,30=9,936 [C] 
Celkem: A+B+C=169,641 [D]</t>
  </si>
  <si>
    <t>83</t>
  </si>
  <si>
    <t>asfalt</t>
  </si>
  <si>
    <t>"11313" 
2,49*2,4=5,976 [A]</t>
  </si>
  <si>
    <t>zahrnuje veškeré poplatky provozovateli skládky související s uložením odpadu na skládce.</t>
  </si>
  <si>
    <t>84</t>
  </si>
  <si>
    <t>nebezpečný odpad, mostní izolace</t>
  </si>
  <si>
    <t>"97817" 
127,7*0,01*2,2=2,809 [A]</t>
  </si>
  <si>
    <t>Zemní práce</t>
  </si>
  <si>
    <t>113138</t>
  </si>
  <si>
    <t>ODSTRANĚNÍ KRYTU ZPEVNĚNÝCH PLOCH S ASFALT POJIVEM, ODVOZ DO 20KM</t>
  </si>
  <si>
    <t>M3</t>
  </si>
  <si>
    <t>(25,10+24,70)*0,05=2,490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</si>
  <si>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</si>
  <si>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</si>
  <si>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</si>
  <si>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předmostí: spodní vrstvy vozovky - ŠD:  
opěra č. 1: 40*0,30=12,000 [A] 
opěra č. 2: 101*0,30=30,300 [B] 
Celkem: A+B=42,300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</si>
  <si>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</si>
  <si>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</si>
  <si>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</si>
  <si>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</si>
  <si>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další 5 km dopravy na skládku 
k pol. č. 113328</t>
  </si>
  <si>
    <t>42,30*1,90*5=401,850 [A]</t>
  </si>
  <si>
    <t>Položka zahrnuje samostatnou dopravu suti a vybouraných hmot. Množství se určí jako součin hmotnosti [t] a požadované vzdálenosti [km].</t>
  </si>
  <si>
    <t>11353</t>
  </si>
  <si>
    <t>ODSTRANĚNÍ CHODNÍKOVÝCH KAMENNÝCH OBRUBNÍKŮ</t>
  </si>
  <si>
    <t>M</t>
  </si>
  <si>
    <t>včetně odvozu a likvidace v režii zhotovitele</t>
  </si>
  <si>
    <t>20,30+23,60=43,900 [A]</t>
  </si>
  <si>
    <t>Položka zahrnuje veškerou manipulaci s vybouranou sutí a s vybouranými hmotami vč. uložení na skládku. Nezahrnuje poplatek za skládku.</t>
  </si>
  <si>
    <t>7</t>
  </si>
  <si>
    <t>11372</t>
  </si>
  <si>
    <t>FRÉZOVÁNÍ ZPEVNĚNÝCH PLOCH ASFALTOVÝCH</t>
  </si>
  <si>
    <t>asfaltový beton na předmostí:  
opěra č. 1: 40,00*0,15=6,000 [A] 
opěra č. 2: 101,00*0,15=15,150 [B] 
asfaltový beton na mostě: 108,00*0,10=10,800 [C] 
celkem: A+B+C=31,950 [D]</t>
  </si>
  <si>
    <t>8</t>
  </si>
  <si>
    <t>300*0,05=15,000 [A]</t>
  </si>
  <si>
    <t>131738</t>
  </si>
  <si>
    <t>HLOUBENÍ JAM ZAPAŽ I NEPAŽ TŘ. I, ODVOZ DO 20KM</t>
  </si>
  <si>
    <t>mezi křídly op. 1: 12,10*1,50*2=36,300 [A] 
mezi křídly op. 2: 21,10*1,50*2=63,300 [B] 
celkem: A+B=99,600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</si>
  <si>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</si>
  <si>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</si>
  <si>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</si>
  <si>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M3KM</t>
  </si>
  <si>
    <t>další 5 km dopravy na skládku 
k pol. č. 131738</t>
  </si>
  <si>
    <t>99,60*2,00*5=996,000 [A]</t>
  </si>
  <si>
    <t>Položka zahrnuje samostatnou dopravu zeminy. Množství se určí jako součin kubatutry [m3] a požadované vzdálenosti [km].</t>
  </si>
  <si>
    <t>11</t>
  </si>
  <si>
    <t>17120</t>
  </si>
  <si>
    <t>ULOŽENÍ SYPANINY DO NÁSYPŮ A NA SKLÁDKY BEZ ZHUTNĚNÍ</t>
  </si>
  <si>
    <t>uložení na skládku</t>
  </si>
  <si>
    <t>"131738" 
99,60=99,600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</si>
  <si>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</si>
  <si>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</si>
  <si>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</si>
  <si>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 0/63</t>
  </si>
  <si>
    <t>op. 1: 12,10*1,20*2=29,040 [A] 
op. 2: 21,10*1,20*2=50,640 [B] 
celkem: A+B=79,680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</si>
  <si>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</si>
  <si>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</si>
  <si>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18110</t>
  </si>
  <si>
    <t>ÚPRAVA PLÁNĚ SE ZHUTNĚNÍM V HORNINĚ TŘ. I</t>
  </si>
  <si>
    <t>M2</t>
  </si>
  <si>
    <t>předmostí op. 1: 40=40,000 [A] 
předmostí op. 2: 101=101,000 [B] 
celkem: A+B=141,000 [C]</t>
  </si>
  <si>
    <t>položka zahrnuje úpravu pláně včetně vyrovnání výškových rozdílů. Míru zhutnění určuje projekt.</t>
  </si>
  <si>
    <t>18214</t>
  </si>
  <si>
    <t>ÚPRAVA POVRCHŮ SROVNÁNÍM ÚZEMÍ V TL DO 0,25M</t>
  </si>
  <si>
    <t>20=20,000 [A]</t>
  </si>
  <si>
    <t>položka zahrnuje srovnání výškových rozdílů terénu</t>
  </si>
  <si>
    <t>85</t>
  </si>
  <si>
    <t>11313B</t>
  </si>
  <si>
    <t>ODSTRANĚNÍ KRYTU ZPEVNĚNÝCH PLOCH S ASFALTOVÝM POJIVEM - DOPRAVA</t>
  </si>
  <si>
    <t>další 5 km dopravy na skládku 
k pol. č. 113138</t>
  </si>
  <si>
    <t>2,49*2,4*5=29,880 [A]</t>
  </si>
  <si>
    <t>Základy a zvláštní zakládání</t>
  </si>
  <si>
    <t>21263</t>
  </si>
  <si>
    <t>TRATIVODY KOMPLET Z TRUB Z PLAST HMOT DN DO 150MM</t>
  </si>
  <si>
    <t>opěra č. 1: 12,10=12,100 [A] 
opěra č. 2: 21,10=21,100 [B] 
celkem: A+B=33,200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</si>
  <si>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</si>
  <si>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16</t>
  </si>
  <si>
    <t>261516</t>
  </si>
  <si>
    <t>VRTY PRO KOTV, INJEKT, MIKROPIL NA POVRCHU TŘ V D DO 80MM</t>
  </si>
  <si>
    <t>jádrové vývrty pro tr. odvodnění izolace průměr min. 60 mm - vrty v dobetonávce mezi nosníky</t>
  </si>
  <si>
    <t>12*0,80=9,600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</si>
  <si>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</si>
  <si>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285393</t>
  </si>
  <si>
    <t>DODATEČNÉ KOTVENÍ VLEPENÍM BETONÁŘSKÉ VÝZTUŽE D DO 20MM DO VRTŮ</t>
  </si>
  <si>
    <t>KUS</t>
  </si>
  <si>
    <t>2 řady výztuže, průměru 16mm po 300mm, hloubka kotvení do 200mm</t>
  </si>
  <si>
    <t>křídla OP1: ((4,50+7,50)/0,30)*2=80,000 [A] 
záv. zídka OP1: (12,60/0,30)*2=84,000 [B] 
křídla OP2: ((5+5,20)/0,30)*2=68,000 [C] 
záv. zídka OP2: (11,40/0,30)*2=76,000 [D] 
celkem: A+B+C+D=308,000 [E]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</si>
  <si>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</si>
  <si>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a kompletní konstrukce</t>
  </si>
  <si>
    <t>31717</t>
  </si>
  <si>
    <t>KOVOVÉ KONSTRUKCE PRO KOTVENÍ ŘÍMSY</t>
  </si>
  <si>
    <t>KG</t>
  </si>
  <si>
    <t>vodotěsné kotvy říms</t>
  </si>
  <si>
    <t>26*6,00 kg/ks=156,000 [A]</t>
  </si>
  <si>
    <t>Položka zahrnuje dodávku (výrobu) kotevního prvku předepsaného tvaru a jeho osazení do předepsané polohy včetně nezbytných prací (vrty, zálivky apod.)</t>
  </si>
  <si>
    <t>19</t>
  </si>
  <si>
    <t>317325</t>
  </si>
  <si>
    <t>ŘÍMSY ZE ŽELEZOBETONU DO C30/37</t>
  </si>
  <si>
    <t>římsy C30/37-XF4+XC4+XD3</t>
  </si>
  <si>
    <t>vlevo: 24,60*((1,50*0,23)+(0,30*0,50))=12,177 [A] 
vpravo: 21,90*((0,60*0,23)+(0,30*0,50))=6,307 [B] 
celkem: A+B=18,484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</si>
  <si>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</si>
  <si>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</si>
  <si>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317365</t>
  </si>
  <si>
    <t>VÝZTUŽ ŘÍMS Z OCELI B500B</t>
  </si>
  <si>
    <t>250kg/m3</t>
  </si>
  <si>
    <t>18,4842*0,25=4,621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</si>
  <si>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</si>
  <si>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21</t>
  </si>
  <si>
    <t>333325</t>
  </si>
  <si>
    <t>MOSTNÍ OPĚRY A KŘÍDLA ZE ŽELEZOVÉHO BETONU DO C30/37</t>
  </si>
  <si>
    <t>závěrná zídka C30/37-XF2</t>
  </si>
  <si>
    <t>opěra 1: 12,60*0,72*0,42=3,810 [A] 
opěra 2: 11,40*0,74*0,42=3,543 [B] 
celkem: A+B=7,353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</si>
  <si>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</si>
  <si>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</si>
  <si>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333365</t>
  </si>
  <si>
    <t>VÝZTUŽ MOSTNÍCH OPĚR A KŘÍDEL Z OCELI B500B</t>
  </si>
  <si>
    <t>7,35336*0,25=1,838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</si>
  <si>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</si>
  <si>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</si>
  <si>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23</t>
  </si>
  <si>
    <t>420314</t>
  </si>
  <si>
    <t>PŘECHOD DESKY MOSTNÍCH OPĚR Z PROST BETONU DO C25/30</t>
  </si>
  <si>
    <t>C25/30-XF2, vč. bednění, výplně a těsnění spar, vč. izolací proti zemní vlhkosti</t>
  </si>
  <si>
    <t>opěra č. 1: 12,60*1,50*0,30=5,670 [A] 
opěra č. 2: 11,40*1,50*0,30=5,130 [B] 
celkem: A+B=10,800 [C]</t>
  </si>
  <si>
    <t>24</t>
  </si>
  <si>
    <t>451313</t>
  </si>
  <si>
    <t>PODKLADNÍ A VÝPLŇOVÉ VRSTVY Z PROSTÉHO BETONU C16/20</t>
  </si>
  <si>
    <t>podkladní beton pod drenáž</t>
  </si>
  <si>
    <t>op. 1: 12,10*0,30*0,10=0,363 [A] 
op. 2: 21,10*0,30*0,10=0,633 [B] 
celkem: A+B=0,996 [C]</t>
  </si>
  <si>
    <t>25</t>
  </si>
  <si>
    <t>451314</t>
  </si>
  <si>
    <t>PODKLADNÍ A VÝPLŇOVÉ VRSTVY Z PROSTÉHO BETONU C25/30</t>
  </si>
  <si>
    <t>podklad pro dlažbu z lom. kamene tl. 15 cm, beton C25/30 -XF2</t>
  </si>
  <si>
    <t>2,00*0,90*0,15=0,270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</si>
  <si>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</si>
  <si>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26</t>
  </si>
  <si>
    <t>465512</t>
  </si>
  <si>
    <t>DLAŽBY Z LOMOVÉHO KAMENE NA MC</t>
  </si>
  <si>
    <t>2,00*0,90*0,25=0,450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</si>
  <si>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</si>
  <si>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</si>
  <si>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27</t>
  </si>
  <si>
    <t>56333</t>
  </si>
  <si>
    <t>VOZOVKOVÉ VRSTVY ZE ŠTĚRKODRTI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</si>
  <si>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</si>
  <si>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</si>
  <si>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ŠD 0/32</t>
  </si>
  <si>
    <t>29</t>
  </si>
  <si>
    <t>podkladní vrstva chodníku ŠD 0/32</t>
  </si>
  <si>
    <t>2*1,30=2,600 [A]</t>
  </si>
  <si>
    <t>30</t>
  </si>
  <si>
    <t>56933</t>
  </si>
  <si>
    <t>ZPEVNĚNÍ KRAJNIC ZE ŠTĚRKODRTI TL. DO 150MM</t>
  </si>
  <si>
    <t>(6,90*0,50)+(3,80*0,50)=5,350 [A]</t>
  </si>
  <si>
    <t>- dodání kameniva předepsané kvality a zrnitosti  
- rozprostření a zhutnění vrstvy v předepsané tloušťce  
- zřízení vrstvy bez rozlišení šířky, pokládání vrstvy po etapách</t>
  </si>
  <si>
    <t>31</t>
  </si>
  <si>
    <t>572123</t>
  </si>
  <si>
    <t>INFILTRAČNÍ POSTŘIK Z EMULZE DO 1,0KG/M2</t>
  </si>
  <si>
    <t>0,7 kg/m2</t>
  </si>
  <si>
    <t>141=141,000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</si>
  <si>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</si>
  <si>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</si>
  <si>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572213</t>
  </si>
  <si>
    <t>SPOJOVACÍ POSTŘIK Z EMULZE DO 0,5KG/M2</t>
  </si>
  <si>
    <t>249*2=498,000 [A]</t>
  </si>
  <si>
    <t>33</t>
  </si>
  <si>
    <t>300=300,000 [A]</t>
  </si>
  <si>
    <t>34</t>
  </si>
  <si>
    <t>57475</t>
  </si>
  <si>
    <t>VOZOVKOVÉ VÝZTUŽNÉ VRSTVY Z GEOMŘÍŽOVINY</t>
  </si>
  <si>
    <t>položení a připevnění sklovláknité pletené geomříže (115*115-15 kN)</t>
  </si>
  <si>
    <t>- dodání geomříže v požadované kvalitě a v množství včetně přesahů (přesahy započteny v jednotkové ceně)  
- očištění podkladu  
- pokládka geomříže dle předepsaného technologického předpisu</t>
  </si>
  <si>
    <t>35</t>
  </si>
  <si>
    <t>574B44</t>
  </si>
  <si>
    <t>ASFALTOVÝ BETON PRO OBRUSNÉ VRSTVY MODIFIK ACO 11+, TL. 50MM</t>
  </si>
  <si>
    <t>249=249,000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</si>
  <si>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</si>
  <si>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</si>
  <si>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37</t>
  </si>
  <si>
    <t>574D46</t>
  </si>
  <si>
    <t>ASFALTOVÝ BETON PRO LOŽNÍ VRSTVY MODIFIK ACL 16+, TL. 50MM</t>
  </si>
  <si>
    <t>předmostí op. 1: 40=40,000 [A] 
předmostí op. 2: 101=101,000 [B] 
most: 108=108,000 [C] 
celkem: A+B+C=249,000 [D]</t>
  </si>
  <si>
    <t>38</t>
  </si>
  <si>
    <t>574F46</t>
  </si>
  <si>
    <t>ASFALTOVÝ BETON PRO PODKLADNÍ VRSTVY MODIFIK ACP 16+, TL. 50MM</t>
  </si>
  <si>
    <t>39</t>
  </si>
  <si>
    <t>57791A</t>
  </si>
  <si>
    <t>VÝSPRAVA VÝTLUKŮ SMĚSÍ ACO (HMOTNOST)</t>
  </si>
  <si>
    <t>vyspravení výtluků vozovky asfaltovým betonem ACO 11 tl. vrstvy do 50 mm, spojovací nátěr z asf. emulze v množství 0,50 kg/m2  
včetně odvozu a likvidace vybouraného materiálu v režii zhotovitele  
zaměřeno na stavbě</t>
  </si>
  <si>
    <t>40=40,000 [A]</t>
  </si>
  <si>
    <t>- odfrézování nebo jiné odstranění poškozených vozovkových vrstev  
- zaříznutí hran  
- vyčištění  
- nátěr spojovací  
- dodání a výplň předepsanou zhutněnou balenou asfaltovou směsí  
- řezání asfaltového krytu v místech napojení do tloušťky 50 mm  
- asfaltová zálivka</t>
  </si>
  <si>
    <t>40</t>
  </si>
  <si>
    <t>582611</t>
  </si>
  <si>
    <t>KRYTY Z BETON DLAŽDIC SE ZÁMKEM ŠEDÝCH TL 60MM DO LOŽE Z KAM</t>
  </si>
  <si>
    <t>včetně lože z kameniva ŠD 4/8 tl. 40 mm, včetně dořezů a zapravení spar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</si>
  <si>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</si>
  <si>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41</t>
  </si>
  <si>
    <t>58920</t>
  </si>
  <si>
    <t>VÝPLŇ SPAR MODIFIKOVANÝM ASFALTEM</t>
  </si>
  <si>
    <t>k pol. č. 919111</t>
  </si>
  <si>
    <t>3+100+3=106,000 [A]</t>
  </si>
  <si>
    <t>položka zahrnuje:  
- dodávku předepsaného materiálu  
- vyčištění a výplň spar tímto materiálem</t>
  </si>
  <si>
    <t>Úpravy povrchů, podlahy, výplně otvorů</t>
  </si>
  <si>
    <t>42</t>
  </si>
  <si>
    <t>626111</t>
  </si>
  <si>
    <t>REPROFILACE PODHLEDŮ, SVISLÝCH PLOCH SANAČNÍ MALTOU JEDNOVRST TL 10MM</t>
  </si>
  <si>
    <t>oprava bočního líce NK - 100%: 14,352=14,352 [A] 
oprava líce opěr - 100%: 105,30=105,300 [B] 
celkem: A+B=119,652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</si>
  <si>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</si>
  <si>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43</t>
  </si>
  <si>
    <t>626112</t>
  </si>
  <si>
    <t>REPROFILACE PODHLEDŮ, SVISLÝCH PLOCH SANAČNÍ MALTOU JEDNOVRST TL 20MM</t>
  </si>
  <si>
    <t>oprava stávajících nosníků - 80%: 13,314*0,80=10,651 [A] 
oprava bočního líce NK - 50%: 14,352*0,50=7,176 [B] 
oprava líce opěr - 20%: 105,30*0,20=21,060 [C] 
celkem: A+B+C=38,887 [D]</t>
  </si>
  <si>
    <t>44</t>
  </si>
  <si>
    <t>626211</t>
  </si>
  <si>
    <t>REPROFILACE VODOROVNÝCH PLOCH SHORA SANAČNÍ MALTOU JEDNOVRST TL 10MM</t>
  </si>
  <si>
    <t>dřík původních křídel - 100%: 23,03=23,030 [A]</t>
  </si>
  <si>
    <t>45</t>
  </si>
  <si>
    <t>626212</t>
  </si>
  <si>
    <t>REPROFILACE VODOROVNÝCH PLOCH SHORA SANAČNÍ MALTOU JEDNOVRST TL 20MM</t>
  </si>
  <si>
    <t>opravná malta pro horizontální povrchy: 11,28*11,095=125,152 [A]</t>
  </si>
  <si>
    <t>46</t>
  </si>
  <si>
    <t>dřík původních křídel - 20%: 23,03*0,20=4,606 [A]</t>
  </si>
  <si>
    <t>47</t>
  </si>
  <si>
    <t>626232</t>
  </si>
  <si>
    <t>REPROFIL VODOR PLOCH SHORA SANAČ MALTOU TŘÍVRST TL DO 80MM</t>
  </si>
  <si>
    <t>125,1516=125,152 [A]</t>
  </si>
  <si>
    <t>48</t>
  </si>
  <si>
    <t>62652</t>
  </si>
  <si>
    <t>OCHRANA VÝZTUŽE PŘI NEDOSTATEČNÉM KRYTÍ</t>
  </si>
  <si>
    <t>pasivační a antikorozní nátěry</t>
  </si>
  <si>
    <t>50% bočního líce NK :  
levá strana: 0,60*12,60=7,560 [A]    
pravá strana: 0,60*12,00=7,200 [B] 
celkem: A+B=14,760 [C]</t>
  </si>
  <si>
    <t>položka zahrnuje:  
dodávku veškerého materiálu potřebného pro předepsanou úpravu v předepsané kvalitě položení vrstvy v předepsané tloušťce  
potřebná lešení a podpěrné konstrukce</t>
  </si>
  <si>
    <t>Přidružená stavební výroba</t>
  </si>
  <si>
    <t>49</t>
  </si>
  <si>
    <t>711117</t>
  </si>
  <si>
    <t>IZOLACE BĚŽNÝCH KONSTRUKCÍ PROTI ZEMNÍ VLHKOSTI Z PE FÓLIÍ</t>
  </si>
  <si>
    <t>PE těsnící fólie za rubem opěry - geomembrána s pevností min. 20kN/m a s protažením min. 20% (v obou směrech)</t>
  </si>
  <si>
    <t>33*1*1,20=39,600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</si>
  <si>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</si>
  <si>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50</t>
  </si>
  <si>
    <t>711432</t>
  </si>
  <si>
    <t>IZOLACE MOSTOVEK POD ŘÍMSOU ASFALTOVÝMI PÁSY</t>
  </si>
  <si>
    <t>ochrana izolace mostovky NAIP s hliníkovou vložkou</t>
  </si>
  <si>
    <t>vlevo: 24,60*(1,50+0,50)*1,20=59,040 [A] 
vpravo: 21,90*(0,60+0,50)*1,20=28,908 [B] 
celkem: A+B=87,948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</si>
  <si>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</si>
  <si>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51</t>
  </si>
  <si>
    <t>711442</t>
  </si>
  <si>
    <t>IZOLACE MOSTOVEK CELOPLOŠNÁ ASFALTOVÝMI PÁSY S PEČETÍCÍ VRSTVOU</t>
  </si>
  <si>
    <t>125,15160*1,15=143,924 [A] 
přesah přes závěrnou zídku: 12,60*(0,72+0,42)+11,40*(0,74+0,42)=27,588 [B] 
celkem: A+B=171,512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</si>
  <si>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</si>
  <si>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52</t>
  </si>
  <si>
    <t>711509</t>
  </si>
  <si>
    <t>OCHRANA IZOLACE NA POVRCHU TEXTILIÍ</t>
  </si>
  <si>
    <t>ochrana izolace rubu závěrné zídky a opěry ve výkopu za opěrami</t>
  </si>
  <si>
    <t>39,60=39,600 [A]</t>
  </si>
  <si>
    <t>položka zahrnuje:  
- dodání  předepsaného ochranného materiálu  
- zřízení ochrany izolace</t>
  </si>
  <si>
    <t>53</t>
  </si>
  <si>
    <t>748211</t>
  </si>
  <si>
    <t>POVRCHOVÁ ÚPRAVA NÁTĚREM</t>
  </si>
  <si>
    <t>adhézní můstek podél říms</t>
  </si>
  <si>
    <t>(24,60+21,90)*0,08*2=7,440 [A]</t>
  </si>
  <si>
    <t>1. Položka obsahuje:  
 – veškeré příslušenství pro montáž  
2. Položka neobsahuje:  
 X  
3. Způsob měření:  
Měří se plocha v metrech čtverečných.</t>
  </si>
  <si>
    <t>54</t>
  </si>
  <si>
    <t>78312</t>
  </si>
  <si>
    <t>PROTIKOROZ OCHRANA OCEL KONSTR NÁTĚREM VÍCEVRST</t>
  </si>
  <si>
    <t>konzervace kotev předpětí vhodným materiálem pro tyto účely, včetně příplatku za práci ve stísněných poměrech  
1 kotva 10x10cm, KA73 - 14 kotev / 1 stranu nosníku, 11 nosníků</t>
  </si>
  <si>
    <t>celková plocha: 0,10*0,10*14*2*11=3,080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</si>
  <si>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</si>
  <si>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55</t>
  </si>
  <si>
    <t>78383</t>
  </si>
  <si>
    <t>NÁTĚRY BETON KONSTR TYP S4 (OS-C)</t>
  </si>
  <si>
    <t>(11,70*2,04)+(11,70*2,813)=56,780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</si>
  <si>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</si>
  <si>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</si>
  <si>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56</t>
  </si>
  <si>
    <t>9112B1</t>
  </si>
  <si>
    <t>ZÁBRADLÍ MOSTNÍ SE SVISLOU VÝPLNÍ - DODÁVKA A MONTÁŽ</t>
  </si>
  <si>
    <t>17,70+25,10=42,800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</si>
  <si>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</si>
  <si>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57</t>
  </si>
  <si>
    <t>9112B3</t>
  </si>
  <si>
    <t>ZÁBRADLÍ MOSTNÍ SE SVISLOU VÝPLNÍ - DEMONTÁŽ S PŘESUNEM</t>
  </si>
  <si>
    <t>21,80+25,10=46,900 [A]</t>
  </si>
  <si>
    <t>položka zahrnuje:  
- demontáž a odstranění zařízení  
- jeho odvoz na předepsané místo</t>
  </si>
  <si>
    <t>58</t>
  </si>
  <si>
    <t>9115C1</t>
  </si>
  <si>
    <t>SVODIDLO OCEL MOSTNÍ JEDNOSTR, ÚROVEŇ ZADRŽ H2 - DODÁVKA A MONTÁŽ</t>
  </si>
  <si>
    <t>4,20=4,200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</si>
  <si>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</si>
  <si>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59</t>
  </si>
  <si>
    <t>91297</t>
  </si>
  <si>
    <t>DOPRAVNÍ ZRCADLO</t>
  </si>
  <si>
    <t>demontáž včetně odvozu a likvidace v režii zhotovitele</t>
  </si>
  <si>
    <t>položka zahrnuje:  
- dodání a osazení zrcadla včetně nutných zemních prací  
- předepsaná povrchová úprava  
- vnitrostaveništní a mimostaveništní doprava  
- odrazky plastové nebo z retroreflexní fólie.</t>
  </si>
  <si>
    <t>60</t>
  </si>
  <si>
    <t>61</t>
  </si>
  <si>
    <t>91355</t>
  </si>
  <si>
    <t>EVIDENČNÍ ČÍSLO MOSTU</t>
  </si>
  <si>
    <t>2=2,000 [A]</t>
  </si>
  <si>
    <t>položka zahrnuje štítek s evidenčním číslem mostu, sloupek dopravní značky včetně osazení a nutných zemních prací a zabetonování</t>
  </si>
  <si>
    <t>62</t>
  </si>
  <si>
    <t>914121</t>
  </si>
  <si>
    <t>DOPRAVNÍ ZNAČKY ZÁKLADNÍ VELIKOSTI OCELOVÉ FÓLIE TŘ 1 - DODÁVKA A MONTÁŽ</t>
  </si>
  <si>
    <t>P6 : 1=1,000 [A] 
E2b: 1=1,000 [B] 
celkem: A+B=2,000 [C]</t>
  </si>
  <si>
    <t>položka zahrnuje:  
- dodávku a montáž značek v požadovaném provedení</t>
  </si>
  <si>
    <t>63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</si>
  <si>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</si>
  <si>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</si>
  <si>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</si>
  <si>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64</t>
  </si>
  <si>
    <t>914323</t>
  </si>
  <si>
    <t>DOPRAV ZNAČKY ZMENŠ VEL OCEL FÓLIE TŘ 1 - DEMONTÁŽ</t>
  </si>
  <si>
    <t>evidenční číslo mostu: 2=2,000 [A]</t>
  </si>
  <si>
    <t>Položka zahrnuje odstranění, demontáž a odklizení materiálu s odvozem na předepsané  
místo</t>
  </si>
  <si>
    <t>65</t>
  </si>
  <si>
    <t>914921</t>
  </si>
  <si>
    <t>SLOUPKY A STOJKY DOPRAVNÍCH ZNAČEK Z OCEL TRUBEK DO PATKY - DODÁVKA A MONTÁŽ</t>
  </si>
  <si>
    <t>nové sloupky s patkou, ocelové, pozinkované</t>
  </si>
  <si>
    <t>položka zahrnuje:  
- sloupky, patky a upevňovací zařízení včetně jejich osazení (betonová patka, zemní práce)</t>
  </si>
  <si>
    <t>66</t>
  </si>
  <si>
    <t>914923</t>
  </si>
  <si>
    <t>SLOUPKY A STOJKY DZ Z OCEL TRUBEK DO PATKY DEMONTÁŽ</t>
  </si>
  <si>
    <t>67</t>
  </si>
  <si>
    <t>917224</t>
  </si>
  <si>
    <t>SILNIČNÍ A CHODNÍKOVÉ OBRUBY Z BETONOVÝCH OBRUBNÍKŮ ŠÍŘ 150MM</t>
  </si>
  <si>
    <t>2+2=4,000 [A]</t>
  </si>
  <si>
    <t>Položka zahrnuje:  
dodání a pokládku betonových obrubníků o rozměrech předepsaných zadávací dokumentací  
betonové lože i boční betonovou opěrku.</t>
  </si>
  <si>
    <t>68</t>
  </si>
  <si>
    <t>919111</t>
  </si>
  <si>
    <t>ŘEZÁNÍ ASFALTOVÉHO KRYTU VOZOVEK TL DO 50MM</t>
  </si>
  <si>
    <t>včetně odvozu a likvidace vzniklého odpadu v režii zhotovitele</t>
  </si>
  <si>
    <t>položka zahrnuje řezání vozovkové vrstvy v předepsané tloušťce, včetně spotřeby vody</t>
  </si>
  <si>
    <t>69</t>
  </si>
  <si>
    <t>919112</t>
  </si>
  <si>
    <t>ŘEZÁNÍ ASFALTOVÉHO KRYTU VOZOVEK TL DO 100MM</t>
  </si>
  <si>
    <t>přechodové oblasti: 26,00+8,70=34,700 [A] 
u mostních závěrů: 2*11,70=23,400 [B] 
podél římsy: 24,60+21,90=46,500 [C] 
celkem: A+B+C=104,600 [D]</t>
  </si>
  <si>
    <t>70</t>
  </si>
  <si>
    <t>931182</t>
  </si>
  <si>
    <t>VÝPLŇ DILATAČNÍCH SPAR Z POLYSTYRENU TL 20MM</t>
  </si>
  <si>
    <t>2*11,70*0,77=18,018 [A]</t>
  </si>
  <si>
    <t>položka zahrnuje dodávku a osazení předepsaného materiálu, očištění ploch spáry před úpravou, očištění okolí spáry po úpravě</t>
  </si>
  <si>
    <t>71</t>
  </si>
  <si>
    <t>931326</t>
  </si>
  <si>
    <t>TĚSNĚNÍ DILATAČ SPAR ASF ZÁLIVKOU MODIFIK PRŮŘ DO 800MM2</t>
  </si>
  <si>
    <t>položka zahrnuje dodávku a osazení předepsaného materiálu, očištění ploch spáry před úpravou, očištění okolí spáry po úpravě  
nezahrnuje těsnící profil</t>
  </si>
  <si>
    <t>72</t>
  </si>
  <si>
    <t>931331</t>
  </si>
  <si>
    <t>TĚSNĚNÍ DILATAČNÍCH SPAR POLYURETANOVÝM TMELEM PRŮŘEZU DO 100MM2</t>
  </si>
  <si>
    <t>podél římsy</t>
  </si>
  <si>
    <t>24,60+21,90=46,500 [A]</t>
  </si>
  <si>
    <t>73</t>
  </si>
  <si>
    <t>93140</t>
  </si>
  <si>
    <t>MOSTNÍ ZÁVĚRY PODPOVRCHOVÉ</t>
  </si>
  <si>
    <t>2*11,70=23,400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</si>
  <si>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</si>
  <si>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74</t>
  </si>
  <si>
    <t>936541</t>
  </si>
  <si>
    <t>MOSTNÍ ODVODŇOVACÍ TRUBKA (POVRCHŮ IZOLACE) Z NEREZ OCELI</t>
  </si>
  <si>
    <t>12=12,000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</si>
  <si>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</si>
  <si>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75</t>
  </si>
  <si>
    <t>938543</t>
  </si>
  <si>
    <t>OČIŠTĚNÍ BETON KONSTR OTRYSKÁNÍM TLAK VODOU DO 1000 BARŮ</t>
  </si>
  <si>
    <t>včetně odvozu a likvidace odpadeného materiálu v režii zhotovitele</t>
  </si>
  <si>
    <t>čela stávajících nosníků: 2*11,095*0,60=13,314 [A] 
boční líce NK: 2*11,96*0,60=14,352 [B] 
líce opěr: 2*11,70*4,50=105,300 [C] 
dřík původních křídel: (21,90*0,49)+(25,10*0,49)=23,030 [D] 
celkem: A+B+C+D=155,996 [E]</t>
  </si>
  <si>
    <t>položka zahrnuje očištění předepsaným způsobem včetně odklizení vzniklého odpadu</t>
  </si>
  <si>
    <t>76</t>
  </si>
  <si>
    <t>966158</t>
  </si>
  <si>
    <t>BOURÁNÍ KONSTRUKCÍ Z PROST BETONU S ODVOZEM DO 20KM</t>
  </si>
  <si>
    <t>bourání chodníků: (25,10+27,70)*0,15=7,920 [A] 
80% bourání spádové vrstvy, bez ohledu na použitou technologii, 
plocha příčného řezu spádové vrstvy 1,8 m2 x délka mostu: 1,80*12,00*0,80=17,280 [B] 
celkem: A+B=25,200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</si>
  <si>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</si>
  <si>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77</t>
  </si>
  <si>
    <t>96615B</t>
  </si>
  <si>
    <t>BOURÁNÍ KONSTRUKCÍ Z PROSTÉHO BETONU - DOPRAVA</t>
  </si>
  <si>
    <t>další 5 km dopravy na skládku 
k pol. č. 966158</t>
  </si>
  <si>
    <t>25,20*2,30*5=289,800 [A]</t>
  </si>
  <si>
    <t>78</t>
  </si>
  <si>
    <t>966168</t>
  </si>
  <si>
    <t>BOURÁNÍ KONSTRUKCÍ ZE ŽELEZOBETONU S ODVOZEM DO 20KM</t>
  </si>
  <si>
    <t>bourání římsy levá strana - m2 x bm: 0,53*26,00=13,780 [A] 
bourání římsy pravá strana - m2 x bm: 0,38*25,00=9,500 [B] 
přechodová deska: (9,10*1,70*0,30)+(9,20*1,70*0,30)=9,333 [C] 
závěrná zídka: (11,70*0,77*0,42)+(13,30*0,77*0,42)=8,085 [D]  
celkem: A+B+C+D=40,698 [E]</t>
  </si>
  <si>
    <t>79</t>
  </si>
  <si>
    <t>96616B</t>
  </si>
  <si>
    <t>BOURÁNÍ KONSTRUKCÍ ZE ŽELEZOBETONU - DOPRAVA</t>
  </si>
  <si>
    <t>další 5 km dopravy na skládku 
k pol. č. 966168</t>
  </si>
  <si>
    <t>40,698*2,50*5=508,725 [A]</t>
  </si>
  <si>
    <t>80</t>
  </si>
  <si>
    <t>96785</t>
  </si>
  <si>
    <t>VYBOURÁNÍ MOSTNÍCH DILATAČNÍCH ZÁVĚRŮ</t>
  </si>
  <si>
    <t>včetně odvozu na skládku ve vzdálenosti do 28 km a poplatku za skládku</t>
  </si>
  <si>
    <t>9,10+9,20=18,300 [A]</t>
  </si>
  <si>
    <t>- položka zahrnuje veškerou manipulaci s vybouranou sutí a hmotami včetně uložení na skládku. Nezahrnuje poplatek za skládku. 
- položka zahrnuje veškeré další práce plynoucí z technologického předpisu a z platných předpisů</t>
  </si>
  <si>
    <t>81</t>
  </si>
  <si>
    <t>97816</t>
  </si>
  <si>
    <t>ODSEKÁNÍ VRSTVY VYROVNÁVACÍHO BETONU NA MOSTECH</t>
  </si>
  <si>
    <t>včetně odvozu na skládku ve vzdálenosti do 25 km</t>
  </si>
  <si>
    <t>dobourání spádové vrstvy 20%: 1,80*12,00*0,20=4,320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</si>
  <si>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</si>
  <si>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82</t>
  </si>
  <si>
    <t>97817</t>
  </si>
  <si>
    <t>ODSTRANĚNÍ MOSTNÍ IZOLACE</t>
  </si>
  <si>
    <t>vč. odvozu na skládku, odvozná vzdálenost v režii zhtovitele</t>
  </si>
  <si>
    <t>127,70=127,700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</si>
</sst>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38</v>
      </c>
      <c s="23" t="s">
        <v>23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7.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23</v>
      </c>
      <c s="23" t="s">
        <v>48</v>
      </c>
      <c s="18" t="s">
        <v>23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46</v>
      </c>
    </row>
    <row r="17" spans="1:5" ht="76.5">
      <c r="A17" t="s">
        <v>47</v>
      </c>
      <c r="E17" s="29" t="s">
        <v>51</v>
      </c>
    </row>
    <row r="18" spans="1:16" ht="12.75">
      <c r="A18" s="18" t="s">
        <v>38</v>
      </c>
      <c s="23" t="s">
        <v>23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54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55</v>
      </c>
    </row>
    <row r="22" spans="1:16" ht="12.75">
      <c r="A22" s="18" t="s">
        <v>38</v>
      </c>
      <c s="23" t="s">
        <v>17</v>
      </c>
      <c s="23" t="s">
        <v>48</v>
      </c>
      <c s="18" t="s">
        <v>17</v>
      </c>
      <c s="24" t="s">
        <v>49</v>
      </c>
      <c s="25" t="s">
        <v>56</v>
      </c>
      <c s="26">
        <v>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43</v>
      </c>
      <c r="E23" s="29" t="s">
        <v>57</v>
      </c>
    </row>
    <row r="24" spans="1:5" ht="12.75">
      <c r="A24" s="30" t="s">
        <v>45</v>
      </c>
      <c r="E24" s="31" t="s">
        <v>58</v>
      </c>
    </row>
    <row r="25" spans="1:5" ht="76.5">
      <c r="A25" t="s">
        <v>47</v>
      </c>
      <c r="E25" s="29" t="s">
        <v>51</v>
      </c>
    </row>
    <row r="26" spans="1:16" ht="12.75">
      <c r="A26" s="18" t="s">
        <v>38</v>
      </c>
      <c s="23" t="s">
        <v>17</v>
      </c>
      <c s="23" t="s">
        <v>59</v>
      </c>
      <c s="18" t="s">
        <v>40</v>
      </c>
      <c s="24" t="s">
        <v>60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43</v>
      </c>
      <c r="E27" s="29" t="s">
        <v>61</v>
      </c>
    </row>
    <row r="28" spans="1:5" ht="12.75">
      <c r="A28" s="30" t="s">
        <v>45</v>
      </c>
      <c r="E28" s="31" t="s">
        <v>40</v>
      </c>
    </row>
    <row r="29" spans="1:5" ht="12.75">
      <c r="A29" t="s">
        <v>47</v>
      </c>
      <c r="E29" s="29" t="s">
        <v>55</v>
      </c>
    </row>
    <row r="30" spans="1:16" ht="12.75">
      <c r="A30" s="18" t="s">
        <v>38</v>
      </c>
      <c s="23" t="s">
        <v>29</v>
      </c>
      <c s="23" t="s">
        <v>62</v>
      </c>
      <c s="18" t="s">
        <v>40</v>
      </c>
      <c s="24" t="s">
        <v>63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64</v>
      </c>
    </row>
    <row r="32" spans="1:5" ht="12.75">
      <c r="A32" s="30" t="s">
        <v>45</v>
      </c>
      <c r="E32" s="31" t="s">
        <v>40</v>
      </c>
    </row>
    <row r="33" spans="1:5" ht="63.75">
      <c r="A33" t="s">
        <v>47</v>
      </c>
      <c r="E33" s="29" t="s">
        <v>65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66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66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38</v>
      </c>
      <c s="23" t="s">
        <v>23</v>
      </c>
      <c s="23" t="s">
        <v>67</v>
      </c>
      <c s="18" t="s">
        <v>68</v>
      </c>
      <c s="24" t="s">
        <v>69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15</v>
      </c>
      <c s="23" t="s">
        <v>70</v>
      </c>
      <c s="18" t="s">
        <v>68</v>
      </c>
      <c s="24" t="s">
        <v>71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  <row r="18" spans="1:16" ht="25.5">
      <c r="A18" s="18" t="s">
        <v>38</v>
      </c>
      <c s="23" t="s">
        <v>35</v>
      </c>
      <c s="23" t="s">
        <v>72</v>
      </c>
      <c s="18" t="s">
        <v>68</v>
      </c>
      <c s="24" t="s">
        <v>73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74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40</v>
      </c>
    </row>
    <row r="22" spans="1:16" ht="12.75">
      <c r="A22" s="18" t="s">
        <v>38</v>
      </c>
      <c s="23" t="s">
        <v>75</v>
      </c>
      <c s="23" t="s">
        <v>76</v>
      </c>
      <c s="18" t="s">
        <v>68</v>
      </c>
      <c s="24" t="s">
        <v>77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47</v>
      </c>
      <c r="E25" s="29" t="s">
        <v>40</v>
      </c>
    </row>
    <row r="26" spans="1:16" ht="25.5">
      <c r="A26" s="18" t="s">
        <v>38</v>
      </c>
      <c s="23" t="s">
        <v>78</v>
      </c>
      <c s="23" t="s">
        <v>79</v>
      </c>
      <c s="18" t="s">
        <v>68</v>
      </c>
      <c s="24" t="s">
        <v>80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47</v>
      </c>
      <c r="E29" s="29" t="s">
        <v>40</v>
      </c>
    </row>
    <row r="30" spans="1:16" ht="12.75">
      <c r="A30" s="18" t="s">
        <v>38</v>
      </c>
      <c s="23" t="s">
        <v>81</v>
      </c>
      <c s="23" t="s">
        <v>82</v>
      </c>
      <c s="18" t="s">
        <v>68</v>
      </c>
      <c s="24" t="s">
        <v>83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47</v>
      </c>
      <c r="E33" s="29" t="s">
        <v>40</v>
      </c>
    </row>
    <row r="34" spans="1:16" ht="25.5">
      <c r="A34" s="18" t="s">
        <v>38</v>
      </c>
      <c s="23" t="s">
        <v>84</v>
      </c>
      <c s="23" t="s">
        <v>85</v>
      </c>
      <c s="18" t="s">
        <v>68</v>
      </c>
      <c s="24" t="s">
        <v>86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47</v>
      </c>
      <c r="E37" s="29" t="s">
        <v>40</v>
      </c>
    </row>
    <row r="38" spans="1:16" ht="12.75">
      <c r="A38" s="18" t="s">
        <v>38</v>
      </c>
      <c s="23" t="s">
        <v>87</v>
      </c>
      <c s="23" t="s">
        <v>88</v>
      </c>
      <c s="18" t="s">
        <v>68</v>
      </c>
      <c s="24" t="s">
        <v>89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47</v>
      </c>
      <c r="E4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0+O8+O25+O78+O91+O112+O129+O190+O219+O248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90</v>
      </c>
      <c s="32">
        <f>0+I8+I25+I78+I91+I112+I129+I190+I219+I248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90</v>
      </c>
      <c s="5"/>
      <c s="14" t="s">
        <v>91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15</v>
      </c>
      <c s="11" t="s">
        <v>27</v>
      </c>
      <c s="11" t="s">
        <v>29</v>
      </c>
      <c s="11" t="s">
        <v>16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23</v>
      </c>
      <c s="23" t="s">
        <v>92</v>
      </c>
      <c s="18" t="s">
        <v>23</v>
      </c>
      <c s="24" t="s">
        <v>93</v>
      </c>
      <c s="25" t="s">
        <v>94</v>
      </c>
      <c s="26">
        <v>279.57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43</v>
      </c>
      <c r="E10" s="29" t="s">
        <v>95</v>
      </c>
    </row>
    <row r="11" spans="1:5" ht="89.25">
      <c r="A11" s="30" t="s">
        <v>45</v>
      </c>
      <c r="E11" s="31" t="s">
        <v>96</v>
      </c>
    </row>
    <row r="12" spans="1:5" ht="12.75">
      <c r="A12" t="s">
        <v>47</v>
      </c>
      <c r="E12" s="29" t="s">
        <v>40</v>
      </c>
    </row>
    <row r="13" spans="1:16" ht="12.75">
      <c r="A13" s="18" t="s">
        <v>38</v>
      </c>
      <c s="23" t="s">
        <v>17</v>
      </c>
      <c s="23" t="s">
        <v>92</v>
      </c>
      <c s="18" t="s">
        <v>17</v>
      </c>
      <c s="24" t="s">
        <v>93</v>
      </c>
      <c s="25" t="s">
        <v>94</v>
      </c>
      <c s="26">
        <v>169.641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43</v>
      </c>
      <c r="E14" s="29" t="s">
        <v>97</v>
      </c>
    </row>
    <row r="15" spans="1:5" ht="127.5">
      <c r="A15" s="30" t="s">
        <v>45</v>
      </c>
      <c r="E15" s="31" t="s">
        <v>98</v>
      </c>
    </row>
    <row r="16" spans="1:5" ht="12.75">
      <c r="A16" t="s">
        <v>47</v>
      </c>
      <c r="E16" s="29" t="s">
        <v>40</v>
      </c>
    </row>
    <row r="17" spans="1:16" ht="12.75">
      <c r="A17" s="18" t="s">
        <v>38</v>
      </c>
      <c s="23" t="s">
        <v>99</v>
      </c>
      <c s="23" t="s">
        <v>92</v>
      </c>
      <c s="18" t="s">
        <v>15</v>
      </c>
      <c s="24" t="s">
        <v>93</v>
      </c>
      <c s="25" t="s">
        <v>94</v>
      </c>
      <c s="26">
        <v>5.976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43</v>
      </c>
      <c r="E18" s="29" t="s">
        <v>100</v>
      </c>
    </row>
    <row r="19" spans="1:5" ht="25.5">
      <c r="A19" s="30" t="s">
        <v>45</v>
      </c>
      <c r="E19" s="31" t="s">
        <v>101</v>
      </c>
    </row>
    <row r="20" spans="1:5" ht="25.5">
      <c r="A20" t="s">
        <v>47</v>
      </c>
      <c r="E20" s="29" t="s">
        <v>102</v>
      </c>
    </row>
    <row r="21" spans="1:16" ht="12.75">
      <c r="A21" s="18" t="s">
        <v>38</v>
      </c>
      <c s="23" t="s">
        <v>103</v>
      </c>
      <c s="23" t="s">
        <v>92</v>
      </c>
      <c s="18" t="s">
        <v>27</v>
      </c>
      <c s="24" t="s">
        <v>93</v>
      </c>
      <c s="25" t="s">
        <v>94</v>
      </c>
      <c s="26">
        <v>2.809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43</v>
      </c>
      <c r="E22" s="29" t="s">
        <v>104</v>
      </c>
    </row>
    <row r="23" spans="1:5" ht="25.5">
      <c r="A23" s="30" t="s">
        <v>45</v>
      </c>
      <c r="E23" s="31" t="s">
        <v>105</v>
      </c>
    </row>
    <row r="24" spans="1:5" ht="25.5">
      <c r="A24" t="s">
        <v>47</v>
      </c>
      <c r="E24" s="29" t="s">
        <v>102</v>
      </c>
    </row>
    <row r="25" spans="1:18" ht="12.75" customHeight="1">
      <c r="A25" s="5" t="s">
        <v>36</v>
      </c>
      <c s="5"/>
      <c s="35" t="s">
        <v>23</v>
      </c>
      <c s="5"/>
      <c s="21" t="s">
        <v>106</v>
      </c>
      <c s="5"/>
      <c s="5"/>
      <c s="5"/>
      <c s="36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8" t="s">
        <v>38</v>
      </c>
      <c s="23" t="s">
        <v>15</v>
      </c>
      <c s="23" t="s">
        <v>107</v>
      </c>
      <c s="18" t="s">
        <v>40</v>
      </c>
      <c s="24" t="s">
        <v>108</v>
      </c>
      <c s="25" t="s">
        <v>109</v>
      </c>
      <c s="26">
        <v>2.49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110</v>
      </c>
    </row>
    <row r="29" spans="1:5" ht="63.75">
      <c r="A29" t="s">
        <v>47</v>
      </c>
      <c r="E29" s="29" t="s">
        <v>111</v>
      </c>
    </row>
    <row r="30" spans="1:16" ht="25.5">
      <c r="A30" s="18" t="s">
        <v>38</v>
      </c>
      <c s="23" t="s">
        <v>27</v>
      </c>
      <c s="23" t="s">
        <v>112</v>
      </c>
      <c s="18" t="s">
        <v>40</v>
      </c>
      <c s="24" t="s">
        <v>113</v>
      </c>
      <c s="25" t="s">
        <v>109</v>
      </c>
      <c s="26">
        <v>42.3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89.25">
      <c r="A32" s="30" t="s">
        <v>45</v>
      </c>
      <c r="E32" s="31" t="s">
        <v>114</v>
      </c>
    </row>
    <row r="33" spans="1:5" ht="63.75">
      <c r="A33" t="s">
        <v>47</v>
      </c>
      <c r="E33" s="29" t="s">
        <v>115</v>
      </c>
    </row>
    <row r="34" spans="1:16" ht="25.5">
      <c r="A34" s="18" t="s">
        <v>38</v>
      </c>
      <c s="23" t="s">
        <v>29</v>
      </c>
      <c s="23" t="s">
        <v>116</v>
      </c>
      <c s="18" t="s">
        <v>40</v>
      </c>
      <c s="24" t="s">
        <v>117</v>
      </c>
      <c s="25" t="s">
        <v>118</v>
      </c>
      <c s="26">
        <v>401.85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43</v>
      </c>
      <c r="E35" s="29" t="s">
        <v>119</v>
      </c>
    </row>
    <row r="36" spans="1:5" ht="12.75">
      <c r="A36" s="30" t="s">
        <v>45</v>
      </c>
      <c r="E36" s="31" t="s">
        <v>120</v>
      </c>
    </row>
    <row r="37" spans="1:5" ht="25.5">
      <c r="A37" t="s">
        <v>47</v>
      </c>
      <c r="E37" s="29" t="s">
        <v>121</v>
      </c>
    </row>
    <row r="38" spans="1:16" ht="12.75">
      <c r="A38" s="18" t="s">
        <v>38</v>
      </c>
      <c s="23" t="s">
        <v>16</v>
      </c>
      <c s="23" t="s">
        <v>122</v>
      </c>
      <c s="18" t="s">
        <v>40</v>
      </c>
      <c s="24" t="s">
        <v>123</v>
      </c>
      <c s="25" t="s">
        <v>124</v>
      </c>
      <c s="26">
        <v>43.9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125</v>
      </c>
    </row>
    <row r="40" spans="1:5" ht="12.75">
      <c r="A40" s="30" t="s">
        <v>45</v>
      </c>
      <c r="E40" s="31" t="s">
        <v>126</v>
      </c>
    </row>
    <row r="41" spans="1:5" ht="25.5">
      <c r="A41" t="s">
        <v>47</v>
      </c>
      <c r="E41" s="29" t="s">
        <v>127</v>
      </c>
    </row>
    <row r="42" spans="1:16" ht="12.75">
      <c r="A42" s="18" t="s">
        <v>38</v>
      </c>
      <c s="23" t="s">
        <v>128</v>
      </c>
      <c s="23" t="s">
        <v>129</v>
      </c>
      <c s="18" t="s">
        <v>23</v>
      </c>
      <c s="24" t="s">
        <v>130</v>
      </c>
      <c s="25" t="s">
        <v>109</v>
      </c>
      <c s="26">
        <v>31.95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125</v>
      </c>
    </row>
    <row r="44" spans="1:5" ht="89.25">
      <c r="A44" s="30" t="s">
        <v>45</v>
      </c>
      <c r="E44" s="31" t="s">
        <v>131</v>
      </c>
    </row>
    <row r="45" spans="1:5" ht="25.5">
      <c r="A45" t="s">
        <v>47</v>
      </c>
      <c r="E45" s="29" t="s">
        <v>127</v>
      </c>
    </row>
    <row r="46" spans="1:16" ht="12.75">
      <c r="A46" s="18" t="s">
        <v>38</v>
      </c>
      <c s="23" t="s">
        <v>132</v>
      </c>
      <c s="23" t="s">
        <v>129</v>
      </c>
      <c s="18" t="s">
        <v>17</v>
      </c>
      <c s="24" t="s">
        <v>130</v>
      </c>
      <c s="25" t="s">
        <v>109</v>
      </c>
      <c s="26">
        <v>15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125</v>
      </c>
    </row>
    <row r="48" spans="1:5" ht="12.75">
      <c r="A48" s="30" t="s">
        <v>45</v>
      </c>
      <c r="E48" s="31" t="s">
        <v>133</v>
      </c>
    </row>
    <row r="49" spans="1:5" ht="25.5">
      <c r="A49" t="s">
        <v>47</v>
      </c>
      <c r="E49" s="29" t="s">
        <v>127</v>
      </c>
    </row>
    <row r="50" spans="1:16" ht="12.75">
      <c r="A50" s="18" t="s">
        <v>38</v>
      </c>
      <c s="23" t="s">
        <v>33</v>
      </c>
      <c s="23" t="s">
        <v>134</v>
      </c>
      <c s="18" t="s">
        <v>40</v>
      </c>
      <c s="24" t="s">
        <v>135</v>
      </c>
      <c s="25" t="s">
        <v>109</v>
      </c>
      <c s="26">
        <v>99.6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63.75">
      <c r="A52" s="30" t="s">
        <v>45</v>
      </c>
      <c r="E52" s="31" t="s">
        <v>136</v>
      </c>
    </row>
    <row r="53" spans="1:5" ht="318.75">
      <c r="A53" t="s">
        <v>47</v>
      </c>
      <c r="E53" s="29" t="s">
        <v>137</v>
      </c>
    </row>
    <row r="54" spans="1:16" ht="12.75">
      <c r="A54" s="18" t="s">
        <v>38</v>
      </c>
      <c s="23" t="s">
        <v>35</v>
      </c>
      <c s="23" t="s">
        <v>138</v>
      </c>
      <c s="18" t="s">
        <v>40</v>
      </c>
      <c s="24" t="s">
        <v>139</v>
      </c>
      <c s="25" t="s">
        <v>140</v>
      </c>
      <c s="26">
        <v>996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43</v>
      </c>
      <c r="E55" s="29" t="s">
        <v>141</v>
      </c>
    </row>
    <row r="56" spans="1:5" ht="12.75">
      <c r="A56" s="30" t="s">
        <v>45</v>
      </c>
      <c r="E56" s="31" t="s">
        <v>142</v>
      </c>
    </row>
    <row r="57" spans="1:5" ht="25.5">
      <c r="A57" t="s">
        <v>47</v>
      </c>
      <c r="E57" s="29" t="s">
        <v>143</v>
      </c>
    </row>
    <row r="58" spans="1:16" ht="12.75">
      <c r="A58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109</v>
      </c>
      <c s="26">
        <v>99.6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43</v>
      </c>
      <c r="E59" s="29" t="s">
        <v>147</v>
      </c>
    </row>
    <row r="60" spans="1:5" ht="25.5">
      <c r="A60" s="30" t="s">
        <v>45</v>
      </c>
      <c r="E60" s="31" t="s">
        <v>148</v>
      </c>
    </row>
    <row r="61" spans="1:5" ht="191.25">
      <c r="A61" t="s">
        <v>47</v>
      </c>
      <c r="E61" s="29" t="s">
        <v>149</v>
      </c>
    </row>
    <row r="62" spans="1:16" ht="12.75">
      <c r="A62" s="18" t="s">
        <v>38</v>
      </c>
      <c s="23" t="s">
        <v>75</v>
      </c>
      <c s="23" t="s">
        <v>150</v>
      </c>
      <c s="18" t="s">
        <v>40</v>
      </c>
      <c s="24" t="s">
        <v>151</v>
      </c>
      <c s="25" t="s">
        <v>109</v>
      </c>
      <c s="26">
        <v>79.68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43</v>
      </c>
      <c r="E63" s="29" t="s">
        <v>152</v>
      </c>
    </row>
    <row r="64" spans="1:5" ht="63.75">
      <c r="A64" s="30" t="s">
        <v>45</v>
      </c>
      <c r="E64" s="31" t="s">
        <v>153</v>
      </c>
    </row>
    <row r="65" spans="1:5" ht="229.5">
      <c r="A65" t="s">
        <v>47</v>
      </c>
      <c r="E65" s="29" t="s">
        <v>154</v>
      </c>
    </row>
    <row r="66" spans="1:16" ht="12.75">
      <c r="A66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158</v>
      </c>
      <c s="26">
        <v>141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63.75">
      <c r="A68" s="30" t="s">
        <v>45</v>
      </c>
      <c r="E68" s="31" t="s">
        <v>159</v>
      </c>
    </row>
    <row r="69" spans="1:5" ht="25.5">
      <c r="A69" t="s">
        <v>47</v>
      </c>
      <c r="E69" s="29" t="s">
        <v>160</v>
      </c>
    </row>
    <row r="70" spans="1:16" ht="12.75">
      <c r="A70" s="18" t="s">
        <v>38</v>
      </c>
      <c s="23" t="s">
        <v>78</v>
      </c>
      <c s="23" t="s">
        <v>161</v>
      </c>
      <c s="18" t="s">
        <v>40</v>
      </c>
      <c s="24" t="s">
        <v>162</v>
      </c>
      <c s="25" t="s">
        <v>158</v>
      </c>
      <c s="26">
        <v>20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163</v>
      </c>
    </row>
    <row r="73" spans="1:5" ht="12.75">
      <c r="A73" t="s">
        <v>47</v>
      </c>
      <c r="E73" s="29" t="s">
        <v>164</v>
      </c>
    </row>
    <row r="74" spans="1:16" ht="25.5">
      <c r="A74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118</v>
      </c>
      <c s="26">
        <v>29.88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43</v>
      </c>
      <c r="E75" s="29" t="s">
        <v>168</v>
      </c>
    </row>
    <row r="76" spans="1:5" ht="12.75">
      <c r="A76" s="30" t="s">
        <v>45</v>
      </c>
      <c r="E76" s="31" t="s">
        <v>169</v>
      </c>
    </row>
    <row r="77" spans="1:5" ht="25.5">
      <c r="A77" t="s">
        <v>47</v>
      </c>
      <c r="E77" s="29" t="s">
        <v>121</v>
      </c>
    </row>
    <row r="78" spans="1:18" ht="12.75" customHeight="1">
      <c r="A78" s="5" t="s">
        <v>36</v>
      </c>
      <c s="5"/>
      <c s="35" t="s">
        <v>17</v>
      </c>
      <c s="5"/>
      <c s="21" t="s">
        <v>170</v>
      </c>
      <c s="5"/>
      <c s="5"/>
      <c s="5"/>
      <c s="36">
        <f>0+Q78</f>
      </c>
      <c r="O78">
        <f>0+R78</f>
      </c>
      <c r="Q78">
        <f>0+I79+I83+I87</f>
      </c>
      <c>
        <f>0+O79+O83+O87</f>
      </c>
    </row>
    <row r="79" spans="1:16" ht="12.75">
      <c r="A79" s="18" t="s">
        <v>38</v>
      </c>
      <c s="23" t="s">
        <v>81</v>
      </c>
      <c s="23" t="s">
        <v>171</v>
      </c>
      <c s="18" t="s">
        <v>40</v>
      </c>
      <c s="24" t="s">
        <v>172</v>
      </c>
      <c s="25" t="s">
        <v>124</v>
      </c>
      <c s="26">
        <v>33.2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43</v>
      </c>
      <c r="E80" s="29" t="s">
        <v>40</v>
      </c>
    </row>
    <row r="81" spans="1:5" ht="63.75">
      <c r="A81" s="30" t="s">
        <v>45</v>
      </c>
      <c r="E81" s="31" t="s">
        <v>173</v>
      </c>
    </row>
    <row r="82" spans="1:5" ht="165.75">
      <c r="A82" t="s">
        <v>47</v>
      </c>
      <c r="E82" s="29" t="s">
        <v>174</v>
      </c>
    </row>
    <row r="83" spans="1:16" ht="12.75">
      <c r="A83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124</v>
      </c>
      <c s="26">
        <v>9.6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43</v>
      </c>
      <c r="E84" s="29" t="s">
        <v>178</v>
      </c>
    </row>
    <row r="85" spans="1:5" ht="12.75">
      <c r="A85" s="30" t="s">
        <v>45</v>
      </c>
      <c r="E85" s="31" t="s">
        <v>179</v>
      </c>
    </row>
    <row r="86" spans="1:5" ht="63.75">
      <c r="A86" t="s">
        <v>47</v>
      </c>
      <c r="E86" s="29" t="s">
        <v>180</v>
      </c>
    </row>
    <row r="87" spans="1:16" ht="25.5">
      <c r="A87" s="18" t="s">
        <v>38</v>
      </c>
      <c s="23" t="s">
        <v>84</v>
      </c>
      <c s="23" t="s">
        <v>181</v>
      </c>
      <c s="18" t="s">
        <v>40</v>
      </c>
      <c s="24" t="s">
        <v>182</v>
      </c>
      <c s="25" t="s">
        <v>183</v>
      </c>
      <c s="26">
        <v>308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184</v>
      </c>
    </row>
    <row r="89" spans="1:5" ht="114.75">
      <c r="A89" s="30" t="s">
        <v>45</v>
      </c>
      <c r="E89" s="31" t="s">
        <v>185</v>
      </c>
    </row>
    <row r="90" spans="1:5" ht="63.75">
      <c r="A90" t="s">
        <v>47</v>
      </c>
      <c r="E90" s="29" t="s">
        <v>186</v>
      </c>
    </row>
    <row r="91" spans="1:18" ht="12.75" customHeight="1">
      <c r="A91" s="5" t="s">
        <v>36</v>
      </c>
      <c s="5"/>
      <c s="35" t="s">
        <v>15</v>
      </c>
      <c s="5"/>
      <c s="21" t="s">
        <v>187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8" t="s">
        <v>38</v>
      </c>
      <c s="23" t="s">
        <v>87</v>
      </c>
      <c s="23" t="s">
        <v>188</v>
      </c>
      <c s="18" t="s">
        <v>40</v>
      </c>
      <c s="24" t="s">
        <v>189</v>
      </c>
      <c s="25" t="s">
        <v>190</v>
      </c>
      <c s="26">
        <v>156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43</v>
      </c>
      <c r="E93" s="29" t="s">
        <v>191</v>
      </c>
    </row>
    <row r="94" spans="1:5" ht="12.75">
      <c r="A94" s="30" t="s">
        <v>45</v>
      </c>
      <c r="E94" s="31" t="s">
        <v>192</v>
      </c>
    </row>
    <row r="95" spans="1:5" ht="25.5">
      <c r="A95" t="s">
        <v>47</v>
      </c>
      <c r="E95" s="29" t="s">
        <v>193</v>
      </c>
    </row>
    <row r="96" spans="1:16" ht="12.75">
      <c r="A96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109</v>
      </c>
      <c s="26">
        <v>18.484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43</v>
      </c>
      <c r="E97" s="29" t="s">
        <v>197</v>
      </c>
    </row>
    <row r="98" spans="1:5" ht="63.75">
      <c r="A98" s="30" t="s">
        <v>45</v>
      </c>
      <c r="E98" s="31" t="s">
        <v>198</v>
      </c>
    </row>
    <row r="99" spans="1:5" ht="382.5">
      <c r="A99" t="s">
        <v>47</v>
      </c>
      <c r="E99" s="29" t="s">
        <v>199</v>
      </c>
    </row>
    <row r="100" spans="1:16" ht="12.75">
      <c r="A100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94</v>
      </c>
      <c s="26">
        <v>4.621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43</v>
      </c>
      <c r="E101" s="29" t="s">
        <v>203</v>
      </c>
    </row>
    <row r="102" spans="1:5" ht="12.75">
      <c r="A102" s="30" t="s">
        <v>45</v>
      </c>
      <c r="E102" s="31" t="s">
        <v>204</v>
      </c>
    </row>
    <row r="103" spans="1:5" ht="242.25">
      <c r="A103" t="s">
        <v>47</v>
      </c>
      <c r="E103" s="29" t="s">
        <v>205</v>
      </c>
    </row>
    <row r="104" spans="1:16" ht="12.75">
      <c r="A104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109</v>
      </c>
      <c s="26">
        <v>7.353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43</v>
      </c>
      <c r="E105" s="29" t="s">
        <v>209</v>
      </c>
    </row>
    <row r="106" spans="1:5" ht="63.75">
      <c r="A106" s="30" t="s">
        <v>45</v>
      </c>
      <c r="E106" s="31" t="s">
        <v>210</v>
      </c>
    </row>
    <row r="107" spans="1:5" ht="369.75">
      <c r="A107" t="s">
        <v>47</v>
      </c>
      <c r="E107" s="29" t="s">
        <v>211</v>
      </c>
    </row>
    <row r="108" spans="1:16" ht="12.75">
      <c r="A108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94</v>
      </c>
      <c s="26">
        <v>1.838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43</v>
      </c>
      <c r="E109" s="29" t="s">
        <v>203</v>
      </c>
    </row>
    <row r="110" spans="1:5" ht="12.75">
      <c r="A110" s="30" t="s">
        <v>45</v>
      </c>
      <c r="E110" s="31" t="s">
        <v>215</v>
      </c>
    </row>
    <row r="111" spans="1:5" ht="267.75">
      <c r="A111" t="s">
        <v>47</v>
      </c>
      <c r="E111" s="29" t="s">
        <v>216</v>
      </c>
    </row>
    <row r="112" spans="1:18" ht="12.75" customHeight="1">
      <c r="A112" s="5" t="s">
        <v>36</v>
      </c>
      <c s="5"/>
      <c s="35" t="s">
        <v>27</v>
      </c>
      <c s="5"/>
      <c s="21" t="s">
        <v>217</v>
      </c>
      <c s="5"/>
      <c s="5"/>
      <c s="5"/>
      <c s="36">
        <f>0+Q112</f>
      </c>
      <c r="O112">
        <f>0+R112</f>
      </c>
      <c r="Q112">
        <f>0+I113+I117+I121+I125</f>
      </c>
      <c>
        <f>0+O113+O117+O121+O125</f>
      </c>
    </row>
    <row r="113" spans="1:16" ht="12.75">
      <c r="A113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109</v>
      </c>
      <c s="26">
        <v>10.8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43</v>
      </c>
      <c r="E114" s="29" t="s">
        <v>221</v>
      </c>
    </row>
    <row r="115" spans="1:5" ht="63.75">
      <c r="A115" s="30" t="s">
        <v>45</v>
      </c>
      <c r="E115" s="31" t="s">
        <v>222</v>
      </c>
    </row>
    <row r="116" spans="1:5" ht="369.75">
      <c r="A116" t="s">
        <v>47</v>
      </c>
      <c r="E116" s="29" t="s">
        <v>211</v>
      </c>
    </row>
    <row r="117" spans="1:16" ht="12.75">
      <c r="A117" s="18" t="s">
        <v>38</v>
      </c>
      <c s="23" t="s">
        <v>223</v>
      </c>
      <c s="23" t="s">
        <v>224</v>
      </c>
      <c s="18" t="s">
        <v>40</v>
      </c>
      <c s="24" t="s">
        <v>225</v>
      </c>
      <c s="25" t="s">
        <v>109</v>
      </c>
      <c s="26">
        <v>0.996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43</v>
      </c>
      <c r="E118" s="29" t="s">
        <v>226</v>
      </c>
    </row>
    <row r="119" spans="1:5" ht="63.75">
      <c r="A119" s="30" t="s">
        <v>45</v>
      </c>
      <c r="E119" s="31" t="s">
        <v>227</v>
      </c>
    </row>
    <row r="120" spans="1:5" ht="369.75">
      <c r="A120" t="s">
        <v>47</v>
      </c>
      <c r="E120" s="29" t="s">
        <v>211</v>
      </c>
    </row>
    <row r="121" spans="1:16" ht="12.75">
      <c r="A121" s="18" t="s">
        <v>38</v>
      </c>
      <c s="23" t="s">
        <v>228</v>
      </c>
      <c s="23" t="s">
        <v>229</v>
      </c>
      <c s="18" t="s">
        <v>40</v>
      </c>
      <c s="24" t="s">
        <v>230</v>
      </c>
      <c s="25" t="s">
        <v>109</v>
      </c>
      <c s="26">
        <v>0.27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43</v>
      </c>
      <c r="E122" s="29" t="s">
        <v>231</v>
      </c>
    </row>
    <row r="123" spans="1:5" ht="12.75">
      <c r="A123" s="30" t="s">
        <v>45</v>
      </c>
      <c r="E123" s="31" t="s">
        <v>232</v>
      </c>
    </row>
    <row r="124" spans="1:5" ht="357">
      <c r="A124" t="s">
        <v>47</v>
      </c>
      <c r="E124" s="29" t="s">
        <v>233</v>
      </c>
    </row>
    <row r="125" spans="1:16" ht="12.75">
      <c r="A125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109</v>
      </c>
      <c s="26">
        <v>0.45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43</v>
      </c>
      <c r="E126" s="29" t="s">
        <v>40</v>
      </c>
    </row>
    <row r="127" spans="1:5" ht="12.75">
      <c r="A127" s="30" t="s">
        <v>45</v>
      </c>
      <c r="E127" s="31" t="s">
        <v>237</v>
      </c>
    </row>
    <row r="128" spans="1:5" ht="102">
      <c r="A128" t="s">
        <v>47</v>
      </c>
      <c r="E128" s="29" t="s">
        <v>238</v>
      </c>
    </row>
    <row r="129" spans="1:18" ht="12.75" customHeight="1">
      <c r="A129" s="5" t="s">
        <v>36</v>
      </c>
      <c s="5"/>
      <c s="35" t="s">
        <v>29</v>
      </c>
      <c s="5"/>
      <c s="21" t="s">
        <v>239</v>
      </c>
      <c s="5"/>
      <c s="5"/>
      <c s="5"/>
      <c s="36">
        <f>0+Q129</f>
      </c>
      <c r="O129">
        <f>0+R129</f>
      </c>
      <c r="Q129">
        <f>0+I130+I134+I138+I142+I146+I150+I154+I158+I162+I166+I170+I174+I178+I182+I186</f>
      </c>
      <c>
        <f>0+O130+O134+O138+O142+O146+O150+O154+O158+O162+O166+O170+O174+O178+O182+O186</f>
      </c>
    </row>
    <row r="130" spans="1:16" ht="12.75">
      <c r="A130" s="18" t="s">
        <v>38</v>
      </c>
      <c s="23" t="s">
        <v>240</v>
      </c>
      <c s="23" t="s">
        <v>241</v>
      </c>
      <c s="18" t="s">
        <v>23</v>
      </c>
      <c s="24" t="s">
        <v>242</v>
      </c>
      <c s="25" t="s">
        <v>158</v>
      </c>
      <c s="26">
        <v>141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43</v>
      </c>
      <c r="E131" s="29" t="s">
        <v>152</v>
      </c>
    </row>
    <row r="132" spans="1:5" ht="63.75">
      <c r="A132" s="30" t="s">
        <v>45</v>
      </c>
      <c r="E132" s="31" t="s">
        <v>159</v>
      </c>
    </row>
    <row r="133" spans="1:5" ht="51">
      <c r="A133" t="s">
        <v>47</v>
      </c>
      <c r="E133" s="29" t="s">
        <v>243</v>
      </c>
    </row>
    <row r="134" spans="1:16" ht="12.75">
      <c r="A134" s="18" t="s">
        <v>38</v>
      </c>
      <c s="23" t="s">
        <v>244</v>
      </c>
      <c s="23" t="s">
        <v>241</v>
      </c>
      <c s="18" t="s">
        <v>17</v>
      </c>
      <c s="24" t="s">
        <v>242</v>
      </c>
      <c s="25" t="s">
        <v>158</v>
      </c>
      <c s="26">
        <v>141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43</v>
      </c>
      <c r="E135" s="29" t="s">
        <v>245</v>
      </c>
    </row>
    <row r="136" spans="1:5" ht="63.75">
      <c r="A136" s="30" t="s">
        <v>45</v>
      </c>
      <c r="E136" s="31" t="s">
        <v>159</v>
      </c>
    </row>
    <row r="137" spans="1:5" ht="51">
      <c r="A137" t="s">
        <v>47</v>
      </c>
      <c r="E137" s="29" t="s">
        <v>243</v>
      </c>
    </row>
    <row r="138" spans="1:16" ht="12.75">
      <c r="A138" s="18" t="s">
        <v>38</v>
      </c>
      <c s="23" t="s">
        <v>246</v>
      </c>
      <c s="23" t="s">
        <v>241</v>
      </c>
      <c s="18" t="s">
        <v>15</v>
      </c>
      <c s="24" t="s">
        <v>242</v>
      </c>
      <c s="25" t="s">
        <v>158</v>
      </c>
      <c s="26">
        <v>2.6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43</v>
      </c>
      <c r="E139" s="29" t="s">
        <v>247</v>
      </c>
    </row>
    <row r="140" spans="1:5" ht="12.75">
      <c r="A140" s="30" t="s">
        <v>45</v>
      </c>
      <c r="E140" s="31" t="s">
        <v>248</v>
      </c>
    </row>
    <row r="141" spans="1:5" ht="51">
      <c r="A141" t="s">
        <v>47</v>
      </c>
      <c r="E141" s="29" t="s">
        <v>243</v>
      </c>
    </row>
    <row r="142" spans="1:16" ht="12.75">
      <c r="A142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158</v>
      </c>
      <c s="26">
        <v>5.35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43</v>
      </c>
      <c r="E143" s="29" t="s">
        <v>40</v>
      </c>
    </row>
    <row r="144" spans="1:5" ht="12.75">
      <c r="A144" s="30" t="s">
        <v>45</v>
      </c>
      <c r="E144" s="31" t="s">
        <v>252</v>
      </c>
    </row>
    <row r="145" spans="1:5" ht="38.25">
      <c r="A145" t="s">
        <v>47</v>
      </c>
      <c r="E145" s="29" t="s">
        <v>253</v>
      </c>
    </row>
    <row r="146" spans="1:16" ht="12.75">
      <c r="A146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158</v>
      </c>
      <c s="26">
        <v>141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257</v>
      </c>
    </row>
    <row r="148" spans="1:5" ht="12.75">
      <c r="A148" s="30" t="s">
        <v>45</v>
      </c>
      <c r="E148" s="31" t="s">
        <v>258</v>
      </c>
    </row>
    <row r="149" spans="1:5" ht="51">
      <c r="A149" t="s">
        <v>47</v>
      </c>
      <c r="E149" s="29" t="s">
        <v>259</v>
      </c>
    </row>
    <row r="150" spans="1:16" ht="12.75">
      <c r="A150" s="18" t="s">
        <v>38</v>
      </c>
      <c s="23" t="s">
        <v>260</v>
      </c>
      <c s="23" t="s">
        <v>261</v>
      </c>
      <c s="18" t="s">
        <v>23</v>
      </c>
      <c s="24" t="s">
        <v>262</v>
      </c>
      <c s="25" t="s">
        <v>158</v>
      </c>
      <c s="26">
        <v>498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40</v>
      </c>
    </row>
    <row r="152" spans="1:5" ht="12.75">
      <c r="A152" s="30" t="s">
        <v>45</v>
      </c>
      <c r="E152" s="31" t="s">
        <v>263</v>
      </c>
    </row>
    <row r="153" spans="1:5" ht="51">
      <c r="A153" t="s">
        <v>47</v>
      </c>
      <c r="E153" s="29" t="s">
        <v>259</v>
      </c>
    </row>
    <row r="154" spans="1:16" ht="12.75">
      <c r="A154" s="18" t="s">
        <v>38</v>
      </c>
      <c s="23" t="s">
        <v>264</v>
      </c>
      <c s="23" t="s">
        <v>261</v>
      </c>
      <c s="18" t="s">
        <v>17</v>
      </c>
      <c s="24" t="s">
        <v>262</v>
      </c>
      <c s="25" t="s">
        <v>158</v>
      </c>
      <c s="26">
        <v>300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43</v>
      </c>
      <c r="E155" s="29" t="s">
        <v>40</v>
      </c>
    </row>
    <row r="156" spans="1:5" ht="12.75">
      <c r="A156" s="30" t="s">
        <v>45</v>
      </c>
      <c r="E156" s="31" t="s">
        <v>265</v>
      </c>
    </row>
    <row r="157" spans="1:5" ht="51">
      <c r="A157" t="s">
        <v>47</v>
      </c>
      <c r="E157" s="29" t="s">
        <v>259</v>
      </c>
    </row>
    <row r="158" spans="1:16" ht="12.75">
      <c r="A158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158</v>
      </c>
      <c s="26">
        <v>300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43</v>
      </c>
      <c r="E159" s="29" t="s">
        <v>269</v>
      </c>
    </row>
    <row r="160" spans="1:5" ht="12.75">
      <c r="A160" s="30" t="s">
        <v>45</v>
      </c>
      <c r="E160" s="31" t="s">
        <v>265</v>
      </c>
    </row>
    <row r="161" spans="1:5" ht="51">
      <c r="A161" t="s">
        <v>47</v>
      </c>
      <c r="E161" s="29" t="s">
        <v>270</v>
      </c>
    </row>
    <row r="162" spans="1:16" ht="12.75">
      <c r="A162" s="18" t="s">
        <v>38</v>
      </c>
      <c s="23" t="s">
        <v>271</v>
      </c>
      <c s="23" t="s">
        <v>272</v>
      </c>
      <c s="18" t="s">
        <v>23</v>
      </c>
      <c s="24" t="s">
        <v>273</v>
      </c>
      <c s="25" t="s">
        <v>158</v>
      </c>
      <c s="26">
        <v>249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43</v>
      </c>
      <c r="E163" s="29" t="s">
        <v>40</v>
      </c>
    </row>
    <row r="164" spans="1:5" ht="12.75">
      <c r="A164" s="30" t="s">
        <v>45</v>
      </c>
      <c r="E164" s="31" t="s">
        <v>274</v>
      </c>
    </row>
    <row r="165" spans="1:5" ht="140.25">
      <c r="A165" t="s">
        <v>47</v>
      </c>
      <c r="E165" s="29" t="s">
        <v>275</v>
      </c>
    </row>
    <row r="166" spans="1:16" ht="12.75">
      <c r="A166" s="18" t="s">
        <v>38</v>
      </c>
      <c s="23" t="s">
        <v>276</v>
      </c>
      <c s="23" t="s">
        <v>272</v>
      </c>
      <c s="18" t="s">
        <v>17</v>
      </c>
      <c s="24" t="s">
        <v>273</v>
      </c>
      <c s="25" t="s">
        <v>158</v>
      </c>
      <c s="26">
        <v>300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43</v>
      </c>
      <c r="E167" s="29" t="s">
        <v>40</v>
      </c>
    </row>
    <row r="168" spans="1:5" ht="12.75">
      <c r="A168" s="30" t="s">
        <v>45</v>
      </c>
      <c r="E168" s="31" t="s">
        <v>265</v>
      </c>
    </row>
    <row r="169" spans="1:5" ht="140.25">
      <c r="A169" t="s">
        <v>47</v>
      </c>
      <c r="E169" s="29" t="s">
        <v>275</v>
      </c>
    </row>
    <row r="170" spans="1:16" ht="12.75">
      <c r="A170" s="18" t="s">
        <v>38</v>
      </c>
      <c s="23" t="s">
        <v>277</v>
      </c>
      <c s="23" t="s">
        <v>278</v>
      </c>
      <c s="18" t="s">
        <v>40</v>
      </c>
      <c s="24" t="s">
        <v>279</v>
      </c>
      <c s="25" t="s">
        <v>158</v>
      </c>
      <c s="26">
        <v>249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43</v>
      </c>
      <c r="E171" s="29" t="s">
        <v>40</v>
      </c>
    </row>
    <row r="172" spans="1:5" ht="89.25">
      <c r="A172" s="30" t="s">
        <v>45</v>
      </c>
      <c r="E172" s="31" t="s">
        <v>280</v>
      </c>
    </row>
    <row r="173" spans="1:5" ht="140.25">
      <c r="A173" t="s">
        <v>47</v>
      </c>
      <c r="E173" s="29" t="s">
        <v>275</v>
      </c>
    </row>
    <row r="174" spans="1:16" ht="12.75">
      <c r="A174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158</v>
      </c>
      <c s="26">
        <v>141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43</v>
      </c>
      <c r="E175" s="29" t="s">
        <v>40</v>
      </c>
    </row>
    <row r="176" spans="1:5" ht="63.75">
      <c r="A176" s="30" t="s">
        <v>45</v>
      </c>
      <c r="E176" s="31" t="s">
        <v>159</v>
      </c>
    </row>
    <row r="177" spans="1:5" ht="140.25">
      <c r="A177" t="s">
        <v>47</v>
      </c>
      <c r="E177" s="29" t="s">
        <v>275</v>
      </c>
    </row>
    <row r="178" spans="1:16" ht="12.75">
      <c r="A178" s="18" t="s">
        <v>38</v>
      </c>
      <c s="23" t="s">
        <v>284</v>
      </c>
      <c s="23" t="s">
        <v>285</v>
      </c>
      <c s="18" t="s">
        <v>23</v>
      </c>
      <c s="24" t="s">
        <v>286</v>
      </c>
      <c s="25" t="s">
        <v>94</v>
      </c>
      <c s="26">
        <v>40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51">
      <c r="A179" s="28" t="s">
        <v>43</v>
      </c>
      <c r="E179" s="29" t="s">
        <v>287</v>
      </c>
    </row>
    <row r="180" spans="1:5" ht="12.75">
      <c r="A180" s="30" t="s">
        <v>45</v>
      </c>
      <c r="E180" s="31" t="s">
        <v>288</v>
      </c>
    </row>
    <row r="181" spans="1:5" ht="89.25">
      <c r="A181" t="s">
        <v>47</v>
      </c>
      <c r="E181" s="29" t="s">
        <v>289</v>
      </c>
    </row>
    <row r="182" spans="1:16" ht="12.75">
      <c r="A182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158</v>
      </c>
      <c s="26">
        <v>2.6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43</v>
      </c>
      <c r="E183" s="29" t="s">
        <v>293</v>
      </c>
    </row>
    <row r="184" spans="1:5" ht="12.75">
      <c r="A184" s="30" t="s">
        <v>45</v>
      </c>
      <c r="E184" s="31" t="s">
        <v>248</v>
      </c>
    </row>
    <row r="185" spans="1:5" ht="153">
      <c r="A185" t="s">
        <v>47</v>
      </c>
      <c r="E185" s="29" t="s">
        <v>294</v>
      </c>
    </row>
    <row r="186" spans="1:16" ht="12.75">
      <c r="A186" s="18" t="s">
        <v>38</v>
      </c>
      <c s="23" t="s">
        <v>295</v>
      </c>
      <c s="23" t="s">
        <v>296</v>
      </c>
      <c s="18" t="s">
        <v>40</v>
      </c>
      <c s="24" t="s">
        <v>297</v>
      </c>
      <c s="25" t="s">
        <v>124</v>
      </c>
      <c s="26">
        <v>106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43</v>
      </c>
      <c r="E187" s="29" t="s">
        <v>298</v>
      </c>
    </row>
    <row r="188" spans="1:5" ht="12.75">
      <c r="A188" s="30" t="s">
        <v>45</v>
      </c>
      <c r="E188" s="31" t="s">
        <v>299</v>
      </c>
    </row>
    <row r="189" spans="1:5" ht="38.25">
      <c r="A189" t="s">
        <v>47</v>
      </c>
      <c r="E189" s="29" t="s">
        <v>300</v>
      </c>
    </row>
    <row r="190" spans="1:18" ht="12.75" customHeight="1">
      <c r="A190" s="5" t="s">
        <v>36</v>
      </c>
      <c s="5"/>
      <c s="35" t="s">
        <v>16</v>
      </c>
      <c s="5"/>
      <c s="21" t="s">
        <v>301</v>
      </c>
      <c s="5"/>
      <c s="5"/>
      <c s="5"/>
      <c s="36">
        <f>0+Q190</f>
      </c>
      <c r="O190">
        <f>0+R190</f>
      </c>
      <c r="Q190">
        <f>0+I191+I195+I199+I203+I207+I211+I215</f>
      </c>
      <c>
        <f>0+O191+O195+O199+O203+O207+O211+O215</f>
      </c>
    </row>
    <row r="191" spans="1:16" ht="25.5">
      <c r="A191" s="18" t="s">
        <v>38</v>
      </c>
      <c s="23" t="s">
        <v>302</v>
      </c>
      <c s="23" t="s">
        <v>303</v>
      </c>
      <c s="18" t="s">
        <v>40</v>
      </c>
      <c s="24" t="s">
        <v>304</v>
      </c>
      <c s="25" t="s">
        <v>158</v>
      </c>
      <c s="26">
        <v>119.652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43</v>
      </c>
      <c r="E192" s="29" t="s">
        <v>40</v>
      </c>
    </row>
    <row r="193" spans="1:5" ht="63.75">
      <c r="A193" s="30" t="s">
        <v>45</v>
      </c>
      <c r="E193" s="31" t="s">
        <v>305</v>
      </c>
    </row>
    <row r="194" spans="1:5" ht="76.5">
      <c r="A194" t="s">
        <v>47</v>
      </c>
      <c r="E194" s="29" t="s">
        <v>306</v>
      </c>
    </row>
    <row r="195" spans="1:16" ht="25.5">
      <c r="A195" s="18" t="s">
        <v>38</v>
      </c>
      <c s="23" t="s">
        <v>307</v>
      </c>
      <c s="23" t="s">
        <v>308</v>
      </c>
      <c s="18" t="s">
        <v>40</v>
      </c>
      <c s="24" t="s">
        <v>309</v>
      </c>
      <c s="25" t="s">
        <v>158</v>
      </c>
      <c s="26">
        <v>38.887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43</v>
      </c>
      <c r="E196" s="29" t="s">
        <v>40</v>
      </c>
    </row>
    <row r="197" spans="1:5" ht="89.25">
      <c r="A197" s="30" t="s">
        <v>45</v>
      </c>
      <c r="E197" s="31" t="s">
        <v>310</v>
      </c>
    </row>
    <row r="198" spans="1:5" ht="76.5">
      <c r="A198" t="s">
        <v>47</v>
      </c>
      <c r="E198" s="29" t="s">
        <v>306</v>
      </c>
    </row>
    <row r="199" spans="1:16" ht="25.5">
      <c r="A199" s="18" t="s">
        <v>38</v>
      </c>
      <c s="23" t="s">
        <v>311</v>
      </c>
      <c s="23" t="s">
        <v>312</v>
      </c>
      <c s="18" t="s">
        <v>40</v>
      </c>
      <c s="24" t="s">
        <v>313</v>
      </c>
      <c s="25" t="s">
        <v>158</v>
      </c>
      <c s="26">
        <v>23.03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43</v>
      </c>
      <c r="E200" s="29" t="s">
        <v>40</v>
      </c>
    </row>
    <row r="201" spans="1:5" ht="12.75">
      <c r="A201" s="30" t="s">
        <v>45</v>
      </c>
      <c r="E201" s="31" t="s">
        <v>314</v>
      </c>
    </row>
    <row r="202" spans="1:5" ht="76.5">
      <c r="A202" t="s">
        <v>47</v>
      </c>
      <c r="E202" s="29" t="s">
        <v>306</v>
      </c>
    </row>
    <row r="203" spans="1:16" ht="25.5">
      <c r="A203" s="18" t="s">
        <v>38</v>
      </c>
      <c s="23" t="s">
        <v>315</v>
      </c>
      <c s="23" t="s">
        <v>316</v>
      </c>
      <c s="18" t="s">
        <v>23</v>
      </c>
      <c s="24" t="s">
        <v>317</v>
      </c>
      <c s="25" t="s">
        <v>158</v>
      </c>
      <c s="26">
        <v>125.152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43</v>
      </c>
      <c r="E204" s="29" t="s">
        <v>40</v>
      </c>
    </row>
    <row r="205" spans="1:5" ht="12.75">
      <c r="A205" s="30" t="s">
        <v>45</v>
      </c>
      <c r="E205" s="31" t="s">
        <v>318</v>
      </c>
    </row>
    <row r="206" spans="1:5" ht="76.5">
      <c r="A206" t="s">
        <v>47</v>
      </c>
      <c r="E206" s="29" t="s">
        <v>306</v>
      </c>
    </row>
    <row r="207" spans="1:16" ht="25.5">
      <c r="A207" s="18" t="s">
        <v>38</v>
      </c>
      <c s="23" t="s">
        <v>319</v>
      </c>
      <c s="23" t="s">
        <v>316</v>
      </c>
      <c s="18" t="s">
        <v>17</v>
      </c>
      <c s="24" t="s">
        <v>317</v>
      </c>
      <c s="25" t="s">
        <v>158</v>
      </c>
      <c s="26">
        <v>4.606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43</v>
      </c>
      <c r="E208" s="29" t="s">
        <v>40</v>
      </c>
    </row>
    <row r="209" spans="1:5" ht="12.75">
      <c r="A209" s="30" t="s">
        <v>45</v>
      </c>
      <c r="E209" s="31" t="s">
        <v>320</v>
      </c>
    </row>
    <row r="210" spans="1:5" ht="76.5">
      <c r="A210" t="s">
        <v>47</v>
      </c>
      <c r="E210" s="29" t="s">
        <v>306</v>
      </c>
    </row>
    <row r="211" spans="1:16" ht="12.75">
      <c r="A211" s="18" t="s">
        <v>38</v>
      </c>
      <c s="23" t="s">
        <v>321</v>
      </c>
      <c s="23" t="s">
        <v>322</v>
      </c>
      <c s="18" t="s">
        <v>40</v>
      </c>
      <c s="24" t="s">
        <v>323</v>
      </c>
      <c s="25" t="s">
        <v>158</v>
      </c>
      <c s="26">
        <v>125.152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43</v>
      </c>
      <c r="E212" s="29" t="s">
        <v>40</v>
      </c>
    </row>
    <row r="213" spans="1:5" ht="12.75">
      <c r="A213" s="30" t="s">
        <v>45</v>
      </c>
      <c r="E213" s="31" t="s">
        <v>324</v>
      </c>
    </row>
    <row r="214" spans="1:5" ht="76.5">
      <c r="A214" t="s">
        <v>47</v>
      </c>
      <c r="E214" s="29" t="s">
        <v>306</v>
      </c>
    </row>
    <row r="215" spans="1:16" ht="12.75">
      <c r="A215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158</v>
      </c>
      <c s="26">
        <v>14.76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43</v>
      </c>
      <c r="E216" s="29" t="s">
        <v>328</v>
      </c>
    </row>
    <row r="217" spans="1:5" ht="63.75">
      <c r="A217" s="30" t="s">
        <v>45</v>
      </c>
      <c r="E217" s="31" t="s">
        <v>329</v>
      </c>
    </row>
    <row r="218" spans="1:5" ht="51">
      <c r="A218" t="s">
        <v>47</v>
      </c>
      <c r="E218" s="29" t="s">
        <v>330</v>
      </c>
    </row>
    <row r="219" spans="1:18" ht="12.75" customHeight="1">
      <c r="A219" s="5" t="s">
        <v>36</v>
      </c>
      <c s="5"/>
      <c s="35" t="s">
        <v>128</v>
      </c>
      <c s="5"/>
      <c s="21" t="s">
        <v>331</v>
      </c>
      <c s="5"/>
      <c s="5"/>
      <c s="5"/>
      <c s="36">
        <f>0+Q219</f>
      </c>
      <c r="O219">
        <f>0+R219</f>
      </c>
      <c r="Q219">
        <f>0+I220+I224+I228+I232+I236+I240+I244</f>
      </c>
      <c>
        <f>0+O220+O224+O228+O232+O236+O240+O244</f>
      </c>
    </row>
    <row r="220" spans="1:16" ht="12.75">
      <c r="A220" s="18" t="s">
        <v>38</v>
      </c>
      <c s="23" t="s">
        <v>332</v>
      </c>
      <c s="23" t="s">
        <v>333</v>
      </c>
      <c s="18" t="s">
        <v>40</v>
      </c>
      <c s="24" t="s">
        <v>334</v>
      </c>
      <c s="25" t="s">
        <v>158</v>
      </c>
      <c s="26">
        <v>39.6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43</v>
      </c>
      <c r="E221" s="29" t="s">
        <v>335</v>
      </c>
    </row>
    <row r="222" spans="1:5" ht="12.75">
      <c r="A222" s="30" t="s">
        <v>45</v>
      </c>
      <c r="E222" s="31" t="s">
        <v>336</v>
      </c>
    </row>
    <row r="223" spans="1:5" ht="191.25">
      <c r="A223" t="s">
        <v>47</v>
      </c>
      <c r="E223" s="29" t="s">
        <v>337</v>
      </c>
    </row>
    <row r="224" spans="1:16" ht="12.75">
      <c r="A224" s="18" t="s">
        <v>38</v>
      </c>
      <c s="23" t="s">
        <v>338</v>
      </c>
      <c s="23" t="s">
        <v>339</v>
      </c>
      <c s="18" t="s">
        <v>40</v>
      </c>
      <c s="24" t="s">
        <v>340</v>
      </c>
      <c s="25" t="s">
        <v>158</v>
      </c>
      <c s="26">
        <v>87.948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43</v>
      </c>
      <c r="E225" s="29" t="s">
        <v>341</v>
      </c>
    </row>
    <row r="226" spans="1:5" ht="63.75">
      <c r="A226" s="30" t="s">
        <v>45</v>
      </c>
      <c r="E226" s="31" t="s">
        <v>342</v>
      </c>
    </row>
    <row r="227" spans="1:5" ht="204">
      <c r="A227" t="s">
        <v>47</v>
      </c>
      <c r="E227" s="29" t="s">
        <v>343</v>
      </c>
    </row>
    <row r="228" spans="1:16" ht="25.5">
      <c r="A228" s="18" t="s">
        <v>38</v>
      </c>
      <c s="23" t="s">
        <v>344</v>
      </c>
      <c s="23" t="s">
        <v>345</v>
      </c>
      <c s="18" t="s">
        <v>40</v>
      </c>
      <c s="24" t="s">
        <v>346</v>
      </c>
      <c s="25" t="s">
        <v>158</v>
      </c>
      <c s="26">
        <v>171.512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43</v>
      </c>
      <c r="E229" s="29" t="s">
        <v>40</v>
      </c>
    </row>
    <row r="230" spans="1:5" ht="63.75">
      <c r="A230" s="30" t="s">
        <v>45</v>
      </c>
      <c r="E230" s="31" t="s">
        <v>347</v>
      </c>
    </row>
    <row r="231" spans="1:5" ht="204">
      <c r="A231" t="s">
        <v>47</v>
      </c>
      <c r="E231" s="29" t="s">
        <v>348</v>
      </c>
    </row>
    <row r="232" spans="1:16" ht="12.75">
      <c r="A232" s="18" t="s">
        <v>38</v>
      </c>
      <c s="23" t="s">
        <v>349</v>
      </c>
      <c s="23" t="s">
        <v>350</v>
      </c>
      <c s="18" t="s">
        <v>40</v>
      </c>
      <c s="24" t="s">
        <v>351</v>
      </c>
      <c s="25" t="s">
        <v>158</v>
      </c>
      <c s="26">
        <v>39.6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43</v>
      </c>
      <c r="E233" s="29" t="s">
        <v>352</v>
      </c>
    </row>
    <row r="234" spans="1:5" ht="12.75">
      <c r="A234" s="30" t="s">
        <v>45</v>
      </c>
      <c r="E234" s="31" t="s">
        <v>353</v>
      </c>
    </row>
    <row r="235" spans="1:5" ht="38.25">
      <c r="A235" t="s">
        <v>47</v>
      </c>
      <c r="E235" s="29" t="s">
        <v>354</v>
      </c>
    </row>
    <row r="236" spans="1:16" ht="12.75">
      <c r="A236" s="18" t="s">
        <v>38</v>
      </c>
      <c s="23" t="s">
        <v>355</v>
      </c>
      <c s="23" t="s">
        <v>356</v>
      </c>
      <c s="18" t="s">
        <v>40</v>
      </c>
      <c s="24" t="s">
        <v>357</v>
      </c>
      <c s="25" t="s">
        <v>158</v>
      </c>
      <c s="26">
        <v>7.44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43</v>
      </c>
      <c r="E237" s="29" t="s">
        <v>358</v>
      </c>
    </row>
    <row r="238" spans="1:5" ht="12.75">
      <c r="A238" s="30" t="s">
        <v>45</v>
      </c>
      <c r="E238" s="31" t="s">
        <v>359</v>
      </c>
    </row>
    <row r="239" spans="1:5" ht="76.5">
      <c r="A239" t="s">
        <v>47</v>
      </c>
      <c r="E239" s="29" t="s">
        <v>360</v>
      </c>
    </row>
    <row r="240" spans="1:16" ht="12.75">
      <c r="A240" s="18" t="s">
        <v>38</v>
      </c>
      <c s="23" t="s">
        <v>361</v>
      </c>
      <c s="23" t="s">
        <v>362</v>
      </c>
      <c s="18" t="s">
        <v>40</v>
      </c>
      <c s="24" t="s">
        <v>363</v>
      </c>
      <c s="25" t="s">
        <v>158</v>
      </c>
      <c s="26">
        <v>3.08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38.25">
      <c r="A241" s="28" t="s">
        <v>43</v>
      </c>
      <c r="E241" s="29" t="s">
        <v>364</v>
      </c>
    </row>
    <row r="242" spans="1:5" ht="12.75">
      <c r="A242" s="30" t="s">
        <v>45</v>
      </c>
      <c r="E242" s="31" t="s">
        <v>365</v>
      </c>
    </row>
    <row r="243" spans="1:5" ht="51">
      <c r="A243" t="s">
        <v>47</v>
      </c>
      <c r="E243" s="29" t="s">
        <v>366</v>
      </c>
    </row>
    <row r="244" spans="1:16" ht="12.75">
      <c r="A244" s="18" t="s">
        <v>38</v>
      </c>
      <c s="23" t="s">
        <v>367</v>
      </c>
      <c s="23" t="s">
        <v>368</v>
      </c>
      <c s="18" t="s">
        <v>40</v>
      </c>
      <c s="24" t="s">
        <v>369</v>
      </c>
      <c s="25" t="s">
        <v>158</v>
      </c>
      <c s="26">
        <v>56.78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43</v>
      </c>
      <c r="E245" s="29" t="s">
        <v>40</v>
      </c>
    </row>
    <row r="246" spans="1:5" ht="12.75">
      <c r="A246" s="30" t="s">
        <v>45</v>
      </c>
      <c r="E246" s="31" t="s">
        <v>370</v>
      </c>
    </row>
    <row r="247" spans="1:5" ht="51">
      <c r="A247" t="s">
        <v>47</v>
      </c>
      <c r="E247" s="29" t="s">
        <v>371</v>
      </c>
    </row>
    <row r="248" spans="1:18" ht="12.75" customHeight="1">
      <c r="A248" s="5" t="s">
        <v>36</v>
      </c>
      <c s="5"/>
      <c s="35" t="s">
        <v>33</v>
      </c>
      <c s="5"/>
      <c s="21" t="s">
        <v>372</v>
      </c>
      <c s="5"/>
      <c s="5"/>
      <c s="5"/>
      <c s="36">
        <f>0+Q248</f>
      </c>
      <c r="O248">
        <f>0+R248</f>
      </c>
      <c r="Q248">
        <f>0+I249+I253+I257+I261+I265+I269+I273+I277+I281+I285+I289+I293+I297+I301+I305+I309+I313+I317+I321+I325+I329+I333+I337+I341+I345+I349+I353</f>
      </c>
      <c>
        <f>0+O249+O253+O257+O261+O265+O269+O273+O277+O281+O285+O289+O293+O297+O301+O305+O309+O313+O317+O321+O325+O329+O333+O337+O341+O345+O349+O353</f>
      </c>
    </row>
    <row r="249" spans="1:16" ht="12.75">
      <c r="A249" s="18" t="s">
        <v>38</v>
      </c>
      <c s="23" t="s">
        <v>373</v>
      </c>
      <c s="23" t="s">
        <v>374</v>
      </c>
      <c s="18" t="s">
        <v>40</v>
      </c>
      <c s="24" t="s">
        <v>375</v>
      </c>
      <c s="25" t="s">
        <v>124</v>
      </c>
      <c s="26">
        <v>42.8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43</v>
      </c>
      <c r="E250" s="29" t="s">
        <v>40</v>
      </c>
    </row>
    <row r="251" spans="1:5" ht="12.75">
      <c r="A251" s="30" t="s">
        <v>45</v>
      </c>
      <c r="E251" s="31" t="s">
        <v>376</v>
      </c>
    </row>
    <row r="252" spans="1:5" ht="63.75">
      <c r="A252" t="s">
        <v>47</v>
      </c>
      <c r="E252" s="29" t="s">
        <v>377</v>
      </c>
    </row>
    <row r="253" spans="1:16" ht="12.75">
      <c r="A253" s="18" t="s">
        <v>38</v>
      </c>
      <c s="23" t="s">
        <v>378</v>
      </c>
      <c s="23" t="s">
        <v>379</v>
      </c>
      <c s="18" t="s">
        <v>40</v>
      </c>
      <c s="24" t="s">
        <v>380</v>
      </c>
      <c s="25" t="s">
        <v>124</v>
      </c>
      <c s="26">
        <v>46.9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43</v>
      </c>
      <c r="E254" s="29" t="s">
        <v>125</v>
      </c>
    </row>
    <row r="255" spans="1:5" ht="12.75">
      <c r="A255" s="30" t="s">
        <v>45</v>
      </c>
      <c r="E255" s="31" t="s">
        <v>381</v>
      </c>
    </row>
    <row r="256" spans="1:5" ht="38.25">
      <c r="A256" t="s">
        <v>47</v>
      </c>
      <c r="E256" s="29" t="s">
        <v>382</v>
      </c>
    </row>
    <row r="257" spans="1:16" ht="25.5">
      <c r="A257" s="18" t="s">
        <v>38</v>
      </c>
      <c s="23" t="s">
        <v>383</v>
      </c>
      <c s="23" t="s">
        <v>384</v>
      </c>
      <c s="18" t="s">
        <v>40</v>
      </c>
      <c s="24" t="s">
        <v>385</v>
      </c>
      <c s="25" t="s">
        <v>124</v>
      </c>
      <c s="26">
        <v>4.2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43</v>
      </c>
      <c r="E258" s="29" t="s">
        <v>40</v>
      </c>
    </row>
    <row r="259" spans="1:5" ht="12.75">
      <c r="A259" s="30" t="s">
        <v>45</v>
      </c>
      <c r="E259" s="31" t="s">
        <v>386</v>
      </c>
    </row>
    <row r="260" spans="1:5" ht="114.75">
      <c r="A260" t="s">
        <v>47</v>
      </c>
      <c r="E260" s="29" t="s">
        <v>387</v>
      </c>
    </row>
    <row r="261" spans="1:16" ht="12.75">
      <c r="A261" s="18" t="s">
        <v>38</v>
      </c>
      <c s="23" t="s">
        <v>388</v>
      </c>
      <c s="23" t="s">
        <v>389</v>
      </c>
      <c s="18" t="s">
        <v>23</v>
      </c>
      <c s="24" t="s">
        <v>390</v>
      </c>
      <c s="25" t="s">
        <v>183</v>
      </c>
      <c s="26">
        <v>1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43</v>
      </c>
      <c r="E262" s="29" t="s">
        <v>391</v>
      </c>
    </row>
    <row r="263" spans="1:5" ht="12.75">
      <c r="A263" s="30" t="s">
        <v>45</v>
      </c>
      <c r="E263" s="31" t="s">
        <v>46</v>
      </c>
    </row>
    <row r="264" spans="1:5" ht="63.75">
      <c r="A264" t="s">
        <v>47</v>
      </c>
      <c r="E264" s="29" t="s">
        <v>392</v>
      </c>
    </row>
    <row r="265" spans="1:16" ht="12.75">
      <c r="A265" s="18" t="s">
        <v>38</v>
      </c>
      <c s="23" t="s">
        <v>393</v>
      </c>
      <c s="23" t="s">
        <v>389</v>
      </c>
      <c s="18" t="s">
        <v>17</v>
      </c>
      <c s="24" t="s">
        <v>390</v>
      </c>
      <c s="25" t="s">
        <v>183</v>
      </c>
      <c s="26">
        <v>1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43</v>
      </c>
      <c r="E266" s="29" t="s">
        <v>40</v>
      </c>
    </row>
    <row r="267" spans="1:5" ht="12.75">
      <c r="A267" s="30" t="s">
        <v>45</v>
      </c>
      <c r="E267" s="31" t="s">
        <v>46</v>
      </c>
    </row>
    <row r="268" spans="1:5" ht="63.75">
      <c r="A268" t="s">
        <v>47</v>
      </c>
      <c r="E268" s="29" t="s">
        <v>392</v>
      </c>
    </row>
    <row r="269" spans="1:16" ht="12.75">
      <c r="A269" s="18" t="s">
        <v>38</v>
      </c>
      <c s="23" t="s">
        <v>394</v>
      </c>
      <c s="23" t="s">
        <v>395</v>
      </c>
      <c s="18" t="s">
        <v>40</v>
      </c>
      <c s="24" t="s">
        <v>396</v>
      </c>
      <c s="25" t="s">
        <v>183</v>
      </c>
      <c s="26">
        <v>2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43</v>
      </c>
      <c r="E270" s="29" t="s">
        <v>40</v>
      </c>
    </row>
    <row r="271" spans="1:5" ht="12.75">
      <c r="A271" s="30" t="s">
        <v>45</v>
      </c>
      <c r="E271" s="31" t="s">
        <v>397</v>
      </c>
    </row>
    <row r="272" spans="1:5" ht="25.5">
      <c r="A272" t="s">
        <v>47</v>
      </c>
      <c r="E272" s="29" t="s">
        <v>398</v>
      </c>
    </row>
    <row r="273" spans="1:16" ht="25.5">
      <c r="A273" s="18" t="s">
        <v>38</v>
      </c>
      <c s="23" t="s">
        <v>399</v>
      </c>
      <c s="23" t="s">
        <v>400</v>
      </c>
      <c s="18" t="s">
        <v>40</v>
      </c>
      <c s="24" t="s">
        <v>401</v>
      </c>
      <c s="25" t="s">
        <v>183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43</v>
      </c>
      <c r="E274" s="29" t="s">
        <v>40</v>
      </c>
    </row>
    <row r="275" spans="1:5" ht="51">
      <c r="A275" s="30" t="s">
        <v>45</v>
      </c>
      <c r="E275" s="31" t="s">
        <v>402</v>
      </c>
    </row>
    <row r="276" spans="1:5" ht="25.5">
      <c r="A276" t="s">
        <v>47</v>
      </c>
      <c r="E276" s="29" t="s">
        <v>403</v>
      </c>
    </row>
    <row r="277" spans="1:16" ht="12.75">
      <c r="A277" s="18" t="s">
        <v>38</v>
      </c>
      <c s="23" t="s">
        <v>404</v>
      </c>
      <c s="23" t="s">
        <v>405</v>
      </c>
      <c s="18" t="s">
        <v>40</v>
      </c>
      <c s="24" t="s">
        <v>406</v>
      </c>
      <c s="25" t="s">
        <v>183</v>
      </c>
      <c s="26">
        <v>2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43</v>
      </c>
      <c r="E278" s="29" t="s">
        <v>125</v>
      </c>
    </row>
    <row r="279" spans="1:5" ht="51">
      <c r="A279" s="30" t="s">
        <v>45</v>
      </c>
      <c r="E279" s="31" t="s">
        <v>402</v>
      </c>
    </row>
    <row r="280" spans="1:5" ht="25.5">
      <c r="A280" t="s">
        <v>47</v>
      </c>
      <c r="E280" s="29" t="s">
        <v>407</v>
      </c>
    </row>
    <row r="281" spans="1:16" ht="12.75">
      <c r="A281" s="18" t="s">
        <v>38</v>
      </c>
      <c s="23" t="s">
        <v>408</v>
      </c>
      <c s="23" t="s">
        <v>409</v>
      </c>
      <c s="18" t="s">
        <v>40</v>
      </c>
      <c s="24" t="s">
        <v>410</v>
      </c>
      <c s="25" t="s">
        <v>183</v>
      </c>
      <c s="26">
        <v>2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43</v>
      </c>
      <c r="E282" s="29" t="s">
        <v>125</v>
      </c>
    </row>
    <row r="283" spans="1:5" ht="12.75">
      <c r="A283" s="30" t="s">
        <v>45</v>
      </c>
      <c r="E283" s="31" t="s">
        <v>411</v>
      </c>
    </row>
    <row r="284" spans="1:5" ht="38.25">
      <c r="A284" t="s">
        <v>47</v>
      </c>
      <c r="E284" s="29" t="s">
        <v>412</v>
      </c>
    </row>
    <row r="285" spans="1:16" ht="25.5">
      <c r="A285" s="18" t="s">
        <v>38</v>
      </c>
      <c s="23" t="s">
        <v>413</v>
      </c>
      <c s="23" t="s">
        <v>414</v>
      </c>
      <c s="18" t="s">
        <v>40</v>
      </c>
      <c s="24" t="s">
        <v>415</v>
      </c>
      <c s="25" t="s">
        <v>183</v>
      </c>
      <c s="26">
        <v>2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43</v>
      </c>
      <c r="E286" s="29" t="s">
        <v>416</v>
      </c>
    </row>
    <row r="287" spans="1:5" ht="12.75">
      <c r="A287" s="30" t="s">
        <v>45</v>
      </c>
      <c r="E287" s="31" t="s">
        <v>397</v>
      </c>
    </row>
    <row r="288" spans="1:5" ht="38.25">
      <c r="A288" t="s">
        <v>47</v>
      </c>
      <c r="E288" s="29" t="s">
        <v>417</v>
      </c>
    </row>
    <row r="289" spans="1:16" ht="12.75">
      <c r="A289" s="18" t="s">
        <v>38</v>
      </c>
      <c s="23" t="s">
        <v>418</v>
      </c>
      <c s="23" t="s">
        <v>419</v>
      </c>
      <c s="18" t="s">
        <v>40</v>
      </c>
      <c s="24" t="s">
        <v>420</v>
      </c>
      <c s="25" t="s">
        <v>183</v>
      </c>
      <c s="26">
        <v>2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43</v>
      </c>
      <c r="E290" s="29" t="s">
        <v>125</v>
      </c>
    </row>
    <row r="291" spans="1:5" ht="12.75">
      <c r="A291" s="30" t="s">
        <v>45</v>
      </c>
      <c r="E291" s="31" t="s">
        <v>397</v>
      </c>
    </row>
    <row r="292" spans="1:5" ht="25.5">
      <c r="A292" t="s">
        <v>47</v>
      </c>
      <c r="E292" s="29" t="s">
        <v>407</v>
      </c>
    </row>
    <row r="293" spans="1:16" ht="12.75">
      <c r="A293" s="18" t="s">
        <v>38</v>
      </c>
      <c s="23" t="s">
        <v>421</v>
      </c>
      <c s="23" t="s">
        <v>422</v>
      </c>
      <c s="18" t="s">
        <v>40</v>
      </c>
      <c s="24" t="s">
        <v>423</v>
      </c>
      <c s="25" t="s">
        <v>124</v>
      </c>
      <c s="26">
        <v>4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43</v>
      </c>
      <c r="E294" s="29" t="s">
        <v>40</v>
      </c>
    </row>
    <row r="295" spans="1:5" ht="12.75">
      <c r="A295" s="30" t="s">
        <v>45</v>
      </c>
      <c r="E295" s="31" t="s">
        <v>424</v>
      </c>
    </row>
    <row r="296" spans="1:5" ht="51">
      <c r="A296" t="s">
        <v>47</v>
      </c>
      <c r="E296" s="29" t="s">
        <v>425</v>
      </c>
    </row>
    <row r="297" spans="1:16" ht="12.75">
      <c r="A297" s="18" t="s">
        <v>38</v>
      </c>
      <c s="23" t="s">
        <v>426</v>
      </c>
      <c s="23" t="s">
        <v>427</v>
      </c>
      <c s="18" t="s">
        <v>40</v>
      </c>
      <c s="24" t="s">
        <v>428</v>
      </c>
      <c s="25" t="s">
        <v>124</v>
      </c>
      <c s="26">
        <v>106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43</v>
      </c>
      <c r="E298" s="29" t="s">
        <v>429</v>
      </c>
    </row>
    <row r="299" spans="1:5" ht="12.75">
      <c r="A299" s="30" t="s">
        <v>45</v>
      </c>
      <c r="E299" s="31" t="s">
        <v>299</v>
      </c>
    </row>
    <row r="300" spans="1:5" ht="25.5">
      <c r="A300" t="s">
        <v>47</v>
      </c>
      <c r="E300" s="29" t="s">
        <v>430</v>
      </c>
    </row>
    <row r="301" spans="1:16" ht="12.75">
      <c r="A301" s="18" t="s">
        <v>38</v>
      </c>
      <c s="23" t="s">
        <v>431</v>
      </c>
      <c s="23" t="s">
        <v>432</v>
      </c>
      <c s="18" t="s">
        <v>40</v>
      </c>
      <c s="24" t="s">
        <v>433</v>
      </c>
      <c s="25" t="s">
        <v>124</v>
      </c>
      <c s="26">
        <v>104.6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43</v>
      </c>
      <c r="E302" s="29" t="s">
        <v>429</v>
      </c>
    </row>
    <row r="303" spans="1:5" ht="89.25">
      <c r="A303" s="30" t="s">
        <v>45</v>
      </c>
      <c r="E303" s="31" t="s">
        <v>434</v>
      </c>
    </row>
    <row r="304" spans="1:5" ht="25.5">
      <c r="A304" t="s">
        <v>47</v>
      </c>
      <c r="E304" s="29" t="s">
        <v>430</v>
      </c>
    </row>
    <row r="305" spans="1:16" ht="12.75">
      <c r="A305" s="18" t="s">
        <v>38</v>
      </c>
      <c s="23" t="s">
        <v>435</v>
      </c>
      <c s="23" t="s">
        <v>436</v>
      </c>
      <c s="18" t="s">
        <v>40</v>
      </c>
      <c s="24" t="s">
        <v>437</v>
      </c>
      <c s="25" t="s">
        <v>158</v>
      </c>
      <c s="26">
        <v>18.018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43</v>
      </c>
      <c r="E306" s="29" t="s">
        <v>40</v>
      </c>
    </row>
    <row r="307" spans="1:5" ht="12.75">
      <c r="A307" s="30" t="s">
        <v>45</v>
      </c>
      <c r="E307" s="31" t="s">
        <v>438</v>
      </c>
    </row>
    <row r="308" spans="1:5" ht="25.5">
      <c r="A308" t="s">
        <v>47</v>
      </c>
      <c r="E308" s="29" t="s">
        <v>439</v>
      </c>
    </row>
    <row r="309" spans="1:16" ht="12.75">
      <c r="A309" s="18" t="s">
        <v>38</v>
      </c>
      <c s="23" t="s">
        <v>440</v>
      </c>
      <c s="23" t="s">
        <v>441</v>
      </c>
      <c s="18" t="s">
        <v>40</v>
      </c>
      <c s="24" t="s">
        <v>442</v>
      </c>
      <c s="25" t="s">
        <v>124</v>
      </c>
      <c s="26">
        <v>104.6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43</v>
      </c>
      <c r="E310" s="29" t="s">
        <v>40</v>
      </c>
    </row>
    <row r="311" spans="1:5" ht="89.25">
      <c r="A311" s="30" t="s">
        <v>45</v>
      </c>
      <c r="E311" s="31" t="s">
        <v>434</v>
      </c>
    </row>
    <row r="312" spans="1:5" ht="38.25">
      <c r="A312" t="s">
        <v>47</v>
      </c>
      <c r="E312" s="29" t="s">
        <v>443</v>
      </c>
    </row>
    <row r="313" spans="1:16" ht="25.5">
      <c r="A313" s="18" t="s">
        <v>38</v>
      </c>
      <c s="23" t="s">
        <v>444</v>
      </c>
      <c s="23" t="s">
        <v>445</v>
      </c>
      <c s="18" t="s">
        <v>40</v>
      </c>
      <c s="24" t="s">
        <v>446</v>
      </c>
      <c s="25" t="s">
        <v>124</v>
      </c>
      <c s="26">
        <v>46.5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43</v>
      </c>
      <c r="E314" s="29" t="s">
        <v>447</v>
      </c>
    </row>
    <row r="315" spans="1:5" ht="12.75">
      <c r="A315" s="30" t="s">
        <v>45</v>
      </c>
      <c r="E315" s="31" t="s">
        <v>448</v>
      </c>
    </row>
    <row r="316" spans="1:5" ht="38.25">
      <c r="A316" t="s">
        <v>47</v>
      </c>
      <c r="E316" s="29" t="s">
        <v>443</v>
      </c>
    </row>
    <row r="317" spans="1:16" ht="12.75">
      <c r="A317" s="18" t="s">
        <v>38</v>
      </c>
      <c s="23" t="s">
        <v>449</v>
      </c>
      <c s="23" t="s">
        <v>450</v>
      </c>
      <c s="18" t="s">
        <v>40</v>
      </c>
      <c s="24" t="s">
        <v>451</v>
      </c>
      <c s="25" t="s">
        <v>124</v>
      </c>
      <c s="26">
        <v>23.4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43</v>
      </c>
      <c r="E318" s="29" t="s">
        <v>40</v>
      </c>
    </row>
    <row r="319" spans="1:5" ht="12.75">
      <c r="A319" s="30" t="s">
        <v>45</v>
      </c>
      <c r="E319" s="31" t="s">
        <v>452</v>
      </c>
    </row>
    <row r="320" spans="1:5" ht="280.5">
      <c r="A320" t="s">
        <v>47</v>
      </c>
      <c r="E320" s="29" t="s">
        <v>453</v>
      </c>
    </row>
    <row r="321" spans="1:16" ht="12.75">
      <c r="A321" s="18" t="s">
        <v>38</v>
      </c>
      <c s="23" t="s">
        <v>454</v>
      </c>
      <c s="23" t="s">
        <v>455</v>
      </c>
      <c s="18" t="s">
        <v>40</v>
      </c>
      <c s="24" t="s">
        <v>456</v>
      </c>
      <c s="25" t="s">
        <v>183</v>
      </c>
      <c s="26">
        <v>12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43</v>
      </c>
      <c r="E322" s="29" t="s">
        <v>40</v>
      </c>
    </row>
    <row r="323" spans="1:5" ht="12.75">
      <c r="A323" s="30" t="s">
        <v>45</v>
      </c>
      <c r="E323" s="31" t="s">
        <v>457</v>
      </c>
    </row>
    <row r="324" spans="1:5" ht="267.75">
      <c r="A324" t="s">
        <v>47</v>
      </c>
      <c r="E324" s="29" t="s">
        <v>458</v>
      </c>
    </row>
    <row r="325" spans="1:16" ht="12.75">
      <c r="A325" s="18" t="s">
        <v>38</v>
      </c>
      <c s="23" t="s">
        <v>459</v>
      </c>
      <c s="23" t="s">
        <v>460</v>
      </c>
      <c s="18" t="s">
        <v>40</v>
      </c>
      <c s="24" t="s">
        <v>461</v>
      </c>
      <c s="25" t="s">
        <v>158</v>
      </c>
      <c s="26">
        <v>155.996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43</v>
      </c>
      <c r="E326" s="29" t="s">
        <v>462</v>
      </c>
    </row>
    <row r="327" spans="1:5" ht="114.75">
      <c r="A327" s="30" t="s">
        <v>45</v>
      </c>
      <c r="E327" s="31" t="s">
        <v>463</v>
      </c>
    </row>
    <row r="328" spans="1:5" ht="25.5">
      <c r="A328" t="s">
        <v>47</v>
      </c>
      <c r="E328" s="29" t="s">
        <v>464</v>
      </c>
    </row>
    <row r="329" spans="1:16" ht="12.75">
      <c r="A329" s="18" t="s">
        <v>38</v>
      </c>
      <c s="23" t="s">
        <v>465</v>
      </c>
      <c s="23" t="s">
        <v>466</v>
      </c>
      <c s="18" t="s">
        <v>40</v>
      </c>
      <c s="24" t="s">
        <v>467</v>
      </c>
      <c s="25" t="s">
        <v>109</v>
      </c>
      <c s="26">
        <v>25.2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43</v>
      </c>
      <c r="E330" s="29" t="s">
        <v>40</v>
      </c>
    </row>
    <row r="331" spans="1:5" ht="89.25">
      <c r="A331" s="30" t="s">
        <v>45</v>
      </c>
      <c r="E331" s="31" t="s">
        <v>468</v>
      </c>
    </row>
    <row r="332" spans="1:5" ht="102">
      <c r="A332" t="s">
        <v>47</v>
      </c>
      <c r="E332" s="29" t="s">
        <v>469</v>
      </c>
    </row>
    <row r="333" spans="1:16" ht="12.75">
      <c r="A333" s="18" t="s">
        <v>38</v>
      </c>
      <c s="23" t="s">
        <v>470</v>
      </c>
      <c s="23" t="s">
        <v>471</v>
      </c>
      <c s="18" t="s">
        <v>40</v>
      </c>
      <c s="24" t="s">
        <v>472</v>
      </c>
      <c s="25" t="s">
        <v>118</v>
      </c>
      <c s="26">
        <v>289.8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25.5">
      <c r="A334" s="28" t="s">
        <v>43</v>
      </c>
      <c r="E334" s="29" t="s">
        <v>473</v>
      </c>
    </row>
    <row r="335" spans="1:5" ht="12.75">
      <c r="A335" s="30" t="s">
        <v>45</v>
      </c>
      <c r="E335" s="31" t="s">
        <v>474</v>
      </c>
    </row>
    <row r="336" spans="1:5" ht="25.5">
      <c r="A336" t="s">
        <v>47</v>
      </c>
      <c r="E336" s="29" t="s">
        <v>121</v>
      </c>
    </row>
    <row r="337" spans="1:16" ht="12.75">
      <c r="A337" s="18" t="s">
        <v>38</v>
      </c>
      <c s="23" t="s">
        <v>475</v>
      </c>
      <c s="23" t="s">
        <v>476</v>
      </c>
      <c s="18" t="s">
        <v>40</v>
      </c>
      <c s="24" t="s">
        <v>477</v>
      </c>
      <c s="25" t="s">
        <v>109</v>
      </c>
      <c s="26">
        <v>40.698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43</v>
      </c>
      <c r="E338" s="29" t="s">
        <v>40</v>
      </c>
    </row>
    <row r="339" spans="1:5" ht="114.75">
      <c r="A339" s="30" t="s">
        <v>45</v>
      </c>
      <c r="E339" s="31" t="s">
        <v>478</v>
      </c>
    </row>
    <row r="340" spans="1:5" ht="102">
      <c r="A340" t="s">
        <v>47</v>
      </c>
      <c r="E340" s="29" t="s">
        <v>469</v>
      </c>
    </row>
    <row r="341" spans="1:16" ht="12.75">
      <c r="A341" s="18" t="s">
        <v>38</v>
      </c>
      <c s="23" t="s">
        <v>479</v>
      </c>
      <c s="23" t="s">
        <v>480</v>
      </c>
      <c s="18" t="s">
        <v>40</v>
      </c>
      <c s="24" t="s">
        <v>481</v>
      </c>
      <c s="25" t="s">
        <v>118</v>
      </c>
      <c s="26">
        <v>508.725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25.5">
      <c r="A342" s="28" t="s">
        <v>43</v>
      </c>
      <c r="E342" s="29" t="s">
        <v>482</v>
      </c>
    </row>
    <row r="343" spans="1:5" ht="12.75">
      <c r="A343" s="30" t="s">
        <v>45</v>
      </c>
      <c r="E343" s="31" t="s">
        <v>483</v>
      </c>
    </row>
    <row r="344" spans="1:5" ht="25.5">
      <c r="A344" t="s">
        <v>47</v>
      </c>
      <c r="E344" s="29" t="s">
        <v>121</v>
      </c>
    </row>
    <row r="345" spans="1:16" ht="12.75">
      <c r="A345" s="18" t="s">
        <v>38</v>
      </c>
      <c s="23" t="s">
        <v>484</v>
      </c>
      <c s="23" t="s">
        <v>485</v>
      </c>
      <c s="18" t="s">
        <v>40</v>
      </c>
      <c s="24" t="s">
        <v>486</v>
      </c>
      <c s="25" t="s">
        <v>124</v>
      </c>
      <c s="26">
        <v>18.3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43</v>
      </c>
      <c r="E346" s="29" t="s">
        <v>487</v>
      </c>
    </row>
    <row r="347" spans="1:5" ht="12.75">
      <c r="A347" s="30" t="s">
        <v>45</v>
      </c>
      <c r="E347" s="31" t="s">
        <v>488</v>
      </c>
    </row>
    <row r="348" spans="1:5" ht="51">
      <c r="A348" t="s">
        <v>47</v>
      </c>
      <c r="E348" s="29" t="s">
        <v>489</v>
      </c>
    </row>
    <row r="349" spans="1:16" ht="12.75">
      <c r="A349" s="18" t="s">
        <v>38</v>
      </c>
      <c s="23" t="s">
        <v>490</v>
      </c>
      <c s="23" t="s">
        <v>491</v>
      </c>
      <c s="18" t="s">
        <v>40</v>
      </c>
      <c s="24" t="s">
        <v>492</v>
      </c>
      <c s="25" t="s">
        <v>109</v>
      </c>
      <c s="26">
        <v>4.32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43</v>
      </c>
      <c r="E350" s="29" t="s">
        <v>493</v>
      </c>
    </row>
    <row r="351" spans="1:5" ht="12.75">
      <c r="A351" s="30" t="s">
        <v>45</v>
      </c>
      <c r="E351" s="31" t="s">
        <v>494</v>
      </c>
    </row>
    <row r="352" spans="1:5" ht="76.5">
      <c r="A352" t="s">
        <v>47</v>
      </c>
      <c r="E352" s="29" t="s">
        <v>495</v>
      </c>
    </row>
    <row r="353" spans="1:16" ht="12.75">
      <c r="A353" s="18" t="s">
        <v>38</v>
      </c>
      <c s="23" t="s">
        <v>496</v>
      </c>
      <c s="23" t="s">
        <v>497</v>
      </c>
      <c s="18" t="s">
        <v>40</v>
      </c>
      <c s="24" t="s">
        <v>498</v>
      </c>
      <c s="25" t="s">
        <v>158</v>
      </c>
      <c s="26">
        <v>127.7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43</v>
      </c>
      <c r="E354" s="29" t="s">
        <v>499</v>
      </c>
    </row>
    <row r="355" spans="1:5" ht="12.75">
      <c r="A355" s="30" t="s">
        <v>45</v>
      </c>
      <c r="E355" s="31" t="s">
        <v>500</v>
      </c>
    </row>
    <row r="356" spans="1:5" ht="76.5">
      <c r="A356" t="s">
        <v>47</v>
      </c>
      <c r="E356" s="29" t="s">
        <v>495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