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601"/>
  <workbookPr defaultThemeVersion="124226"/>
  <bookViews>
    <workbookView xWindow="1170" yWindow="1170" windowWidth="21600" windowHeight="11385" activeTab="0"/>
  </bookViews>
  <sheets>
    <sheet name="Medicinální kyslík v lahvích" sheetId="9" r:id="rId1"/>
  </sheets>
  <definedNames/>
  <calcPr calcId="191029"/>
  <extLst/>
</workbook>
</file>

<file path=xl/sharedStrings.xml><?xml version="1.0" encoding="utf-8"?>
<sst xmlns="http://schemas.openxmlformats.org/spreadsheetml/2006/main" count="117" uniqueCount="61">
  <si>
    <t>POPLATKY</t>
  </si>
  <si>
    <t>ADR</t>
  </si>
  <si>
    <t>MEDICINÁLNÍ PLYNY</t>
  </si>
  <si>
    <t>bez DPH</t>
  </si>
  <si>
    <t>vč. DPH</t>
  </si>
  <si>
    <t>denní pronájem</t>
  </si>
  <si>
    <t>Silniční + energetický</t>
  </si>
  <si>
    <t>DOPRAVA</t>
  </si>
  <si>
    <t>dopravné</t>
  </si>
  <si>
    <t>za 1 rok</t>
  </si>
  <si>
    <t>CELKOVÁ NABÍDKOVÁ CENA</t>
  </si>
  <si>
    <t>poplatek za 1 lahev</t>
  </si>
  <si>
    <t>výše poplatků za 1 rok</t>
  </si>
  <si>
    <t>CELKEM</t>
  </si>
  <si>
    <t xml:space="preserve">PRONÁJEM - DLOUHODOBÝ </t>
  </si>
  <si>
    <t>PRONÁJEM - KRÁTKODOBÝ</t>
  </si>
  <si>
    <t>cena za dodávku 1 plné lahve</t>
  </si>
  <si>
    <t>celkem za 1 rok</t>
  </si>
  <si>
    <t>Pozn.: Případné jakékoli další poplatky musí být obsaženy v nabídkové ceně za dodávku 1 plné lahve.</t>
  </si>
  <si>
    <t>druh poplatku</t>
  </si>
  <si>
    <t>m3</t>
  </si>
  <si>
    <t xml:space="preserve"> za 1 rok</t>
  </si>
  <si>
    <t>kyslík medicinální</t>
  </si>
  <si>
    <t>vodní objem lahve [l]</t>
  </si>
  <si>
    <t>objem plynu v lahvi [m3]*</t>
  </si>
  <si>
    <t>*Množství plynu v lahvi je vztaženo na stav plynu při teplotě 15°C a tlaku 0,1 MPa.</t>
  </si>
  <si>
    <t>lahví za 1 rok</t>
  </si>
  <si>
    <t>cena pronájmu 1 lahve/rok</t>
  </si>
  <si>
    <t>cena pronájmu 1 lahve/den</t>
  </si>
  <si>
    <t>roční pronájem 2l</t>
  </si>
  <si>
    <t>roční pronájem 10 l</t>
  </si>
  <si>
    <t>roční pronájem 50 l</t>
  </si>
  <si>
    <t>Celkem</t>
  </si>
  <si>
    <t>typ lahve</t>
  </si>
  <si>
    <t>med.kyslík a lahve</t>
  </si>
  <si>
    <t xml:space="preserve">cena za dodávku 1 m3 </t>
  </si>
  <si>
    <t>Nemocnice</t>
  </si>
  <si>
    <t>Hustopeče</t>
  </si>
  <si>
    <t>Tišnov</t>
  </si>
  <si>
    <r>
      <t>lahví</t>
    </r>
    <r>
      <rPr>
        <vertAlign val="superscript"/>
        <sz val="10"/>
        <color theme="1"/>
        <rFont val="Calibri"/>
        <family val="2"/>
        <scheme val="minor"/>
      </rPr>
      <t>1</t>
    </r>
  </si>
  <si>
    <t>celkem za 2 roky</t>
  </si>
  <si>
    <t>cena za 1 závoz</t>
  </si>
  <si>
    <t>cena celkem</t>
  </si>
  <si>
    <r>
      <t>závozy za 2 roky</t>
    </r>
    <r>
      <rPr>
        <vertAlign val="superscript"/>
        <sz val="10"/>
        <color theme="1"/>
        <rFont val="Calibri"/>
        <family val="2"/>
        <scheme val="minor"/>
      </rPr>
      <t>2</t>
    </r>
  </si>
  <si>
    <t>pro účely hodnocení</t>
  </si>
  <si>
    <t>výše poplatků za 2 roky</t>
  </si>
  <si>
    <t xml:space="preserve"> </t>
  </si>
  <si>
    <t>objem láhve</t>
  </si>
  <si>
    <t>2 l</t>
  </si>
  <si>
    <t>10 l</t>
  </si>
  <si>
    <t>50 l</t>
  </si>
  <si>
    <t xml:space="preserve">NÁHRADA ZA ZTRACENOU / POŠKOZENOU /ODCIZENOU LÁHEV </t>
  </si>
  <si>
    <t>náhrada v Kč za 1 láhev</t>
  </si>
  <si>
    <t>2l</t>
  </si>
  <si>
    <t>10l</t>
  </si>
  <si>
    <t xml:space="preserve">50l </t>
  </si>
  <si>
    <r>
      <t>2</t>
    </r>
    <r>
      <rPr>
        <sz val="9"/>
        <color theme="1"/>
        <rFont val="Calibri"/>
        <family val="2"/>
        <scheme val="minor"/>
      </rPr>
      <t xml:space="preserve"> Předpokládané množství závozů realizovaných za 24 měsíců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</si>
  <si>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Předpokládaný počet lahví odebraných během 12 měsíců</t>
    </r>
  </si>
  <si>
    <t>Náhrada za jednu ztracenou, poškozenou a odcizenou láhev je maxmálně u 2 l - do 5 000,- Kč bez DPH a u 10 l a  50 l - do 10 000,- Kč bez DPH.</t>
  </si>
  <si>
    <r>
      <rPr>
        <sz val="11"/>
        <color theme="1"/>
        <rFont val="Calibri"/>
        <family val="2"/>
        <scheme val="minor"/>
      </rPr>
      <t xml:space="preserve">Veřejná zakázka </t>
    </r>
    <r>
      <rPr>
        <b/>
        <i/>
        <sz val="11"/>
        <color theme="1"/>
        <rFont val="Calibri"/>
        <family val="2"/>
        <scheme val="minor"/>
      </rPr>
      <t>Medicinální kyslík v lahvích a pronájem lahví pro nemocnice JMK 2022-2024</t>
    </r>
  </si>
  <si>
    <t>Příloha č. 1 Výzvy k podání nabídky 
Specifikace plnění a nabídková 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</si>
</sst>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\ &quot;Kč&quot;"/>
    <numFmt numFmtId="165" formatCode="0.0%"/>
    <numFmt numFmtId="166" formatCode="#,##0.00\ [$Kč-405];\-#,##0.00\ [$Kč-405]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39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indexed="3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1" applyNumberFormat="0" applyProtection="0">
      <alignment horizontal="right" vertical="center"/>
    </xf>
    <xf numFmtId="0" fontId="2" fillId="3" borderId="1" applyNumberFormat="0" applyProtection="0">
      <alignment vertical="center"/>
    </xf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9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/>
    <xf numFmtId="9" fontId="3" fillId="0" borderId="0" xfId="0" applyNumberFormat="1" applyFont="1"/>
    <xf numFmtId="0" fontId="3" fillId="0" borderId="0" xfId="0" applyFont="1" applyAlignment="1">
      <alignment/>
    </xf>
    <xf numFmtId="0" fontId="3" fillId="0" borderId="2" xfId="0" applyFont="1" applyBorder="1"/>
    <xf numFmtId="164" fontId="3" fillId="0" borderId="2" xfId="0" applyNumberFormat="1" applyFont="1" applyBorder="1"/>
    <xf numFmtId="0" fontId="4" fillId="0" borderId="0" xfId="0" applyFont="1" applyFill="1"/>
    <xf numFmtId="0" fontId="3" fillId="0" borderId="2" xfId="0" applyNumberFormat="1" applyFont="1" applyBorder="1"/>
    <xf numFmtId="164" fontId="3" fillId="0" borderId="2" xfId="0" applyNumberFormat="1" applyFont="1" applyFill="1" applyBorder="1"/>
    <xf numFmtId="164" fontId="0" fillId="0" borderId="0" xfId="0" applyNumberFormat="1"/>
    <xf numFmtId="0" fontId="3" fillId="0" borderId="0" xfId="0" applyFont="1" applyFill="1"/>
    <xf numFmtId="49" fontId="4" fillId="4" borderId="3" xfId="0" applyNumberFormat="1" applyFont="1" applyFill="1" applyBorder="1"/>
    <xf numFmtId="0" fontId="4" fillId="4" borderId="4" xfId="0" applyFont="1" applyFill="1" applyBorder="1" applyAlignment="1">
      <alignment wrapText="1"/>
    </xf>
    <xf numFmtId="0" fontId="4" fillId="4" borderId="4" xfId="0" applyFont="1" applyFill="1" applyBorder="1"/>
    <xf numFmtId="0" fontId="4" fillId="4" borderId="3" xfId="0" applyFont="1" applyFill="1" applyBorder="1"/>
    <xf numFmtId="0" fontId="4" fillId="4" borderId="5" xfId="0" applyFont="1" applyFill="1" applyBorder="1"/>
    <xf numFmtId="0" fontId="4" fillId="4" borderId="6" xfId="0" applyFont="1" applyFill="1" applyBorder="1"/>
    <xf numFmtId="165" fontId="4" fillId="4" borderId="7" xfId="0" applyNumberFormat="1" applyFont="1" applyFill="1" applyBorder="1"/>
    <xf numFmtId="164" fontId="4" fillId="0" borderId="0" xfId="0" applyNumberFormat="1" applyFont="1" applyBorder="1"/>
    <xf numFmtId="0" fontId="0" fillId="0" borderId="0" xfId="0" applyFill="1"/>
    <xf numFmtId="49" fontId="4" fillId="4" borderId="4" xfId="0" applyNumberFormat="1" applyFont="1" applyFill="1" applyBorder="1"/>
    <xf numFmtId="165" fontId="4" fillId="4" borderId="6" xfId="0" applyNumberFormat="1" applyFont="1" applyFill="1" applyBorder="1"/>
    <xf numFmtId="0" fontId="4" fillId="4" borderId="7" xfId="0" applyFont="1" applyFill="1" applyBorder="1"/>
    <xf numFmtId="0" fontId="0" fillId="0" borderId="0" xfId="0" applyFill="1" applyBorder="1"/>
    <xf numFmtId="0" fontId="3" fillId="5" borderId="8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center"/>
    </xf>
    <xf numFmtId="49" fontId="3" fillId="6" borderId="5" xfId="0" applyNumberFormat="1" applyFont="1" applyFill="1" applyBorder="1"/>
    <xf numFmtId="49" fontId="3" fillId="6" borderId="6" xfId="0" applyNumberFormat="1" applyFont="1" applyFill="1" applyBorder="1"/>
    <xf numFmtId="49" fontId="3" fillId="6" borderId="7" xfId="0" applyNumberFormat="1" applyFont="1" applyFill="1" applyBorder="1"/>
    <xf numFmtId="166" fontId="4" fillId="6" borderId="2" xfId="22" applyNumberFormat="1" applyFont="1" applyFill="1" applyBorder="1"/>
    <xf numFmtId="49" fontId="3" fillId="6" borderId="5" xfId="0" applyNumberFormat="1" applyFont="1" applyFill="1" applyBorder="1" applyAlignment="1">
      <alignment/>
    </xf>
    <xf numFmtId="49" fontId="3" fillId="6" borderId="6" xfId="0" applyNumberFormat="1" applyFont="1" applyFill="1" applyBorder="1" applyAlignment="1">
      <alignment/>
    </xf>
    <xf numFmtId="49" fontId="3" fillId="6" borderId="7" xfId="0" applyNumberFormat="1" applyFont="1" applyFill="1" applyBorder="1" applyAlignment="1">
      <alignment/>
    </xf>
    <xf numFmtId="49" fontId="3" fillId="7" borderId="2" xfId="0" applyNumberFormat="1" applyFont="1" applyFill="1" applyBorder="1"/>
    <xf numFmtId="2" fontId="3" fillId="7" borderId="2" xfId="0" applyNumberFormat="1" applyFont="1" applyFill="1" applyBorder="1"/>
    <xf numFmtId="1" fontId="3" fillId="7" borderId="2" xfId="0" applyNumberFormat="1" applyFont="1" applyFill="1" applyBorder="1"/>
    <xf numFmtId="0" fontId="3" fillId="7" borderId="2" xfId="0" applyFont="1" applyFill="1" applyBorder="1"/>
    <xf numFmtId="0" fontId="3" fillId="7" borderId="8" xfId="0" applyFont="1" applyFill="1" applyBorder="1" applyAlignment="1">
      <alignment horizontal="left" vertical="center"/>
    </xf>
    <xf numFmtId="0" fontId="3" fillId="7" borderId="2" xfId="0" applyFont="1" applyFill="1" applyBorder="1" applyAlignment="1">
      <alignment horizontal="center"/>
    </xf>
    <xf numFmtId="49" fontId="3" fillId="8" borderId="2" xfId="0" applyNumberFormat="1" applyFont="1" applyFill="1" applyBorder="1"/>
    <xf numFmtId="2" fontId="3" fillId="8" borderId="2" xfId="0" applyNumberFormat="1" applyFont="1" applyFill="1" applyBorder="1"/>
    <xf numFmtId="1" fontId="3" fillId="8" borderId="2" xfId="0" applyNumberFormat="1" applyFont="1" applyFill="1" applyBorder="1"/>
    <xf numFmtId="0" fontId="3" fillId="8" borderId="2" xfId="0" applyFont="1" applyFill="1" applyBorder="1"/>
    <xf numFmtId="0" fontId="3" fillId="8" borderId="2" xfId="0" applyFont="1" applyFill="1" applyBorder="1" applyAlignment="1">
      <alignment horizontal="left"/>
    </xf>
    <xf numFmtId="0" fontId="3" fillId="8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3" fillId="9" borderId="2" xfId="0" applyNumberFormat="1" applyFont="1" applyFill="1" applyBorder="1" applyProtection="1">
      <protection locked="0"/>
    </xf>
    <xf numFmtId="164" fontId="3" fillId="9" borderId="2" xfId="0" applyNumberFormat="1" applyFont="1" applyFill="1" applyBorder="1" applyProtection="1">
      <protection locked="0"/>
    </xf>
    <xf numFmtId="0" fontId="7" fillId="0" borderId="0" xfId="0" applyFont="1"/>
    <xf numFmtId="0" fontId="6" fillId="0" borderId="0" xfId="0" applyFont="1"/>
    <xf numFmtId="164" fontId="6" fillId="0" borderId="0" xfId="0" applyNumberFormat="1" applyFont="1"/>
    <xf numFmtId="0" fontId="9" fillId="0" borderId="0" xfId="0" applyFont="1" applyAlignment="1">
      <alignment horizontal="center" wrapText="1"/>
    </xf>
    <xf numFmtId="0" fontId="3" fillId="5" borderId="2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left"/>
    </xf>
    <xf numFmtId="0" fontId="4" fillId="6" borderId="6" xfId="0" applyFont="1" applyFill="1" applyBorder="1" applyAlignment="1">
      <alignment horizontal="left"/>
    </xf>
    <xf numFmtId="0" fontId="4" fillId="6" borderId="7" xfId="0" applyFont="1" applyFill="1" applyBorder="1" applyAlignment="1">
      <alignment horizontal="left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3" fillId="5" borderId="9" xfId="0" applyFont="1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/>
    </xf>
    <xf numFmtId="0" fontId="6" fillId="0" borderId="4" xfId="0" applyFont="1" applyBorder="1" applyAlignment="1">
      <alignment horizontal="left" wrapText="1"/>
    </xf>
    <xf numFmtId="0" fontId="3" fillId="5" borderId="2" xfId="0" applyFont="1" applyFill="1" applyBorder="1" applyAlignment="1">
      <alignment horizontal="center" wrapText="1"/>
    </xf>
    <xf numFmtId="0" fontId="3" fillId="5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164" fontId="3" fillId="9" borderId="2" xfId="0" applyNumberFormat="1" applyFont="1" applyFill="1" applyBorder="1" applyAlignment="1" applyProtection="1">
      <alignment horizontal="center"/>
      <protection locked="0"/>
    </xf>
    <xf numFmtId="0" fontId="3" fillId="5" borderId="2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8" fillId="0" borderId="4" xfId="0" applyFont="1" applyBorder="1" applyAlignment="1">
      <alignment horizontal="left" wrapText="1"/>
    </xf>
    <xf numFmtId="0" fontId="4" fillId="10" borderId="11" xfId="0" applyFont="1" applyFill="1" applyBorder="1" applyAlignment="1">
      <alignment horizontal="center"/>
    </xf>
    <xf numFmtId="0" fontId="4" fillId="10" borderId="12" xfId="0" applyFont="1" applyFill="1" applyBorder="1" applyAlignment="1">
      <alignment horizontal="center"/>
    </xf>
    <xf numFmtId="166" fontId="4" fillId="0" borderId="13" xfId="23" applyNumberFormat="1" applyFont="1" applyBorder="1" applyAlignment="1">
      <alignment horizontal="right"/>
    </xf>
    <xf numFmtId="43" fontId="4" fillId="0" borderId="14" xfId="23" applyFont="1" applyBorder="1" applyAlignment="1">
      <alignment horizontal="right"/>
    </xf>
    <xf numFmtId="0" fontId="4" fillId="10" borderId="15" xfId="0" applyFont="1" applyFill="1" applyBorder="1" applyAlignment="1">
      <alignment horizontal="center"/>
    </xf>
    <xf numFmtId="164" fontId="4" fillId="0" borderId="16" xfId="0" applyNumberFormat="1" applyFont="1" applyBorder="1" applyAlignment="1">
      <alignment horizontal="right"/>
    </xf>
    <xf numFmtId="164" fontId="4" fillId="0" borderId="14" xfId="0" applyNumberFormat="1" applyFont="1" applyBorder="1" applyAlignment="1">
      <alignment horizontal="right"/>
    </xf>
    <xf numFmtId="0" fontId="4" fillId="10" borderId="17" xfId="0" applyFont="1" applyFill="1" applyBorder="1" applyAlignment="1">
      <alignment horizontal="left"/>
    </xf>
    <xf numFmtId="0" fontId="4" fillId="10" borderId="18" xfId="0" applyFont="1" applyFill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APBEXstdDataEmph" xfId="20"/>
    <cellStyle name="SAPBEXaggDataEmph" xfId="21"/>
    <cellStyle name="Měna" xfId="22"/>
    <cellStyle name="Čárka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9"/>
  <sheetViews>
    <sheetView tabSelected="1" workbookViewId="0" topLeftCell="B1">
      <selection activeCell="N2" sqref="N2"/>
    </sheetView>
  </sheetViews>
  <sheetFormatPr defaultColWidth="9.140625" defaultRowHeight="15"/>
  <cols>
    <col min="1" max="2" width="17.7109375" style="0" customWidth="1"/>
    <col min="3" max="3" width="10.421875" style="0" customWidth="1"/>
    <col min="4" max="4" width="12.8515625" style="0" customWidth="1"/>
    <col min="5" max="5" width="12.57421875" style="0" customWidth="1"/>
    <col min="6" max="6" width="12.140625" style="0" customWidth="1"/>
    <col min="7" max="7" width="13.7109375" style="0" bestFit="1" customWidth="1"/>
    <col min="8" max="10" width="15.7109375" style="0" customWidth="1"/>
    <col min="11" max="11" width="13.7109375" style="0" bestFit="1" customWidth="1"/>
    <col min="12" max="12" width="14.00390625" style="0" bestFit="1" customWidth="1"/>
    <col min="13" max="13" width="13.7109375" style="0" bestFit="1" customWidth="1"/>
    <col min="14" max="14" width="14.140625" style="0" customWidth="1"/>
    <col min="15" max="15" width="14.00390625" style="0" customWidth="1"/>
  </cols>
  <sheetData>
    <row r="1" spans="1:14" ht="30" customHeight="1">
      <c r="A1" s="82" t="s">
        <v>60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ht="1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ht="15">
      <c r="A3" s="82" t="s">
        <v>59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5" spans="1:14" ht="15">
      <c r="A5" s="16" t="s">
        <v>2</v>
      </c>
      <c r="B5" s="15"/>
      <c r="C5" s="14"/>
      <c r="D5" s="14"/>
      <c r="E5" s="14"/>
      <c r="F5" s="15"/>
      <c r="G5" s="15"/>
      <c r="H5" s="15"/>
      <c r="I5" s="15"/>
      <c r="J5" s="15"/>
      <c r="K5" s="15"/>
      <c r="L5" s="62"/>
      <c r="M5" s="62"/>
      <c r="N5" s="63"/>
    </row>
    <row r="6" spans="1:14" ht="21.75" customHeight="1">
      <c r="A6" s="66" t="s">
        <v>34</v>
      </c>
      <c r="B6" s="66" t="s">
        <v>36</v>
      </c>
      <c r="C6" s="64" t="s">
        <v>23</v>
      </c>
      <c r="D6" s="64" t="s">
        <v>24</v>
      </c>
      <c r="E6" s="56" t="s">
        <v>21</v>
      </c>
      <c r="F6" s="56"/>
      <c r="G6" s="56" t="s">
        <v>35</v>
      </c>
      <c r="H6" s="56"/>
      <c r="I6" s="56" t="s">
        <v>16</v>
      </c>
      <c r="J6" s="56"/>
      <c r="K6" s="56" t="s">
        <v>17</v>
      </c>
      <c r="L6" s="56"/>
      <c r="M6" s="56" t="s">
        <v>40</v>
      </c>
      <c r="N6" s="56"/>
    </row>
    <row r="7" spans="1:14" ht="21.75" customHeight="1">
      <c r="A7" s="67"/>
      <c r="B7" s="71"/>
      <c r="C7" s="68"/>
      <c r="D7" s="68"/>
      <c r="E7" s="26" t="s">
        <v>39</v>
      </c>
      <c r="F7" s="27" t="s">
        <v>20</v>
      </c>
      <c r="G7" s="28" t="s">
        <v>3</v>
      </c>
      <c r="H7" s="28" t="s">
        <v>4</v>
      </c>
      <c r="I7" s="28" t="s">
        <v>3</v>
      </c>
      <c r="J7" s="28" t="s">
        <v>4</v>
      </c>
      <c r="K7" s="28" t="s">
        <v>3</v>
      </c>
      <c r="L7" s="28" t="s">
        <v>4</v>
      </c>
      <c r="M7" s="28" t="s">
        <v>3</v>
      </c>
      <c r="N7" s="28" t="s">
        <v>4</v>
      </c>
    </row>
    <row r="8" spans="1:14" ht="15">
      <c r="A8" s="36" t="s">
        <v>22</v>
      </c>
      <c r="B8" s="36" t="s">
        <v>37</v>
      </c>
      <c r="C8" s="37">
        <v>2</v>
      </c>
      <c r="D8" s="50"/>
      <c r="E8" s="38">
        <v>1</v>
      </c>
      <c r="F8" s="9">
        <f aca="true" t="shared" si="0" ref="F8:F11">E8*D8</f>
        <v>0</v>
      </c>
      <c r="G8" s="51"/>
      <c r="H8" s="51"/>
      <c r="I8" s="10">
        <f>G8*D8</f>
        <v>0</v>
      </c>
      <c r="J8" s="10">
        <f aca="true" t="shared" si="1" ref="J8:J11">1.15*I8</f>
        <v>0</v>
      </c>
      <c r="K8" s="7">
        <f aca="true" t="shared" si="2" ref="K8:K11">E8*I8</f>
        <v>0</v>
      </c>
      <c r="L8" s="7">
        <f aca="true" t="shared" si="3" ref="L8:L11">E8*J8</f>
        <v>0</v>
      </c>
      <c r="M8" s="7">
        <f aca="true" t="shared" si="4" ref="M8:N11">2*K8</f>
        <v>0</v>
      </c>
      <c r="N8" s="7">
        <f t="shared" si="4"/>
        <v>0</v>
      </c>
    </row>
    <row r="9" spans="1:14" ht="15">
      <c r="A9" s="36" t="s">
        <v>22</v>
      </c>
      <c r="B9" s="36" t="s">
        <v>37</v>
      </c>
      <c r="C9" s="37">
        <v>10</v>
      </c>
      <c r="D9" s="50"/>
      <c r="E9" s="38">
        <v>1</v>
      </c>
      <c r="F9" s="9">
        <f t="shared" si="0"/>
        <v>0</v>
      </c>
      <c r="G9" s="51"/>
      <c r="H9" s="51"/>
      <c r="I9" s="10">
        <f>G9*D9</f>
        <v>0</v>
      </c>
      <c r="J9" s="10">
        <f t="shared" si="1"/>
        <v>0</v>
      </c>
      <c r="K9" s="7">
        <f t="shared" si="2"/>
        <v>0</v>
      </c>
      <c r="L9" s="7">
        <f t="shared" si="3"/>
        <v>0</v>
      </c>
      <c r="M9" s="7">
        <f t="shared" si="4"/>
        <v>0</v>
      </c>
      <c r="N9" s="7">
        <f t="shared" si="4"/>
        <v>0</v>
      </c>
    </row>
    <row r="10" spans="1:14" ht="15">
      <c r="A10" s="36" t="s">
        <v>22</v>
      </c>
      <c r="B10" s="36" t="s">
        <v>37</v>
      </c>
      <c r="C10" s="37">
        <v>50</v>
      </c>
      <c r="D10" s="50"/>
      <c r="E10" s="38">
        <v>164</v>
      </c>
      <c r="F10" s="9">
        <f t="shared" si="0"/>
        <v>0</v>
      </c>
      <c r="G10" s="51"/>
      <c r="H10" s="51"/>
      <c r="I10" s="10">
        <f>G10*D10</f>
        <v>0</v>
      </c>
      <c r="J10" s="10">
        <f t="shared" si="1"/>
        <v>0</v>
      </c>
      <c r="K10" s="7">
        <f t="shared" si="2"/>
        <v>0</v>
      </c>
      <c r="L10" s="7">
        <f t="shared" si="3"/>
        <v>0</v>
      </c>
      <c r="M10" s="7">
        <f t="shared" si="4"/>
        <v>0</v>
      </c>
      <c r="N10" s="7">
        <f t="shared" si="4"/>
        <v>0</v>
      </c>
    </row>
    <row r="11" spans="1:14" ht="15">
      <c r="A11" s="42" t="s">
        <v>22</v>
      </c>
      <c r="B11" s="42" t="s">
        <v>38</v>
      </c>
      <c r="C11" s="43">
        <v>10</v>
      </c>
      <c r="D11" s="50"/>
      <c r="E11" s="44">
        <v>11</v>
      </c>
      <c r="F11" s="9">
        <f t="shared" si="0"/>
        <v>0</v>
      </c>
      <c r="G11" s="51"/>
      <c r="H11" s="51"/>
      <c r="I11" s="10">
        <f>G11*D11</f>
        <v>0</v>
      </c>
      <c r="J11" s="10">
        <f t="shared" si="1"/>
        <v>0</v>
      </c>
      <c r="K11" s="7">
        <f t="shared" si="2"/>
        <v>0</v>
      </c>
      <c r="L11" s="7">
        <f t="shared" si="3"/>
        <v>0</v>
      </c>
      <c r="M11" s="7">
        <f t="shared" si="4"/>
        <v>0</v>
      </c>
      <c r="N11" s="7">
        <f t="shared" si="4"/>
        <v>0</v>
      </c>
    </row>
    <row r="12" spans="1:14" ht="15">
      <c r="A12" s="29" t="s">
        <v>13</v>
      </c>
      <c r="B12" s="30"/>
      <c r="C12" s="30"/>
      <c r="D12" s="30"/>
      <c r="E12" s="30"/>
      <c r="F12" s="30"/>
      <c r="G12" s="30"/>
      <c r="H12" s="30"/>
      <c r="I12" s="30"/>
      <c r="J12" s="31"/>
      <c r="K12" s="32">
        <f>SUM(K8:K11)</f>
        <v>0</v>
      </c>
      <c r="L12" s="32">
        <f>SUM(L8:L11)</f>
        <v>0</v>
      </c>
      <c r="M12" s="32">
        <f>SUM(M8:M11)</f>
        <v>0</v>
      </c>
      <c r="N12" s="32">
        <f>SUM(N8:N11)</f>
        <v>0</v>
      </c>
    </row>
    <row r="13" spans="1:14" s="21" customFormat="1" ht="15">
      <c r="A13" s="54" t="s">
        <v>25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25"/>
    </row>
    <row r="14" spans="1:13" s="21" customFormat="1" ht="15">
      <c r="A14" s="54" t="s">
        <v>57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1:10" ht="15">
      <c r="A15" s="12"/>
      <c r="B15" s="12"/>
      <c r="C15" s="12"/>
      <c r="D15" s="1"/>
      <c r="E15" s="1"/>
      <c r="F15" s="12"/>
      <c r="G15" s="1"/>
      <c r="H15" s="3"/>
      <c r="I15" s="3"/>
      <c r="J15" s="3"/>
    </row>
    <row r="16" spans="1:9" ht="15">
      <c r="A16" s="13" t="s">
        <v>0</v>
      </c>
      <c r="B16" s="22"/>
      <c r="C16" s="14"/>
      <c r="D16" s="15"/>
      <c r="E16" s="15"/>
      <c r="F16" s="18"/>
      <c r="G16" s="69"/>
      <c r="H16" s="69"/>
      <c r="I16" s="70"/>
    </row>
    <row r="17" spans="1:11" ht="15">
      <c r="A17" s="66" t="s">
        <v>19</v>
      </c>
      <c r="B17" s="66" t="s">
        <v>36</v>
      </c>
      <c r="C17" s="64" t="s">
        <v>9</v>
      </c>
      <c r="D17" s="56" t="s">
        <v>11</v>
      </c>
      <c r="E17" s="56"/>
      <c r="F17" s="56" t="s">
        <v>12</v>
      </c>
      <c r="G17" s="56"/>
      <c r="H17" s="56" t="s">
        <v>45</v>
      </c>
      <c r="I17" s="56"/>
      <c r="K17" s="11"/>
    </row>
    <row r="18" spans="1:9" ht="15">
      <c r="A18" s="67"/>
      <c r="B18" s="67" t="s">
        <v>36</v>
      </c>
      <c r="C18" s="68"/>
      <c r="D18" s="28" t="s">
        <v>3</v>
      </c>
      <c r="E18" s="28" t="s">
        <v>4</v>
      </c>
      <c r="F18" s="28" t="s">
        <v>3</v>
      </c>
      <c r="G18" s="28" t="s">
        <v>4</v>
      </c>
      <c r="H18" s="28" t="s">
        <v>3</v>
      </c>
      <c r="I18" s="28" t="s">
        <v>4</v>
      </c>
    </row>
    <row r="19" spans="1:9" ht="15">
      <c r="A19" s="39" t="s">
        <v>1</v>
      </c>
      <c r="B19" s="40" t="s">
        <v>37</v>
      </c>
      <c r="C19" s="38">
        <f>SUM(E8:E10)</f>
        <v>166</v>
      </c>
      <c r="D19" s="51"/>
      <c r="E19" s="51"/>
      <c r="F19" s="10">
        <f>C19*D19</f>
        <v>0</v>
      </c>
      <c r="G19" s="10">
        <f>C19*E19</f>
        <v>0</v>
      </c>
      <c r="H19" s="10">
        <f aca="true" t="shared" si="5" ref="H19:I22">F19*2</f>
        <v>0</v>
      </c>
      <c r="I19" s="10">
        <f t="shared" si="5"/>
        <v>0</v>
      </c>
    </row>
    <row r="20" spans="1:9" ht="15">
      <c r="A20" s="39" t="s">
        <v>6</v>
      </c>
      <c r="B20" s="40" t="s">
        <v>37</v>
      </c>
      <c r="C20" s="38">
        <f>SUM(E8:E10)</f>
        <v>166</v>
      </c>
      <c r="D20" s="51"/>
      <c r="E20" s="51"/>
      <c r="F20" s="7">
        <f>C20*D20</f>
        <v>0</v>
      </c>
      <c r="G20" s="7">
        <f>C20*E20</f>
        <v>0</v>
      </c>
      <c r="H20" s="7">
        <f t="shared" si="5"/>
        <v>0</v>
      </c>
      <c r="I20" s="7">
        <f t="shared" si="5"/>
        <v>0</v>
      </c>
    </row>
    <row r="21" spans="1:9" ht="15">
      <c r="A21" s="45" t="s">
        <v>1</v>
      </c>
      <c r="B21" s="46" t="s">
        <v>38</v>
      </c>
      <c r="C21" s="44">
        <f>SUM(E11)</f>
        <v>11</v>
      </c>
      <c r="D21" s="51"/>
      <c r="E21" s="51"/>
      <c r="F21" s="7">
        <f>C21*D21</f>
        <v>0</v>
      </c>
      <c r="G21" s="7">
        <f>C21*E21</f>
        <v>0</v>
      </c>
      <c r="H21" s="7">
        <f t="shared" si="5"/>
        <v>0</v>
      </c>
      <c r="I21" s="7">
        <f t="shared" si="5"/>
        <v>0</v>
      </c>
    </row>
    <row r="22" spans="1:9" ht="15">
      <c r="A22" s="45" t="s">
        <v>6</v>
      </c>
      <c r="B22" s="46" t="s">
        <v>38</v>
      </c>
      <c r="C22" s="44">
        <f>SUM(E11)</f>
        <v>11</v>
      </c>
      <c r="D22" s="51"/>
      <c r="E22" s="51"/>
      <c r="F22" s="7">
        <f>C22*D22</f>
        <v>0</v>
      </c>
      <c r="G22" s="7">
        <f>C22*E22</f>
        <v>0</v>
      </c>
      <c r="H22" s="7">
        <f t="shared" si="5"/>
        <v>0</v>
      </c>
      <c r="I22" s="7">
        <f t="shared" si="5"/>
        <v>0</v>
      </c>
    </row>
    <row r="23" spans="1:9" ht="15">
      <c r="A23" s="33" t="s">
        <v>13</v>
      </c>
      <c r="B23" s="34"/>
      <c r="C23" s="34"/>
      <c r="D23" s="34"/>
      <c r="E23" s="35"/>
      <c r="F23" s="32">
        <f>SUM(F19:F22)</f>
        <v>0</v>
      </c>
      <c r="G23" s="32">
        <f>SUM(G19:G22)</f>
        <v>0</v>
      </c>
      <c r="H23" s="32">
        <f>SUM(H19:H22)</f>
        <v>0</v>
      </c>
      <c r="I23" s="32">
        <f>SUM(I19:I22)</f>
        <v>0</v>
      </c>
    </row>
    <row r="24" spans="1:10" ht="15">
      <c r="A24" s="53" t="s">
        <v>18</v>
      </c>
      <c r="B24" s="1"/>
      <c r="C24" s="1"/>
      <c r="D24" s="1"/>
      <c r="E24" s="1"/>
      <c r="F24" s="1"/>
      <c r="G24" s="1"/>
      <c r="H24" s="1"/>
      <c r="I24" s="12"/>
      <c r="J24" s="12"/>
    </row>
    <row r="25" spans="1:10" ht="15">
      <c r="A25" s="1"/>
      <c r="B25" s="1"/>
      <c r="C25" s="1"/>
      <c r="D25" s="1"/>
      <c r="E25" s="1"/>
      <c r="F25" s="1"/>
      <c r="G25" s="1"/>
      <c r="H25" s="1"/>
      <c r="I25" s="12"/>
      <c r="J25" s="12"/>
    </row>
    <row r="26" spans="1:9" ht="15">
      <c r="A26" s="16" t="s">
        <v>14</v>
      </c>
      <c r="B26" s="15"/>
      <c r="C26" s="15"/>
      <c r="D26" s="15"/>
      <c r="E26" s="15"/>
      <c r="F26" s="15"/>
      <c r="G26" s="18"/>
      <c r="H26" s="18"/>
      <c r="I26" s="24"/>
    </row>
    <row r="27" spans="1:9" ht="15">
      <c r="A27" s="64" t="s">
        <v>33</v>
      </c>
      <c r="B27" s="66" t="s">
        <v>36</v>
      </c>
      <c r="C27" s="75" t="s">
        <v>26</v>
      </c>
      <c r="D27" s="56" t="s">
        <v>27</v>
      </c>
      <c r="E27" s="56"/>
      <c r="F27" s="56" t="s">
        <v>17</v>
      </c>
      <c r="G27" s="73"/>
      <c r="H27" s="73" t="s">
        <v>40</v>
      </c>
      <c r="I27" s="73"/>
    </row>
    <row r="28" spans="1:9" ht="15">
      <c r="A28" s="65"/>
      <c r="B28" s="67" t="s">
        <v>36</v>
      </c>
      <c r="C28" s="75"/>
      <c r="D28" s="28" t="s">
        <v>3</v>
      </c>
      <c r="E28" s="28" t="s">
        <v>4</v>
      </c>
      <c r="F28" s="28" t="s">
        <v>3</v>
      </c>
      <c r="G28" s="28" t="s">
        <v>4</v>
      </c>
      <c r="H28" s="28" t="s">
        <v>3</v>
      </c>
      <c r="I28" s="28" t="s">
        <v>4</v>
      </c>
    </row>
    <row r="29" spans="1:9" ht="15">
      <c r="A29" s="39" t="s">
        <v>29</v>
      </c>
      <c r="B29" s="39" t="s">
        <v>37</v>
      </c>
      <c r="C29" s="38">
        <v>2</v>
      </c>
      <c r="D29" s="51"/>
      <c r="E29" s="51"/>
      <c r="F29" s="7">
        <f aca="true" t="shared" si="6" ref="F29:F32">C29*D29</f>
        <v>0</v>
      </c>
      <c r="G29" s="7">
        <f aca="true" t="shared" si="7" ref="G29:G32">C29*E29</f>
        <v>0</v>
      </c>
      <c r="H29" s="7">
        <f aca="true" t="shared" si="8" ref="H29:I32">F29*2</f>
        <v>0</v>
      </c>
      <c r="I29" s="7">
        <f t="shared" si="8"/>
        <v>0</v>
      </c>
    </row>
    <row r="30" spans="1:9" ht="15">
      <c r="A30" s="39" t="s">
        <v>30</v>
      </c>
      <c r="B30" s="39" t="s">
        <v>37</v>
      </c>
      <c r="C30" s="38">
        <v>6</v>
      </c>
      <c r="D30" s="51"/>
      <c r="E30" s="51"/>
      <c r="F30" s="7">
        <f t="shared" si="6"/>
        <v>0</v>
      </c>
      <c r="G30" s="7">
        <f t="shared" si="7"/>
        <v>0</v>
      </c>
      <c r="H30" s="7">
        <f t="shared" si="8"/>
        <v>0</v>
      </c>
      <c r="I30" s="7">
        <f t="shared" si="8"/>
        <v>0</v>
      </c>
    </row>
    <row r="31" spans="1:9" ht="15">
      <c r="A31" s="39" t="s">
        <v>31</v>
      </c>
      <c r="B31" s="39" t="s">
        <v>37</v>
      </c>
      <c r="C31" s="38">
        <v>12</v>
      </c>
      <c r="D31" s="51"/>
      <c r="E31" s="51"/>
      <c r="F31" s="7">
        <f t="shared" si="6"/>
        <v>0</v>
      </c>
      <c r="G31" s="7">
        <f t="shared" si="7"/>
        <v>0</v>
      </c>
      <c r="H31" s="7">
        <f t="shared" si="8"/>
        <v>0</v>
      </c>
      <c r="I31" s="7">
        <f t="shared" si="8"/>
        <v>0</v>
      </c>
    </row>
    <row r="32" spans="1:9" ht="15">
      <c r="A32" s="42" t="s">
        <v>30</v>
      </c>
      <c r="B32" s="42" t="s">
        <v>38</v>
      </c>
      <c r="C32" s="44">
        <v>4</v>
      </c>
      <c r="D32" s="51"/>
      <c r="E32" s="51"/>
      <c r="F32" s="7">
        <f t="shared" si="6"/>
        <v>0</v>
      </c>
      <c r="G32" s="7">
        <f t="shared" si="7"/>
        <v>0</v>
      </c>
      <c r="H32" s="7">
        <f t="shared" si="8"/>
        <v>0</v>
      </c>
      <c r="I32" s="7">
        <f t="shared" si="8"/>
        <v>0</v>
      </c>
    </row>
    <row r="33" spans="1:9" ht="15">
      <c r="A33" s="59" t="s">
        <v>32</v>
      </c>
      <c r="B33" s="60"/>
      <c r="C33" s="60"/>
      <c r="D33" s="60"/>
      <c r="E33" s="61"/>
      <c r="F33" s="32">
        <f>SUM(F29:F32)</f>
        <v>0</v>
      </c>
      <c r="G33" s="32">
        <f>SUM(G29:G32)</f>
        <v>0</v>
      </c>
      <c r="H33" s="32">
        <f>SUM(H29:H32)</f>
        <v>0</v>
      </c>
      <c r="I33" s="32">
        <f>SUM(I29:I32)</f>
        <v>0</v>
      </c>
    </row>
    <row r="34" spans="1:10" ht="15">
      <c r="A34" s="1"/>
      <c r="B34" s="1"/>
      <c r="C34" s="1"/>
      <c r="D34" s="1"/>
      <c r="E34" s="3"/>
      <c r="F34" s="3"/>
      <c r="G34" s="4"/>
      <c r="H34" s="3"/>
      <c r="I34" s="3"/>
      <c r="J34" s="3"/>
    </row>
    <row r="35" spans="1:10" ht="1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8" ht="15.75" thickBot="1">
      <c r="A36" s="17" t="s">
        <v>15</v>
      </c>
      <c r="B36" s="18"/>
      <c r="C36" s="19"/>
      <c r="D36" s="8"/>
      <c r="E36" s="8"/>
      <c r="F36" s="8"/>
      <c r="G36" s="8"/>
      <c r="H36" s="8"/>
    </row>
    <row r="37" spans="1:10" ht="15" customHeight="1">
      <c r="A37" s="64" t="s">
        <v>5</v>
      </c>
      <c r="B37" s="56" t="s">
        <v>28</v>
      </c>
      <c r="C37" s="56"/>
      <c r="D37" s="5"/>
      <c r="E37" s="91" t="s">
        <v>10</v>
      </c>
      <c r="F37" s="92"/>
      <c r="G37" s="88" t="s">
        <v>3</v>
      </c>
      <c r="H37" s="85"/>
      <c r="I37" s="84" t="s">
        <v>4</v>
      </c>
      <c r="J37" s="85"/>
    </row>
    <row r="38" spans="1:10" ht="15.75" thickBot="1">
      <c r="A38" s="65"/>
      <c r="B38" s="28" t="s">
        <v>3</v>
      </c>
      <c r="C38" s="28" t="s">
        <v>4</v>
      </c>
      <c r="D38" s="1"/>
      <c r="E38" s="93" t="s">
        <v>44</v>
      </c>
      <c r="F38" s="94"/>
      <c r="G38" s="89">
        <f>M12+H23+H33+F49</f>
        <v>0</v>
      </c>
      <c r="H38" s="90"/>
      <c r="I38" s="86">
        <f>N12+I23+I33+G49</f>
        <v>0</v>
      </c>
      <c r="J38" s="87"/>
    </row>
    <row r="39" spans="1:7" ht="15">
      <c r="A39" s="6" t="s">
        <v>53</v>
      </c>
      <c r="B39" s="51"/>
      <c r="C39" s="51"/>
      <c r="D39" s="1"/>
      <c r="E39" s="49"/>
      <c r="F39" s="49"/>
      <c r="G39" s="20"/>
    </row>
    <row r="40" spans="1:8" ht="15">
      <c r="A40" s="6" t="s">
        <v>54</v>
      </c>
      <c r="B40" s="51"/>
      <c r="C40" s="51"/>
      <c r="D40" s="1"/>
      <c r="E40" s="49"/>
      <c r="F40" s="49"/>
      <c r="G40" s="20"/>
      <c r="H40" s="20"/>
    </row>
    <row r="41" spans="1:8" ht="15">
      <c r="A41" s="6" t="s">
        <v>55</v>
      </c>
      <c r="B41" s="51"/>
      <c r="C41" s="51"/>
      <c r="D41" s="1"/>
      <c r="E41" s="77"/>
      <c r="F41" s="77"/>
      <c r="G41" s="20"/>
      <c r="H41" s="20"/>
    </row>
    <row r="42" spans="1:8" ht="16.5" customHeight="1">
      <c r="A42" s="74"/>
      <c r="B42" s="83"/>
      <c r="C42" s="83"/>
      <c r="D42" s="1"/>
      <c r="E42" s="49"/>
      <c r="F42" s="49"/>
      <c r="G42" s="20"/>
      <c r="H42" s="20"/>
    </row>
    <row r="43" spans="1:10" ht="1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5">
      <c r="A44" s="17" t="s">
        <v>7</v>
      </c>
      <c r="B44" s="18"/>
      <c r="C44" s="18"/>
      <c r="D44" s="18"/>
      <c r="E44" s="23"/>
      <c r="F44" s="23"/>
      <c r="G44" s="19"/>
      <c r="H44" s="8"/>
      <c r="I44" s="8"/>
      <c r="J44" s="8"/>
    </row>
    <row r="45" spans="1:10" ht="15">
      <c r="A45" s="72" t="s">
        <v>8</v>
      </c>
      <c r="B45" s="72" t="s">
        <v>36</v>
      </c>
      <c r="C45" s="76" t="s">
        <v>43</v>
      </c>
      <c r="D45" s="73" t="s">
        <v>41</v>
      </c>
      <c r="E45" s="73"/>
      <c r="F45" s="57" t="s">
        <v>42</v>
      </c>
      <c r="G45" s="58"/>
      <c r="H45" s="5"/>
      <c r="I45" s="5"/>
      <c r="J45" s="1"/>
    </row>
    <row r="46" spans="1:10" ht="24.75" customHeight="1">
      <c r="A46" s="72"/>
      <c r="B46" s="67" t="s">
        <v>36</v>
      </c>
      <c r="C46" s="65"/>
      <c r="D46" s="28" t="s">
        <v>3</v>
      </c>
      <c r="E46" s="28" t="s">
        <v>4</v>
      </c>
      <c r="F46" s="28" t="s">
        <v>3</v>
      </c>
      <c r="G46" s="28" t="s">
        <v>4</v>
      </c>
      <c r="H46" s="2"/>
      <c r="I46" s="2"/>
      <c r="J46" s="1"/>
    </row>
    <row r="47" spans="1:10" ht="15">
      <c r="A47" s="72"/>
      <c r="B47" s="41" t="s">
        <v>37</v>
      </c>
      <c r="C47" s="41">
        <v>36</v>
      </c>
      <c r="D47" s="51"/>
      <c r="E47" s="51"/>
      <c r="F47" s="7">
        <f>C47*D47</f>
        <v>0</v>
      </c>
      <c r="G47" s="7">
        <f>C47*E47</f>
        <v>0</v>
      </c>
      <c r="H47" s="2"/>
      <c r="I47" s="2"/>
      <c r="J47" s="1"/>
    </row>
    <row r="48" spans="1:10" ht="15">
      <c r="A48" s="71"/>
      <c r="B48" s="47" t="s">
        <v>38</v>
      </c>
      <c r="C48" s="47">
        <v>8</v>
      </c>
      <c r="D48" s="51"/>
      <c r="E48" s="51"/>
      <c r="F48" s="7">
        <f>C48*D48</f>
        <v>0</v>
      </c>
      <c r="G48" s="7">
        <f>C48*E48</f>
        <v>0</v>
      </c>
      <c r="H48" s="1"/>
      <c r="I48" s="1"/>
      <c r="J48" s="1"/>
    </row>
    <row r="49" spans="1:10" ht="15">
      <c r="A49" s="59" t="s">
        <v>32</v>
      </c>
      <c r="B49" s="60"/>
      <c r="C49" s="60"/>
      <c r="D49" s="60"/>
      <c r="E49" s="61"/>
      <c r="F49" s="32">
        <f>SUM(F47:F48)</f>
        <v>0</v>
      </c>
      <c r="G49" s="32">
        <f>SUM(G47:G48)</f>
        <v>0</v>
      </c>
      <c r="H49" s="1"/>
      <c r="I49" s="1"/>
      <c r="J49" s="1"/>
    </row>
    <row r="50" spans="1:10" s="1" customFormat="1" ht="14.25">
      <c r="A50" s="52" t="s">
        <v>56</v>
      </c>
      <c r="F50" s="8"/>
      <c r="G50" s="8"/>
      <c r="H50" s="8"/>
      <c r="I50" s="8"/>
      <c r="J50" s="8"/>
    </row>
    <row r="51" spans="6:10" ht="15">
      <c r="F51" s="2"/>
      <c r="G51" s="2"/>
      <c r="H51" s="2"/>
      <c r="I51" s="2"/>
      <c r="J51" s="2"/>
    </row>
    <row r="52" spans="1:10" ht="15">
      <c r="A52" t="s">
        <v>46</v>
      </c>
      <c r="F52" s="2"/>
      <c r="G52" s="2"/>
      <c r="H52" s="2"/>
      <c r="I52" s="2"/>
      <c r="J52" s="2"/>
    </row>
    <row r="53" spans="1:10" ht="15">
      <c r="A53" s="81" t="s">
        <v>51</v>
      </c>
      <c r="B53" s="81"/>
      <c r="C53" s="81"/>
      <c r="D53" s="81"/>
      <c r="F53" s="3"/>
      <c r="G53" s="1"/>
      <c r="H53" s="3"/>
      <c r="I53" s="1"/>
      <c r="J53" s="3"/>
    </row>
    <row r="54" spans="1:4" ht="15">
      <c r="A54" s="79" t="s">
        <v>47</v>
      </c>
      <c r="B54" s="56" t="s">
        <v>52</v>
      </c>
      <c r="C54" s="56"/>
      <c r="D54" s="56"/>
    </row>
    <row r="55" spans="1:4" ht="15">
      <c r="A55" s="80"/>
      <c r="B55" s="48" t="s">
        <v>3</v>
      </c>
      <c r="C55" s="56" t="s">
        <v>4</v>
      </c>
      <c r="D55" s="56"/>
    </row>
    <row r="56" spans="1:4" ht="15">
      <c r="A56" s="6" t="s">
        <v>48</v>
      </c>
      <c r="B56" s="51"/>
      <c r="C56" s="78"/>
      <c r="D56" s="78"/>
    </row>
    <row r="57" spans="1:4" ht="15">
      <c r="A57" s="6" t="s">
        <v>49</v>
      </c>
      <c r="B57" s="51"/>
      <c r="C57" s="78"/>
      <c r="D57" s="78"/>
    </row>
    <row r="58" spans="1:4" ht="15">
      <c r="A58" s="6" t="s">
        <v>50</v>
      </c>
      <c r="B58" s="51"/>
      <c r="C58" s="78"/>
      <c r="D58" s="78"/>
    </row>
    <row r="59" spans="1:4" ht="35.25" customHeight="1">
      <c r="A59" s="74" t="s">
        <v>58</v>
      </c>
      <c r="B59" s="74"/>
      <c r="C59" s="74"/>
      <c r="D59" s="74"/>
    </row>
  </sheetData>
  <sheetProtection algorithmName="SHA-512" hashValue="l/2V+c23rDwkbbv/3VLJTRk51k2eC0j0hOVt3Eb+f7Yv7VeTTQkU0KV97KBnO1dRt0PAZyJE8sGgVuv6Doj2Fw==" saltValue="3plJVCrdUmWRgCXHrqpYJQ==" spinCount="100000" sheet="1" objects="1" scenarios="1"/>
  <mergeCells count="50">
    <mergeCell ref="A1:N1"/>
    <mergeCell ref="A3:N3"/>
    <mergeCell ref="A42:C42"/>
    <mergeCell ref="I37:J37"/>
    <mergeCell ref="I38:J38"/>
    <mergeCell ref="G37:H37"/>
    <mergeCell ref="G38:H38"/>
    <mergeCell ref="A37:A38"/>
    <mergeCell ref="B37:C37"/>
    <mergeCell ref="E37:F37"/>
    <mergeCell ref="E38:F38"/>
    <mergeCell ref="C17:C18"/>
    <mergeCell ref="D17:E17"/>
    <mergeCell ref="F17:G17"/>
    <mergeCell ref="H17:I17"/>
    <mergeCell ref="D6:D7"/>
    <mergeCell ref="A59:D59"/>
    <mergeCell ref="A45:A48"/>
    <mergeCell ref="D45:E45"/>
    <mergeCell ref="C27:C28"/>
    <mergeCell ref="D27:E27"/>
    <mergeCell ref="C45:C46"/>
    <mergeCell ref="A49:E49"/>
    <mergeCell ref="E41:F41"/>
    <mergeCell ref="C56:D56"/>
    <mergeCell ref="C57:D57"/>
    <mergeCell ref="C58:D58"/>
    <mergeCell ref="A54:A55"/>
    <mergeCell ref="A53:D53"/>
    <mergeCell ref="B54:D54"/>
    <mergeCell ref="C55:D55"/>
    <mergeCell ref="F27:G27"/>
    <mergeCell ref="L5:N5"/>
    <mergeCell ref="K6:L6"/>
    <mergeCell ref="I6:J6"/>
    <mergeCell ref="A27:A28"/>
    <mergeCell ref="A6:A7"/>
    <mergeCell ref="C6:C7"/>
    <mergeCell ref="G16:I16"/>
    <mergeCell ref="B6:B7"/>
    <mergeCell ref="B17:B18"/>
    <mergeCell ref="B27:B28"/>
    <mergeCell ref="H27:I27"/>
    <mergeCell ref="A17:A18"/>
    <mergeCell ref="E6:F6"/>
    <mergeCell ref="G6:H6"/>
    <mergeCell ref="F45:G45"/>
    <mergeCell ref="A33:E33"/>
    <mergeCell ref="M6:N6"/>
    <mergeCell ref="B45:B46"/>
  </mergeCells>
  <printOptions/>
  <pageMargins left="0.7" right="0.7" top="0.787401575" bottom="0.787401575" header="0.3" footer="0.3"/>
  <pageSetup fitToHeight="0" fitToWidth="1" horizontalDpi="600" verticalDpi="600" orientation="landscape" paperSize="9" scale="65" r:id="rId1"/>
  <rowBreaks count="1" manualBreakCount="1">
    <brk id="43" max="16383" man="1"/>
  </rowBreak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9723BE3D41F70419CA45C4B78CA58F7" ma:contentTypeVersion="15" ma:contentTypeDescription="Vytvoří nový dokument" ma:contentTypeScope="" ma:versionID="2f9b92b80f66e4e209327a66aa7baf07">
  <xsd:schema xmlns:xsd="http://www.w3.org/2001/XMLSchema" xmlns:xs="http://www.w3.org/2001/XMLSchema" xmlns:p="http://schemas.microsoft.com/office/2006/metadata/properties" xmlns:ns2="dd44f18e-5df9-442b-a475-5962878c3dfc" xmlns:ns3="4cc1ea81-3f73-4be6-bc93-a6df2446c352" targetNamespace="http://schemas.microsoft.com/office/2006/metadata/properties" ma:root="true" ma:fieldsID="a68c8608191785114721bdbc8b65e887" ns2:_="" ns3:_="">
    <xsd:import namespace="dd44f18e-5df9-442b-a475-5962878c3dfc"/>
    <xsd:import namespace="4cc1ea81-3f73-4be6-bc93-a6df2446c3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44f18e-5df9-442b-a475-5962878c3d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Značky obrázků" ma:readOnly="false" ma:fieldId="{5cf76f15-5ced-4ddc-b409-7134ff3c332f}" ma:taxonomyMulti="true" ma:sspId="00968d64-1f8e-441e-963a-d9e2b804888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c1ea81-3f73-4be6-bc93-a6df2446c35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978deec-bf47-462d-851f-de5cbc863664}" ma:internalName="TaxCatchAll" ma:showField="CatchAllData" ma:web="4cc1ea81-3f73-4be6-bc93-a6df2446c35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F44C24-4B0B-4CB0-AA73-2B2EEEFF17AF}"/>
</file>

<file path=customXml/itemProps2.xml><?xml version="1.0" encoding="utf-8"?>
<ds:datastoreItem xmlns:ds="http://schemas.openxmlformats.org/officeDocument/2006/customXml" ds:itemID="{80B2518E-5F9C-4B76-B606-4E881C043D3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Petr Stehlík</dc:creator>
  <cp:keywords/>
  <dc:description/>
  <cp:lastModifiedBy>Smolová Blanka</cp:lastModifiedBy>
  <cp:lastPrinted>2022-09-20T10:59:51Z</cp:lastPrinted>
  <dcterms:created xsi:type="dcterms:W3CDTF">2016-11-11T09:59:49Z</dcterms:created>
  <dcterms:modified xsi:type="dcterms:W3CDTF">2022-09-20T10:59:52Z</dcterms:modified>
  <cp:category/>
  <cp:version/>
  <cp:contentType/>
  <cp:contentStatus/>
</cp:coreProperties>
</file>