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20" windowWidth="14940" windowHeight="9225" activeTab="1"/>
  </bookViews>
  <sheets>
    <sheet name="Rekapitulace" sheetId="1" r:id="rId1"/>
    <sheet name="SO 101" sheetId="2" r:id="rId2"/>
  </sheets>
  <definedNames/>
  <calcPr calcId="162913"/>
</workbook>
</file>

<file path=xl/sharedStrings.xml><?xml version="1.0" encoding="utf-8"?>
<sst xmlns="http://schemas.openxmlformats.org/spreadsheetml/2006/main" count="113" uniqueCount="69">
  <si>
    <t>Firma: Správa a údržba silnic Jihomoravského kraje, příspěvková organizace kraje</t>
  </si>
  <si>
    <t>Rekapitulace ceny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</si>
  <si>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</si>
  <si>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</si>
  <si>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</si>
  <si>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</si>
  <si>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</si>
  <si>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</si>
  <si>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</si>
  <si>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</si>
  <si>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</si>
  <si>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</si>
  <si>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</si>
  <si>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</si>
  <si>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O</t>
  </si>
  <si>
    <t>Rozpočet:</t>
  </si>
  <si>
    <t>0,00</t>
  </si>
  <si>
    <t>15,00</t>
  </si>
  <si>
    <t>21,00</t>
  </si>
  <si>
    <t>3</t>
  </si>
  <si>
    <t>2</t>
  </si>
  <si>
    <t>SO 101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</si>
  <si>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</si>
  <si>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</si>
  <si>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</si>
  <si>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</si>
  <si>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</si>
  <si>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</si>
  <si>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</si>
  <si>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</si>
  <si>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</si>
  <si>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</si>
  <si>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</si>
  <si>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</si>
  <si>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</si>
  <si>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</si>
  <si>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</si>
  <si>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</si>
  <si>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</si>
  <si>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</si>
  <si>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</si>
  <si>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</si>
  <si>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02710</t>
  </si>
  <si>
    <t/>
  </si>
  <si>
    <t>POMOC PRÁCE - ZAJIŠTĚNÍ, ZŘÍZENÍ, ODSTRANĚNÍ DOPRAVNÍHO ZNAČENÍ</t>
  </si>
  <si>
    <t>KPL</t>
  </si>
  <si>
    <t>PP</t>
  </si>
  <si>
    <t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  
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demontáže, včetně všech potřebných povolení k uzavírce.  
Vše v režii zhotovitele.</t>
  </si>
  <si>
    <t>VV</t>
  </si>
  <si>
    <t>1=1,000 [A]</t>
  </si>
  <si>
    <t>TS</t>
  </si>
  <si>
    <t>zahrnuje veškeré náklady spojené s objednatelem požadovanými zařízeními</t>
  </si>
  <si>
    <t>Ostatní konstrukce a práce</t>
  </si>
  <si>
    <t>9113A1</t>
  </si>
  <si>
    <t>SVODIDLO OCEL SILNIČ JEDNOSTR, ÚROVEŇ ZADRŽ N1, N2 - DODÁVKA A MONTÁŽ</t>
  </si>
  <si>
    <t>M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</si>
  <si>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</si>
  <si>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9113A3</t>
  </si>
  <si>
    <t>SVODIDLO OCEL SILNIČ JEDNOSTR, ÚROVEŇ ZADRŽ N1, N2 - DEMONTÁŽ S PŘESUNEM</t>
  </si>
  <si>
    <t>položka zahrnuje: 
- demontáž a odstranění zařízení 
- jeho odvoz na předepsané místo</t>
  </si>
  <si>
    <t>9113B1</t>
  </si>
  <si>
    <t>SVODIDLO OCEL SILNIČ JEDNOSTR, ÚROVEŇ ZADRŽ H1 -DODÁVKA A MONTÁŽ</t>
  </si>
  <si>
    <t>svodidlo - na kú zaústění do terénu</t>
  </si>
  <si>
    <t xml:space="preserve">svodidlo zádržnosti H1 vč. motopásnice 
</t>
  </si>
  <si>
    <t>II/379</t>
  </si>
  <si>
    <t>Šebrov - Kateřina - Blansko - výměna svodidel</t>
  </si>
  <si>
    <t>Výměna svodidel</t>
  </si>
  <si>
    <t>Stavba: II/379 Šebrov - Kateřina - Blansko - výměna svodidel</t>
  </si>
  <si>
    <t>uložení na cestmistrovství Blansko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</si>
</sst>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9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rgb="FF00B05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ont="1" applyFill="1" applyBorder="1"/>
    <xf numFmtId="4" fontId="3" fillId="2" borderId="0" xfId="0" applyNumberFormat="1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0" fillId="2" borderId="4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4" fontId="3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8" fillId="0" borderId="0" xfId="0" applyFont="1"/>
    <xf numFmtId="0" fontId="0" fillId="0" borderId="6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/>
    <xf numFmtId="0" fontId="0" fillId="0" borderId="1" xfId="0" applyFont="1" applyFill="1" applyBorder="1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2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 topLeftCell="A1">
      <selection activeCell="B2" sqref="B2:B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49"/>
      <c r="B1" s="1" t="s">
        <v>0</v>
      </c>
      <c r="C1" s="1"/>
      <c r="D1" s="1"/>
      <c r="E1" s="1"/>
    </row>
    <row r="2" spans="1:5" ht="12.75" customHeight="1">
      <c r="A2" s="49"/>
      <c r="B2" s="50" t="s">
        <v>1</v>
      </c>
      <c r="C2" s="1"/>
      <c r="D2" s="1"/>
      <c r="E2" s="1"/>
    </row>
    <row r="3" spans="1:5" ht="20.1" customHeight="1">
      <c r="A3" s="49"/>
      <c r="B3" s="49"/>
      <c r="C3" s="1"/>
      <c r="D3" s="1"/>
      <c r="E3" s="1"/>
    </row>
    <row r="4" spans="1:5" ht="20.1" customHeight="1">
      <c r="A4" s="1"/>
      <c r="B4" s="51" t="s">
        <v>67</v>
      </c>
      <c r="C4" s="49"/>
      <c r="D4" s="49"/>
      <c r="E4" s="1"/>
    </row>
    <row r="5" spans="1:5" ht="12.75" customHeight="1">
      <c r="A5" s="1"/>
      <c r="B5" s="49" t="s">
        <v>2</v>
      </c>
      <c r="C5" s="49"/>
      <c r="D5" s="49"/>
      <c r="E5" s="1"/>
    </row>
    <row r="6" spans="1:5" ht="12.75" customHeight="1">
      <c r="A6" s="1"/>
      <c r="B6" s="3" t="s">
        <v>3</v>
      </c>
      <c r="C6" s="6">
        <f>SUM(C10:C10)</f>
        <v>0</v>
      </c>
      <c r="D6" s="1"/>
      <c r="E6" s="1"/>
    </row>
    <row r="7" spans="1:5" ht="12.75" customHeight="1">
      <c r="A7" s="1"/>
      <c r="B7" s="3" t="s">
        <v>4</v>
      </c>
      <c r="C7" s="6">
        <f>SUM(E10:E10)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21</v>
      </c>
      <c r="B10" s="15" t="s">
        <v>66</v>
      </c>
      <c r="C10" s="16">
        <f>'SO 101'!I3</f>
        <v>0</v>
      </c>
      <c r="D10" s="16">
        <f>'SO 101'!O2</f>
        <v>0</v>
      </c>
      <c r="E10" s="16">
        <f>C10+D10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workbookViewId="0" topLeftCell="B1">
      <pane ySplit="7" topLeftCell="A8" activePane="bottomLeft" state="frozen"/>
      <selection pane="bottomLeft" activeCell="E2" sqref="E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 t="s">
        <v>0</v>
      </c>
      <c r="F1" s="1"/>
      <c r="G1" s="1"/>
      <c r="H1" s="1"/>
      <c r="I1" s="1"/>
      <c r="P1" t="s">
        <v>19</v>
      </c>
    </row>
    <row r="2" spans="2:16" ht="24.9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0+O8+O13</f>
        <v>0</v>
      </c>
      <c r="P2" t="s">
        <v>19</v>
      </c>
    </row>
    <row r="3" spans="1:16" ht="15" customHeight="1">
      <c r="A3" t="s">
        <v>11</v>
      </c>
      <c r="B3" s="9" t="s">
        <v>13</v>
      </c>
      <c r="C3" s="53" t="s">
        <v>64</v>
      </c>
      <c r="D3" s="49"/>
      <c r="E3" s="10" t="s">
        <v>65</v>
      </c>
      <c r="F3" s="1"/>
      <c r="G3" s="8"/>
      <c r="H3" s="7" t="s">
        <v>21</v>
      </c>
      <c r="I3" s="32">
        <f>0+I8+I13</f>
        <v>0</v>
      </c>
      <c r="O3" t="s">
        <v>16</v>
      </c>
      <c r="P3" t="s">
        <v>20</v>
      </c>
    </row>
    <row r="4" spans="1:16" ht="15" customHeight="1">
      <c r="A4" t="s">
        <v>14</v>
      </c>
      <c r="B4" s="12" t="s">
        <v>15</v>
      </c>
      <c r="C4" s="54" t="s">
        <v>21</v>
      </c>
      <c r="D4" s="55"/>
      <c r="E4" s="13" t="s">
        <v>66</v>
      </c>
      <c r="F4" s="5"/>
      <c r="G4" s="5"/>
      <c r="H4" s="14"/>
      <c r="I4" s="14"/>
      <c r="O4" t="s">
        <v>17</v>
      </c>
      <c r="P4" t="s">
        <v>20</v>
      </c>
    </row>
    <row r="5" spans="1:16" ht="12.75" customHeight="1">
      <c r="A5" s="52" t="s">
        <v>22</v>
      </c>
      <c r="B5" s="52" t="s">
        <v>24</v>
      </c>
      <c r="C5" s="52" t="s">
        <v>26</v>
      </c>
      <c r="D5" s="52" t="s">
        <v>27</v>
      </c>
      <c r="E5" s="52" t="s">
        <v>28</v>
      </c>
      <c r="F5" s="52" t="s">
        <v>30</v>
      </c>
      <c r="G5" s="52" t="s">
        <v>32</v>
      </c>
      <c r="H5" s="52" t="s">
        <v>34</v>
      </c>
      <c r="I5" s="52"/>
      <c r="O5" t="s">
        <v>18</v>
      </c>
      <c r="P5" t="s">
        <v>20</v>
      </c>
    </row>
    <row r="6" spans="1:9" ht="12.75" customHeight="1">
      <c r="A6" s="52"/>
      <c r="B6" s="52"/>
      <c r="C6" s="52"/>
      <c r="D6" s="52"/>
      <c r="E6" s="52"/>
      <c r="F6" s="52"/>
      <c r="G6" s="52"/>
      <c r="H6" s="11" t="s">
        <v>35</v>
      </c>
      <c r="I6" s="11" t="s">
        <v>37</v>
      </c>
    </row>
    <row r="7" spans="1:9" ht="12.75" customHeight="1">
      <c r="A7" s="11" t="s">
        <v>23</v>
      </c>
      <c r="B7" s="11" t="s">
        <v>25</v>
      </c>
      <c r="C7" s="11" t="s">
        <v>20</v>
      </c>
      <c r="D7" s="11" t="s">
        <v>19</v>
      </c>
      <c r="E7" s="11" t="s">
        <v>29</v>
      </c>
      <c r="F7" s="11" t="s">
        <v>31</v>
      </c>
      <c r="G7" s="11" t="s">
        <v>33</v>
      </c>
      <c r="H7" s="11" t="s">
        <v>36</v>
      </c>
      <c r="I7" s="11" t="s">
        <v>38</v>
      </c>
    </row>
    <row r="8" spans="1:18" ht="12.75" customHeight="1">
      <c r="A8" s="14" t="s">
        <v>39</v>
      </c>
      <c r="B8" s="14"/>
      <c r="C8" s="18" t="s">
        <v>23</v>
      </c>
      <c r="D8" s="14"/>
      <c r="E8" s="19" t="s">
        <v>40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41</v>
      </c>
      <c r="B9" s="21" t="s">
        <v>25</v>
      </c>
      <c r="C9" s="21" t="s">
        <v>42</v>
      </c>
      <c r="D9" s="17" t="s">
        <v>43</v>
      </c>
      <c r="E9" s="22" t="s">
        <v>44</v>
      </c>
      <c r="F9" s="23" t="s">
        <v>45</v>
      </c>
      <c r="G9" s="24">
        <v>1</v>
      </c>
      <c r="H9" s="33">
        <v>0</v>
      </c>
      <c r="I9" s="25">
        <f>ROUND(ROUND(H9,2)*ROUND(G9,3),2)</f>
        <v>0</v>
      </c>
      <c r="J9" s="34"/>
      <c r="O9">
        <f>(I9*21)/100</f>
        <v>0</v>
      </c>
      <c r="P9" t="s">
        <v>20</v>
      </c>
    </row>
    <row r="10" spans="1:5" ht="127.5">
      <c r="A10" s="26" t="s">
        <v>46</v>
      </c>
      <c r="E10" s="27" t="s">
        <v>47</v>
      </c>
    </row>
    <row r="11" spans="1:5" ht="12.75">
      <c r="A11" s="28" t="s">
        <v>48</v>
      </c>
      <c r="E11" s="29" t="s">
        <v>49</v>
      </c>
    </row>
    <row r="12" spans="1:5" ht="12.75">
      <c r="A12" t="s">
        <v>50</v>
      </c>
      <c r="E12" s="27" t="s">
        <v>51</v>
      </c>
    </row>
    <row r="13" spans="1:18" ht="12.75" customHeight="1">
      <c r="A13" s="5" t="s">
        <v>39</v>
      </c>
      <c r="B13" s="5"/>
      <c r="C13" s="30" t="s">
        <v>36</v>
      </c>
      <c r="D13" s="5"/>
      <c r="E13" s="19" t="s">
        <v>52</v>
      </c>
      <c r="F13" s="5"/>
      <c r="G13" s="5"/>
      <c r="H13" s="5"/>
      <c r="I13" s="31">
        <f>0+Q13</f>
        <v>0</v>
      </c>
      <c r="O13">
        <f>0+R13</f>
        <v>0</v>
      </c>
      <c r="Q13">
        <f>0+I14+I18+I22+I26</f>
        <v>0</v>
      </c>
      <c r="R13">
        <f>0+O14+O18+O22+O26</f>
        <v>0</v>
      </c>
    </row>
    <row r="14" spans="1:16" ht="25.5">
      <c r="A14" s="17" t="s">
        <v>41</v>
      </c>
      <c r="B14" s="21" t="s">
        <v>20</v>
      </c>
      <c r="C14" s="21" t="s">
        <v>53</v>
      </c>
      <c r="D14" s="17" t="s">
        <v>43</v>
      </c>
      <c r="E14" s="22" t="s">
        <v>54</v>
      </c>
      <c r="F14" s="23" t="s">
        <v>55</v>
      </c>
      <c r="G14" s="24">
        <v>3992</v>
      </c>
      <c r="H14" s="33">
        <v>0</v>
      </c>
      <c r="I14" s="25">
        <f>ROUND(ROUND(H14,2)*ROUND(G14,3),2)</f>
        <v>0</v>
      </c>
      <c r="J14" s="34"/>
      <c r="O14">
        <f>(I14*21)/100</f>
        <v>0</v>
      </c>
      <c r="P14" t="s">
        <v>20</v>
      </c>
    </row>
    <row r="15" spans="1:5" ht="12.75">
      <c r="A15" s="26" t="s">
        <v>46</v>
      </c>
      <c r="E15" s="27" t="s">
        <v>62</v>
      </c>
    </row>
    <row r="16" spans="1:5" ht="12.75">
      <c r="A16" s="28" t="s">
        <v>48</v>
      </c>
      <c r="E16" s="29" t="s">
        <v>43</v>
      </c>
    </row>
    <row r="17" spans="1:5" ht="127.5">
      <c r="A17" t="s">
        <v>50</v>
      </c>
      <c r="E17" s="27" t="s">
        <v>56</v>
      </c>
    </row>
    <row r="18" spans="1:16" ht="25.5">
      <c r="A18" s="17" t="s">
        <v>41</v>
      </c>
      <c r="B18" s="21" t="s">
        <v>19</v>
      </c>
      <c r="C18" s="21" t="s">
        <v>57</v>
      </c>
      <c r="D18" s="17" t="s">
        <v>43</v>
      </c>
      <c r="E18" s="22" t="s">
        <v>58</v>
      </c>
      <c r="F18" s="23" t="s">
        <v>55</v>
      </c>
      <c r="G18" s="24">
        <v>4548</v>
      </c>
      <c r="H18" s="33">
        <v>0</v>
      </c>
      <c r="I18" s="25">
        <f>ROUND(ROUND(H18,2)*ROUND(G18,3),2)</f>
        <v>0</v>
      </c>
      <c r="J18" s="34"/>
      <c r="O18">
        <f>(I18*21)/100</f>
        <v>0</v>
      </c>
      <c r="P18" t="s">
        <v>20</v>
      </c>
    </row>
    <row r="19" spans="1:10" ht="12.75">
      <c r="A19" s="37"/>
      <c r="B19" s="36"/>
      <c r="C19" s="36"/>
      <c r="D19" s="37"/>
      <c r="E19" s="22" t="s">
        <v>68</v>
      </c>
      <c r="F19" s="39"/>
      <c r="G19" s="40"/>
      <c r="H19" s="41"/>
      <c r="I19" s="42"/>
      <c r="J19" s="34"/>
    </row>
    <row r="20" spans="1:5" ht="12.75">
      <c r="A20" s="28" t="s">
        <v>48</v>
      </c>
      <c r="E20" s="29" t="s">
        <v>43</v>
      </c>
    </row>
    <row r="21" spans="1:5" ht="38.25">
      <c r="A21" t="s">
        <v>50</v>
      </c>
      <c r="E21" s="27" t="s">
        <v>59</v>
      </c>
    </row>
    <row r="22" spans="1:16" ht="25.5">
      <c r="A22" s="17" t="s">
        <v>41</v>
      </c>
      <c r="B22" s="21" t="s">
        <v>29</v>
      </c>
      <c r="C22" s="21" t="s">
        <v>60</v>
      </c>
      <c r="D22" s="48"/>
      <c r="E22" s="22" t="s">
        <v>61</v>
      </c>
      <c r="F22" s="23" t="s">
        <v>55</v>
      </c>
      <c r="G22" s="24">
        <v>556</v>
      </c>
      <c r="H22" s="33">
        <v>0</v>
      </c>
      <c r="I22" s="25">
        <f>ROUND(ROUND(H22,2)*ROUND(G22,3),2)</f>
        <v>0</v>
      </c>
      <c r="J22" s="34"/>
      <c r="O22">
        <f>(I22*21)/100</f>
        <v>0</v>
      </c>
      <c r="P22" t="s">
        <v>20</v>
      </c>
    </row>
    <row r="23" spans="1:10" ht="25.5">
      <c r="A23" s="26" t="s">
        <v>46</v>
      </c>
      <c r="E23" s="27" t="s">
        <v>63</v>
      </c>
      <c r="J23" s="47"/>
    </row>
    <row r="24" spans="1:5" ht="12.75">
      <c r="A24" s="28" t="s">
        <v>48</v>
      </c>
      <c r="E24" s="29" t="s">
        <v>43</v>
      </c>
    </row>
    <row r="25" spans="1:5" ht="127.5">
      <c r="A25" t="s">
        <v>50</v>
      </c>
      <c r="E25" s="27" t="s">
        <v>56</v>
      </c>
    </row>
    <row r="26" spans="1:16" ht="12.75">
      <c r="A26" s="35" t="s">
        <v>41</v>
      </c>
      <c r="B26" s="36"/>
      <c r="C26" s="36"/>
      <c r="D26" s="37"/>
      <c r="E26" s="38"/>
      <c r="F26" s="39"/>
      <c r="G26" s="40"/>
      <c r="H26" s="41"/>
      <c r="I26" s="42"/>
      <c r="J26" s="43"/>
      <c r="K26" s="44"/>
      <c r="L26" s="44"/>
      <c r="O26">
        <f>(I26*21)/100</f>
        <v>0</v>
      </c>
      <c r="P26" t="s">
        <v>20</v>
      </c>
    </row>
    <row r="27" spans="1:12" ht="12.75">
      <c r="A27" s="26" t="s">
        <v>46</v>
      </c>
      <c r="B27" s="44"/>
      <c r="C27" s="44"/>
      <c r="D27" s="44"/>
      <c r="E27" s="45"/>
      <c r="F27" s="44"/>
      <c r="G27" s="44"/>
      <c r="H27" s="44"/>
      <c r="I27" s="44"/>
      <c r="J27" s="44"/>
      <c r="K27" s="44"/>
      <c r="L27" s="44"/>
    </row>
    <row r="28" spans="1:12" ht="12.75">
      <c r="A28" s="28" t="s">
        <v>48</v>
      </c>
      <c r="B28" s="44"/>
      <c r="C28" s="44"/>
      <c r="D28" s="44"/>
      <c r="E28" s="46"/>
      <c r="F28" s="44"/>
      <c r="G28" s="44"/>
      <c r="H28" s="44"/>
      <c r="I28" s="44"/>
      <c r="J28" s="44"/>
      <c r="K28" s="44"/>
      <c r="L28" s="44"/>
    </row>
    <row r="29" spans="1:12" ht="12.75">
      <c r="A29" t="s">
        <v>50</v>
      </c>
      <c r="B29" s="44"/>
      <c r="C29" s="44"/>
      <c r="D29" s="44"/>
      <c r="E29" s="45"/>
      <c r="F29" s="44"/>
      <c r="G29" s="44"/>
      <c r="H29" s="44"/>
      <c r="I29" s="44"/>
      <c r="J29" s="44"/>
      <c r="K29" s="44"/>
      <c r="L29" s="44"/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Janeček Jaroslav</dc:creator>
  <cp:keywords/>
  <dc:description/>
  <cp:lastModifiedBy>Janeček Jaroslav ml.</cp:lastModifiedBy>
  <dcterms:created xsi:type="dcterms:W3CDTF">2022-09-30T06:37:58Z</dcterms:created>
  <dcterms:modified xsi:type="dcterms:W3CDTF">2022-11-01T05:54:42Z</dcterms:modified>
  <cp:category/>
  <cp:version/>
  <cp:contentType/>
  <cp:contentStatus/>
</cp:coreProperties>
</file>