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6" yWindow="65426" windowWidth="19420" windowHeight="10420" activeTab="0"/>
  </bookViews>
  <sheets>
    <sheet name="Položkový rozpočet" sheetId="1" r:id="rId1"/>
  </sheets>
  <definedNames/>
  <calcPr calcId="191028"/>
  <extLst/>
</workbook>
</file>

<file path=xl/sharedStrings.xml><?xml version="1.0" encoding="utf-8"?>
<sst xmlns="http://schemas.openxmlformats.org/spreadsheetml/2006/main" count="216" uniqueCount="146">
  <si>
    <t>Příloha č. 4 zadávací dokumentace
Položkový rozpočet</t>
  </si>
  <si>
    <t>Výkaz výměr - expozice - Židé na Moravě. Vila a její obyvatelé.</t>
  </si>
  <si>
    <t>Místnost</t>
  </si>
  <si>
    <t>Číslo položky</t>
  </si>
  <si>
    <t>Název</t>
  </si>
  <si>
    <t>Popis</t>
  </si>
  <si>
    <t>Rozměry v mm</t>
  </si>
  <si>
    <t>Měrná jedn.</t>
  </si>
  <si>
    <t>Množství</t>
  </si>
  <si>
    <t>Cena bez DPH za m.j.</t>
  </si>
  <si>
    <t xml:space="preserve">Cena za položku bez DPH </t>
  </si>
  <si>
    <t>Cena za položku s DPH</t>
  </si>
  <si>
    <t>Nesnadné soužití</t>
  </si>
  <si>
    <t>203-A.1</t>
  </si>
  <si>
    <t>Backlite</t>
  </si>
  <si>
    <t>Prosvětlený grafický panel (vč. grafiky)</t>
  </si>
  <si>
    <t>4400/2800</t>
  </si>
  <si>
    <t xml:space="preserve">ks </t>
  </si>
  <si>
    <t>203-A.2</t>
  </si>
  <si>
    <t>Stěna mapa + panel</t>
  </si>
  <si>
    <t>Interaktivní stěna vč. monitoru 28"</t>
  </si>
  <si>
    <t>4400/2000</t>
  </si>
  <si>
    <t>203-A.3</t>
  </si>
  <si>
    <t>Podstavec pod fragment</t>
  </si>
  <si>
    <t>1000/1000/600</t>
  </si>
  <si>
    <t>203-V1</t>
  </si>
  <si>
    <t>Grafický panel</t>
  </si>
  <si>
    <t>800/1600</t>
  </si>
  <si>
    <t>203-V2</t>
  </si>
  <si>
    <t>Skleněná vitrína 500/500/2200</t>
  </si>
  <si>
    <t>500/500/2200</t>
  </si>
  <si>
    <t>203-V4</t>
  </si>
  <si>
    <t>Skleněná vitrína pultová</t>
  </si>
  <si>
    <t>1000/500/1100</t>
  </si>
  <si>
    <t>Zrovnoprávnění – 19. století</t>
  </si>
  <si>
    <t>204-A1</t>
  </si>
  <si>
    <t>Reprodukce ústavy</t>
  </si>
  <si>
    <t>grafické panely s upevňující konstrukcí</t>
  </si>
  <si>
    <t>1000/1700</t>
  </si>
  <si>
    <t>204-A2</t>
  </si>
  <si>
    <t>Stěna architektura</t>
  </si>
  <si>
    <t>grafický panel</t>
  </si>
  <si>
    <t>2800/1800</t>
  </si>
  <si>
    <t>204-A3</t>
  </si>
  <si>
    <t>Podstavec pod vzorníky</t>
  </si>
  <si>
    <t>1700/1500</t>
  </si>
  <si>
    <t>204-A4a</t>
  </si>
  <si>
    <t>Stěna továrny a)</t>
  </si>
  <si>
    <t xml:space="preserve">1800/1800 </t>
  </si>
  <si>
    <t>204-A4b</t>
  </si>
  <si>
    <t>Stěna továrny b)</t>
  </si>
  <si>
    <t>1600/1800</t>
  </si>
  <si>
    <t>ks</t>
  </si>
  <si>
    <t>204-V1</t>
  </si>
  <si>
    <t>Mosaika  1918-1939</t>
  </si>
  <si>
    <t>205-A1</t>
  </si>
  <si>
    <t>Panel pro grafiku a popisky</t>
  </si>
  <si>
    <t>panel o výšce 350 mm po obvodu místnosti</t>
  </si>
  <si>
    <t>205-V1</t>
  </si>
  <si>
    <t>205-V5</t>
  </si>
  <si>
    <t>Skleněná vitrína nástěnná 400/300/400</t>
  </si>
  <si>
    <t>400/300/400</t>
  </si>
  <si>
    <t>205-V6</t>
  </si>
  <si>
    <t>Skříňka otevřená nástěnná 400/250/400</t>
  </si>
  <si>
    <t>400/250/400</t>
  </si>
  <si>
    <t>S1</t>
  </si>
  <si>
    <t>Sedací kostka</t>
  </si>
  <si>
    <t>400/400/400</t>
  </si>
  <si>
    <t>Zachránit rodinu, majetek, život</t>
  </si>
  <si>
    <t xml:space="preserve"> </t>
  </si>
  <si>
    <t>206-A1</t>
  </si>
  <si>
    <t>Kámen zmizelých</t>
  </si>
  <si>
    <t>nástěnná skříňka</t>
  </si>
  <si>
    <t>300/250/300</t>
  </si>
  <si>
    <t>206-A1a</t>
  </si>
  <si>
    <t>Kámen zmizelých – neotevíravá</t>
  </si>
  <si>
    <t>206-A1b</t>
  </si>
  <si>
    <t>Kámen zmizelých – tablet</t>
  </si>
  <si>
    <t>nástěnná skříňka vč. tabletu</t>
  </si>
  <si>
    <t>206-A1c</t>
  </si>
  <si>
    <t>Kámen zmizelých – reproduktor</t>
  </si>
  <si>
    <t>nástěnná skříňka vč. reproduktoru</t>
  </si>
  <si>
    <t>206-A2</t>
  </si>
  <si>
    <t xml:space="preserve">Předstěna – rezavý plech </t>
  </si>
  <si>
    <t>5700/3900</t>
  </si>
  <si>
    <t>206-A3</t>
  </si>
  <si>
    <t>Předstěny – tmavě šedé</t>
  </si>
  <si>
    <t>cca 65 m2</t>
  </si>
  <si>
    <t>m2</t>
  </si>
  <si>
    <t>206-A5</t>
  </si>
  <si>
    <t>Koberec – černý</t>
  </si>
  <si>
    <t>Vila jako rodinné sídlo</t>
  </si>
  <si>
    <t>218-A1</t>
  </si>
  <si>
    <t>Výmalba v secesním stylu</t>
  </si>
  <si>
    <t>218-A2</t>
  </si>
  <si>
    <t>Dobový rám + grafika</t>
  </si>
  <si>
    <t>218-V1</t>
  </si>
  <si>
    <t>Vila ve službách lidu</t>
  </si>
  <si>
    <t>219-A1</t>
  </si>
  <si>
    <t>Stěna s okuláry</t>
  </si>
  <si>
    <t>219-A2</t>
  </si>
  <si>
    <t>Výmalba v socialistickém stylu</t>
  </si>
  <si>
    <t>Osvobozená republika: skutečný domov?</t>
  </si>
  <si>
    <t>220-A.1</t>
  </si>
  <si>
    <t>Stupínek soudní přelíčení</t>
  </si>
  <si>
    <t>replika</t>
  </si>
  <si>
    <t>220-A.2</t>
  </si>
  <si>
    <t>Diorama – rozbořená synagoga</t>
  </si>
  <si>
    <t>panel s pódiem</t>
  </si>
  <si>
    <t>2800/3000</t>
  </si>
  <si>
    <t>220-A.3</t>
  </si>
  <si>
    <t>Grafika na stávající obklad stěny</t>
  </si>
  <si>
    <t>grafický polep na celou viditelnou plochu obkladu</t>
  </si>
  <si>
    <t>220-A4</t>
  </si>
  <si>
    <t>Box- vzkazy a dojmy návštěvníků</t>
  </si>
  <si>
    <t>220-A5</t>
  </si>
  <si>
    <t>350/2700</t>
  </si>
  <si>
    <t>220-V1</t>
  </si>
  <si>
    <t>220-V3</t>
  </si>
  <si>
    <t>Skleněná vitrína 1000/500/2200</t>
  </si>
  <si>
    <t>1000/500/2200</t>
  </si>
  <si>
    <t>220-V5</t>
  </si>
  <si>
    <t>Ostatní/vedlejší náklady</t>
  </si>
  <si>
    <t>O-1</t>
  </si>
  <si>
    <t>Doprava</t>
  </si>
  <si>
    <t>doprava a přesun hmot, ekologická likvidace demontovaných konstrukcí</t>
  </si>
  <si>
    <t>kpl</t>
  </si>
  <si>
    <t>O-2</t>
  </si>
  <si>
    <t>Dílenská dokumentace</t>
  </si>
  <si>
    <t>zhotovení výrobní či dílenské dokumentace</t>
  </si>
  <si>
    <t>O-3</t>
  </si>
  <si>
    <t>Demontáž a montáž</t>
  </si>
  <si>
    <t>demontáž některých prvků stávající expozice, montáž a kompletace expozice nové</t>
  </si>
  <si>
    <t>O-4</t>
  </si>
  <si>
    <t>Vzorkování</t>
  </si>
  <si>
    <t>vzorkování výrobků, materiálů a povrchových úprav</t>
  </si>
  <si>
    <t>O-5</t>
  </si>
  <si>
    <t>Výmalba</t>
  </si>
  <si>
    <t>výmalba dotčených místností – bílá</t>
  </si>
  <si>
    <t>O-6</t>
  </si>
  <si>
    <t>Elektromontáží a elektroinstalační práce</t>
  </si>
  <si>
    <t xml:space="preserve">drobné úpravy elektroinstalace </t>
  </si>
  <si>
    <t>O-7</t>
  </si>
  <si>
    <t>Zapravení omítek</t>
  </si>
  <si>
    <t>zapravení omítek po montáži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</si>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</sst>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3">
    <font>
      <sz val="1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Border="0" applyProtection="0">
      <alignment/>
    </xf>
    <xf numFmtId="0" fontId="1" fillId="0" borderId="0">
      <alignment/>
      <protection/>
    </xf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vertical="center"/>
    </xf>
    <xf numFmtId="4" fontId="2" fillId="0" borderId="0" xfId="0" applyNumberFormat="1" applyFont="1"/>
    <xf numFmtId="4" fontId="2" fillId="0" borderId="0" xfId="0" applyNumberFormat="1" applyFont="1" applyAlignment="1">
      <alignment vertical="center"/>
    </xf>
    <xf numFmtId="0" fontId="4" fillId="0" borderId="0" xfId="21" applyFont="1" applyAlignment="1">
      <alignment horizontal="center" vertical="center"/>
      <protection/>
    </xf>
    <xf numFmtId="4" fontId="4" fillId="0" borderId="0" xfId="21" applyNumberFormat="1" applyFont="1" applyAlignment="1">
      <alignment horizontal="center" vertical="center"/>
      <protection/>
    </xf>
    <xf numFmtId="4" fontId="4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4" fontId="4" fillId="0" borderId="3" xfId="21" applyNumberFormat="1" applyFont="1" applyBorder="1" applyAlignment="1">
      <alignment vertical="center" wrapText="1"/>
      <protection/>
    </xf>
    <xf numFmtId="0" fontId="4" fillId="2" borderId="4" xfId="21" applyFont="1" applyFill="1" applyBorder="1" applyAlignment="1">
      <alignment horizontal="left" vertical="center"/>
      <protection/>
    </xf>
    <xf numFmtId="0" fontId="4" fillId="2" borderId="5" xfId="21" applyFont="1" applyFill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5" fillId="0" borderId="1" xfId="21" applyFont="1" applyBorder="1" applyAlignment="1">
      <alignment vertical="center" wrapText="1"/>
      <protection/>
    </xf>
    <xf numFmtId="0" fontId="5" fillId="0" borderId="1" xfId="21" applyFont="1" applyBorder="1" applyAlignment="1">
      <alignment horizontal="left" vertical="center" wrapText="1"/>
      <protection/>
    </xf>
    <xf numFmtId="0" fontId="5" fillId="0" borderId="1" xfId="21" applyFont="1" applyBorder="1" applyAlignment="1">
      <alignment horizontal="left" vertical="center"/>
      <protection/>
    </xf>
    <xf numFmtId="0" fontId="5" fillId="0" borderId="2" xfId="21" applyFont="1" applyBorder="1" applyAlignment="1">
      <alignment vertical="center"/>
      <protection/>
    </xf>
    <xf numFmtId="0" fontId="5" fillId="0" borderId="2" xfId="21" applyFont="1" applyBorder="1" applyAlignment="1">
      <alignment vertical="center" wrapText="1"/>
      <protection/>
    </xf>
    <xf numFmtId="0" fontId="5" fillId="0" borderId="2" xfId="21" applyFont="1" applyBorder="1" applyAlignment="1">
      <alignment horizontal="left" vertical="center" wrapText="1"/>
      <protection/>
    </xf>
    <xf numFmtId="0" fontId="5" fillId="0" borderId="2" xfId="21" applyFont="1" applyBorder="1" applyAlignment="1">
      <alignment horizontal="left"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3" xfId="21" applyFont="1" applyBorder="1" applyAlignment="1">
      <alignment vertical="center" wrapText="1"/>
      <protection/>
    </xf>
    <xf numFmtId="0" fontId="5" fillId="0" borderId="3" xfId="21" applyFont="1" applyBorder="1" applyAlignment="1">
      <alignment horizontal="left" vertical="center"/>
      <protection/>
    </xf>
    <xf numFmtId="0" fontId="4" fillId="2" borderId="5" xfId="21" applyFont="1" applyFill="1" applyBorder="1" applyAlignment="1">
      <alignment horizontal="left" vertical="center"/>
      <protection/>
    </xf>
    <xf numFmtId="0" fontId="5" fillId="0" borderId="3" xfId="21" applyFont="1" applyBorder="1" applyAlignment="1">
      <alignment horizontal="left" vertical="center" wrapText="1"/>
      <protection/>
    </xf>
    <xf numFmtId="0" fontId="4" fillId="2" borderId="2" xfId="21" applyFont="1" applyFill="1" applyBorder="1" applyAlignment="1">
      <alignment horizontal="left" vertical="center"/>
      <protection/>
    </xf>
    <xf numFmtId="0" fontId="4" fillId="2" borderId="2" xfId="21" applyFont="1" applyFill="1" applyBorder="1" applyAlignment="1">
      <alignment vertical="center"/>
      <protection/>
    </xf>
    <xf numFmtId="1" fontId="5" fillId="0" borderId="2" xfId="21" applyNumberFormat="1" applyFont="1" applyBorder="1" applyAlignment="1">
      <alignment horizontal="left" vertical="center"/>
      <protection/>
    </xf>
    <xf numFmtId="0" fontId="5" fillId="3" borderId="2" xfId="21" applyFont="1" applyFill="1" applyBorder="1" applyAlignment="1">
      <alignment horizontal="left" vertical="center"/>
      <protection/>
    </xf>
    <xf numFmtId="0" fontId="4" fillId="2" borderId="4" xfId="21" applyFont="1" applyFill="1" applyBorder="1" applyAlignment="1">
      <alignment vertical="center"/>
      <protection/>
    </xf>
    <xf numFmtId="0" fontId="5" fillId="2" borderId="5" xfId="21" applyFont="1" applyFill="1" applyBorder="1" applyAlignment="1">
      <alignment vertical="center"/>
      <protection/>
    </xf>
    <xf numFmtId="0" fontId="5" fillId="2" borderId="5" xfId="21" applyFont="1" applyFill="1" applyBorder="1" applyAlignment="1">
      <alignment horizontal="left" vertical="center"/>
      <protection/>
    </xf>
    <xf numFmtId="0" fontId="5" fillId="0" borderId="0" xfId="21" applyFont="1" applyAlignment="1">
      <alignment horizontal="left" vertical="top"/>
      <protection/>
    </xf>
    <xf numFmtId="0" fontId="5" fillId="0" borderId="0" xfId="21" applyFont="1" applyAlignment="1">
      <alignment vertical="top" wrapText="1"/>
      <protection/>
    </xf>
    <xf numFmtId="0" fontId="4" fillId="0" borderId="3" xfId="21" applyFont="1" applyBorder="1" applyAlignment="1">
      <alignment vertical="center" wrapText="1"/>
      <protection/>
    </xf>
    <xf numFmtId="0" fontId="4" fillId="0" borderId="3" xfId="21" applyFont="1" applyBorder="1" applyAlignment="1">
      <alignment vertical="center"/>
      <protection/>
    </xf>
    <xf numFmtId="0" fontId="6" fillId="2" borderId="5" xfId="21" applyFont="1" applyFill="1" applyBorder="1" applyAlignment="1">
      <alignment vertical="center"/>
      <protection/>
    </xf>
    <xf numFmtId="0" fontId="7" fillId="0" borderId="1" xfId="21" applyFont="1" applyBorder="1" applyAlignment="1">
      <alignment horizontal="left" vertical="center" wrapText="1"/>
      <protection/>
    </xf>
    <xf numFmtId="0" fontId="7" fillId="0" borderId="2" xfId="21" applyFont="1" applyBorder="1" applyAlignment="1">
      <alignment horizontal="left" vertical="center" wrapText="1"/>
      <protection/>
    </xf>
    <xf numFmtId="0" fontId="7" fillId="0" borderId="3" xfId="21" applyFont="1" applyBorder="1" applyAlignment="1">
      <alignment vertical="center"/>
      <protection/>
    </xf>
    <xf numFmtId="0" fontId="7" fillId="0" borderId="1" xfId="21" applyFont="1" applyBorder="1" applyAlignment="1">
      <alignment vertical="center" wrapText="1"/>
      <protection/>
    </xf>
    <xf numFmtId="0" fontId="7" fillId="0" borderId="2" xfId="21" applyFont="1" applyBorder="1" applyAlignment="1">
      <alignment horizontal="left" vertical="center"/>
      <protection/>
    </xf>
    <xf numFmtId="0" fontId="7" fillId="0" borderId="2" xfId="21" applyFont="1" applyBorder="1" applyAlignment="1">
      <alignment vertical="center"/>
      <protection/>
    </xf>
    <xf numFmtId="0" fontId="7" fillId="0" borderId="3" xfId="21" applyFont="1" applyBorder="1" applyAlignment="1">
      <alignment horizontal="left" vertical="center" wrapText="1"/>
      <protection/>
    </xf>
    <xf numFmtId="0" fontId="8" fillId="0" borderId="1" xfId="0" applyFont="1" applyBorder="1"/>
    <xf numFmtId="0" fontId="6" fillId="2" borderId="2" xfId="21" applyFont="1" applyFill="1" applyBorder="1" applyAlignment="1">
      <alignment vertical="center"/>
      <protection/>
    </xf>
    <xf numFmtId="0" fontId="7" fillId="0" borderId="2" xfId="21" applyFont="1" applyBorder="1" applyAlignment="1">
      <alignment vertical="center" wrapText="1"/>
      <protection/>
    </xf>
    <xf numFmtId="0" fontId="7" fillId="3" borderId="2" xfId="21" applyFont="1" applyFill="1" applyBorder="1" applyAlignment="1">
      <alignment vertical="center" wrapText="1"/>
      <protection/>
    </xf>
    <xf numFmtId="0" fontId="7" fillId="3" borderId="2" xfId="21" applyFont="1" applyFill="1" applyBorder="1" applyAlignment="1">
      <alignment vertical="center"/>
      <protection/>
    </xf>
    <xf numFmtId="0" fontId="8" fillId="0" borderId="2" xfId="0" applyFont="1" applyBorder="1"/>
    <xf numFmtId="0" fontId="8" fillId="0" borderId="3" xfId="0" applyFont="1" applyBorder="1"/>
    <xf numFmtId="0" fontId="7" fillId="2" borderId="5" xfId="21" applyFont="1" applyFill="1" applyBorder="1" applyAlignment="1">
      <alignment vertical="center"/>
      <protection/>
    </xf>
    <xf numFmtId="0" fontId="8" fillId="0" borderId="0" xfId="0" applyFont="1"/>
    <xf numFmtId="1" fontId="5" fillId="3" borderId="2" xfId="21" applyNumberFormat="1" applyFont="1" applyFill="1" applyBorder="1" applyAlignment="1">
      <alignment horizontal="left" vertical="center" wrapText="1"/>
      <protection/>
    </xf>
    <xf numFmtId="0" fontId="5" fillId="3" borderId="2" xfId="21" applyFont="1" applyFill="1" applyBorder="1" applyAlignment="1">
      <alignment horizontal="left" vertical="center" wrapText="1"/>
      <protection/>
    </xf>
    <xf numFmtId="0" fontId="7" fillId="3" borderId="3" xfId="21" applyFont="1" applyFill="1" applyBorder="1" applyAlignment="1">
      <alignment vertical="center"/>
      <protection/>
    </xf>
    <xf numFmtId="4" fontId="3" fillId="2" borderId="5" xfId="20" applyNumberFormat="1" applyFont="1" applyFill="1" applyBorder="1" applyAlignment="1" applyProtection="1">
      <alignment vertical="center"/>
      <protection locked="0"/>
    </xf>
    <xf numFmtId="4" fontId="3" fillId="2" borderId="6" xfId="20" applyNumberFormat="1" applyFont="1" applyFill="1" applyBorder="1" applyAlignment="1" applyProtection="1">
      <alignment vertical="center"/>
      <protection locked="0"/>
    </xf>
    <xf numFmtId="4" fontId="4" fillId="2" borderId="7" xfId="21" applyNumberFormat="1" applyFont="1" applyFill="1" applyBorder="1" applyAlignment="1" applyProtection="1">
      <alignment vertical="center"/>
      <protection locked="0"/>
    </xf>
    <xf numFmtId="4" fontId="2" fillId="0" borderId="1" xfId="2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2" xfId="20" applyNumberFormat="1" applyFont="1" applyBorder="1" applyAlignment="1" applyProtection="1">
      <alignment vertical="center"/>
      <protection locked="0"/>
    </xf>
    <xf numFmtId="4" fontId="2" fillId="0" borderId="3" xfId="20" applyNumberFormat="1" applyFont="1" applyBorder="1" applyAlignment="1" applyProtection="1">
      <alignment vertical="center"/>
      <protection locked="0"/>
    </xf>
    <xf numFmtId="4" fontId="3" fillId="2" borderId="2" xfId="20" applyNumberFormat="1" applyFont="1" applyFill="1" applyBorder="1" applyAlignment="1" applyProtection="1">
      <alignment vertical="center"/>
      <protection locked="0"/>
    </xf>
    <xf numFmtId="4" fontId="4" fillId="2" borderId="2" xfId="21" applyNumberFormat="1" applyFont="1" applyFill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3" borderId="2" xfId="20" applyNumberFormat="1" applyFont="1" applyFill="1" applyBorder="1" applyAlignment="1" applyProtection="1">
      <alignment vertical="center"/>
      <protection locked="0"/>
    </xf>
    <xf numFmtId="4" fontId="5" fillId="0" borderId="1" xfId="21" applyNumberFormat="1" applyFont="1" applyBorder="1" applyAlignment="1" applyProtection="1">
      <alignment horizontal="center" vertical="center"/>
      <protection locked="0"/>
    </xf>
    <xf numFmtId="4" fontId="2" fillId="0" borderId="2" xfId="20" applyNumberFormat="1" applyFont="1" applyBorder="1" applyAlignment="1" applyProtection="1">
      <alignment horizontal="center" vertical="center"/>
      <protection locked="0"/>
    </xf>
    <xf numFmtId="4" fontId="2" fillId="3" borderId="2" xfId="20" applyNumberFormat="1" applyFont="1" applyFill="1" applyBorder="1" applyAlignment="1" applyProtection="1">
      <alignment horizontal="center" vertical="center"/>
      <protection locked="0"/>
    </xf>
    <xf numFmtId="4" fontId="2" fillId="0" borderId="3" xfId="20" applyNumberFormat="1" applyFont="1" applyBorder="1" applyAlignment="1" applyProtection="1">
      <alignment horizontal="center" vertical="center"/>
      <protection locked="0"/>
    </xf>
    <xf numFmtId="4" fontId="5" fillId="2" borderId="7" xfId="21" applyNumberFormat="1" applyFont="1" applyFill="1" applyBorder="1" applyAlignment="1" applyProtection="1">
      <alignment vertical="center"/>
      <protection locked="0"/>
    </xf>
    <xf numFmtId="0" fontId="11" fillId="0" borderId="8" xfId="21" applyFont="1" applyBorder="1" applyAlignment="1">
      <alignment horizontal="left" vertical="center"/>
      <protection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Vysvětlující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3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8.28125" style="1" customWidth="1"/>
    <col min="2" max="2" width="7.421875" style="1" customWidth="1"/>
    <col min="3" max="3" width="32.28125" style="1" customWidth="1"/>
    <col min="4" max="4" width="24.8515625" style="1" customWidth="1"/>
    <col min="5" max="5" width="17.7109375" style="57" customWidth="1"/>
    <col min="6" max="6" width="6.7109375" style="1" customWidth="1"/>
    <col min="7" max="7" width="8.28125" style="1" customWidth="1"/>
    <col min="8" max="8" width="8.421875" style="8" customWidth="1"/>
    <col min="9" max="9" width="10.8515625" style="8" customWidth="1"/>
    <col min="10" max="10" width="8.7109375" style="9" customWidth="1"/>
    <col min="11" max="16384" width="9.140625" style="1" customWidth="1"/>
  </cols>
  <sheetData>
    <row r="1" spans="1:10" ht="37.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3" spans="1:12" ht="33" customHeight="1">
      <c r="A3" s="77" t="s">
        <v>1</v>
      </c>
      <c r="B3" s="78"/>
      <c r="C3" s="78"/>
      <c r="D3" s="78"/>
      <c r="E3" s="79"/>
      <c r="F3" s="10"/>
      <c r="G3" s="10"/>
      <c r="H3" s="11"/>
      <c r="I3" s="11"/>
      <c r="J3" s="12"/>
      <c r="K3" s="13"/>
      <c r="L3" s="13"/>
    </row>
    <row r="4" spans="1:10" s="7" customFormat="1" ht="43.5" customHeight="1" thickBot="1">
      <c r="A4" s="39" t="s">
        <v>2</v>
      </c>
      <c r="B4" s="39" t="s">
        <v>3</v>
      </c>
      <c r="C4" s="40" t="s">
        <v>4</v>
      </c>
      <c r="D4" s="40" t="s">
        <v>5</v>
      </c>
      <c r="E4" s="40" t="s">
        <v>6</v>
      </c>
      <c r="F4" s="39" t="s">
        <v>7</v>
      </c>
      <c r="G4" s="40" t="s">
        <v>8</v>
      </c>
      <c r="H4" s="14" t="s">
        <v>9</v>
      </c>
      <c r="I4" s="14" t="s">
        <v>10</v>
      </c>
      <c r="J4" s="14" t="s">
        <v>11</v>
      </c>
    </row>
    <row r="5" spans="1:1024" s="2" customFormat="1" ht="29.15" customHeight="1" thickBot="1">
      <c r="A5" s="15">
        <v>203</v>
      </c>
      <c r="B5" s="16"/>
      <c r="C5" s="16" t="s">
        <v>12</v>
      </c>
      <c r="D5" s="16"/>
      <c r="E5" s="41"/>
      <c r="F5" s="16"/>
      <c r="G5" s="16"/>
      <c r="H5" s="61"/>
      <c r="I5" s="62">
        <f>SUM(I6:I11)</f>
        <v>0</v>
      </c>
      <c r="J5" s="63">
        <f aca="true" t="shared" si="0" ref="J5:J26">I5*1.21</f>
        <v>0</v>
      </c>
      <c r="AMJ5" s="7"/>
    </row>
    <row r="6" spans="1:1024" ht="25" customHeight="1">
      <c r="A6" s="3"/>
      <c r="B6" s="17" t="s">
        <v>13</v>
      </c>
      <c r="C6" s="17" t="s">
        <v>14</v>
      </c>
      <c r="D6" s="18" t="s">
        <v>15</v>
      </c>
      <c r="E6" s="42" t="s">
        <v>16</v>
      </c>
      <c r="F6" s="17" t="s">
        <v>17</v>
      </c>
      <c r="G6" s="20">
        <v>1</v>
      </c>
      <c r="H6" s="64"/>
      <c r="I6" s="64">
        <f aca="true" t="shared" si="1" ref="I6:I11">G6*H6</f>
        <v>0</v>
      </c>
      <c r="J6" s="65">
        <f t="shared" si="0"/>
        <v>0</v>
      </c>
      <c r="AMJ6" s="4"/>
    </row>
    <row r="7" spans="1:1024" ht="23.25" customHeight="1">
      <c r="A7" s="5"/>
      <c r="B7" s="21" t="s">
        <v>18</v>
      </c>
      <c r="C7" s="21" t="s">
        <v>19</v>
      </c>
      <c r="D7" s="22" t="s">
        <v>20</v>
      </c>
      <c r="E7" s="43" t="s">
        <v>21</v>
      </c>
      <c r="F7" s="21" t="s">
        <v>17</v>
      </c>
      <c r="G7" s="23">
        <v>1</v>
      </c>
      <c r="H7" s="66"/>
      <c r="I7" s="64">
        <f t="shared" si="1"/>
        <v>0</v>
      </c>
      <c r="J7" s="65">
        <f t="shared" si="0"/>
        <v>0</v>
      </c>
      <c r="AMJ7" s="4"/>
    </row>
    <row r="8" spans="1:1024" ht="22.5" customHeight="1">
      <c r="A8" s="5"/>
      <c r="B8" s="21" t="s">
        <v>22</v>
      </c>
      <c r="C8" s="21" t="s">
        <v>23</v>
      </c>
      <c r="D8" s="22"/>
      <c r="E8" s="43" t="s">
        <v>24</v>
      </c>
      <c r="F8" s="21" t="s">
        <v>17</v>
      </c>
      <c r="G8" s="23">
        <v>1</v>
      </c>
      <c r="H8" s="66"/>
      <c r="I8" s="64">
        <f t="shared" si="1"/>
        <v>0</v>
      </c>
      <c r="J8" s="65">
        <f t="shared" si="0"/>
        <v>0</v>
      </c>
      <c r="AMJ8" s="4"/>
    </row>
    <row r="9" spans="1:1024" ht="22.5" customHeight="1">
      <c r="A9" s="5"/>
      <c r="B9" s="21" t="s">
        <v>25</v>
      </c>
      <c r="C9" s="21" t="s">
        <v>26</v>
      </c>
      <c r="D9" s="22"/>
      <c r="E9" s="43" t="s">
        <v>27</v>
      </c>
      <c r="F9" s="21" t="s">
        <v>17</v>
      </c>
      <c r="G9" s="24">
        <v>3</v>
      </c>
      <c r="H9" s="66"/>
      <c r="I9" s="64">
        <f t="shared" si="1"/>
        <v>0</v>
      </c>
      <c r="J9" s="65">
        <f t="shared" si="0"/>
        <v>0</v>
      </c>
      <c r="AMJ9" s="4"/>
    </row>
    <row r="10" spans="1:1024" ht="22.5" customHeight="1">
      <c r="A10" s="5"/>
      <c r="B10" s="21" t="s">
        <v>28</v>
      </c>
      <c r="C10" s="21" t="s">
        <v>29</v>
      </c>
      <c r="D10" s="22"/>
      <c r="E10" s="43" t="s">
        <v>30</v>
      </c>
      <c r="F10" s="21" t="s">
        <v>17</v>
      </c>
      <c r="G10" s="24">
        <v>2</v>
      </c>
      <c r="H10" s="66"/>
      <c r="I10" s="64">
        <f t="shared" si="1"/>
        <v>0</v>
      </c>
      <c r="J10" s="65">
        <f t="shared" si="0"/>
        <v>0</v>
      </c>
      <c r="AMJ10" s="4"/>
    </row>
    <row r="11" spans="1:1024" ht="22.5" customHeight="1" thickBot="1">
      <c r="A11" s="6"/>
      <c r="B11" s="25" t="s">
        <v>31</v>
      </c>
      <c r="C11" s="25" t="s">
        <v>32</v>
      </c>
      <c r="D11" s="26"/>
      <c r="E11" s="44" t="s">
        <v>33</v>
      </c>
      <c r="F11" s="25" t="s">
        <v>17</v>
      </c>
      <c r="G11" s="27">
        <v>1</v>
      </c>
      <c r="H11" s="67"/>
      <c r="I11" s="64">
        <f t="shared" si="1"/>
        <v>0</v>
      </c>
      <c r="J11" s="65">
        <f t="shared" si="0"/>
        <v>0</v>
      </c>
      <c r="AMJ11" s="4"/>
    </row>
    <row r="12" spans="1:1024" ht="29.15" customHeight="1" thickBot="1">
      <c r="A12" s="15">
        <v>204</v>
      </c>
      <c r="B12" s="16"/>
      <c r="C12" s="16" t="s">
        <v>34</v>
      </c>
      <c r="D12" s="16"/>
      <c r="E12" s="41"/>
      <c r="F12" s="16"/>
      <c r="G12" s="28"/>
      <c r="H12" s="61"/>
      <c r="I12" s="62">
        <f>SUM(I13:I18)</f>
        <v>0</v>
      </c>
      <c r="J12" s="63">
        <f t="shared" si="0"/>
        <v>0</v>
      </c>
      <c r="AMJ12" s="4"/>
    </row>
    <row r="13" spans="1:1024" ht="23.25" customHeight="1">
      <c r="A13" s="3"/>
      <c r="B13" s="17" t="s">
        <v>35</v>
      </c>
      <c r="C13" s="17" t="s">
        <v>36</v>
      </c>
      <c r="D13" s="18" t="s">
        <v>37</v>
      </c>
      <c r="E13" s="45" t="s">
        <v>38</v>
      </c>
      <c r="F13" s="17" t="s">
        <v>17</v>
      </c>
      <c r="G13" s="19">
        <v>1</v>
      </c>
      <c r="H13" s="64"/>
      <c r="I13" s="64">
        <f aca="true" t="shared" si="2" ref="I13:I18">G13*H13</f>
        <v>0</v>
      </c>
      <c r="J13" s="65">
        <f t="shared" si="0"/>
        <v>0</v>
      </c>
      <c r="AMJ13" s="4"/>
    </row>
    <row r="14" spans="1:1024" ht="22.5" customHeight="1">
      <c r="A14" s="5"/>
      <c r="B14" s="21" t="s">
        <v>39</v>
      </c>
      <c r="C14" s="21" t="s">
        <v>40</v>
      </c>
      <c r="D14" s="22" t="s">
        <v>41</v>
      </c>
      <c r="E14" s="43" t="s">
        <v>42</v>
      </c>
      <c r="F14" s="21" t="s">
        <v>17</v>
      </c>
      <c r="G14" s="23">
        <v>1</v>
      </c>
      <c r="H14" s="66"/>
      <c r="I14" s="64">
        <f t="shared" si="2"/>
        <v>0</v>
      </c>
      <c r="J14" s="65">
        <f t="shared" si="0"/>
        <v>0</v>
      </c>
      <c r="AMJ14" s="4"/>
    </row>
    <row r="15" spans="1:1024" ht="22.5" customHeight="1">
      <c r="A15" s="5"/>
      <c r="B15" s="21" t="s">
        <v>43</v>
      </c>
      <c r="C15" s="21" t="s">
        <v>44</v>
      </c>
      <c r="D15" s="22"/>
      <c r="E15" s="46" t="s">
        <v>45</v>
      </c>
      <c r="F15" s="21" t="s">
        <v>17</v>
      </c>
      <c r="G15" s="24">
        <v>1</v>
      </c>
      <c r="H15" s="66"/>
      <c r="I15" s="64">
        <f t="shared" si="2"/>
        <v>0</v>
      </c>
      <c r="J15" s="65">
        <f t="shared" si="0"/>
        <v>0</v>
      </c>
      <c r="AMJ15" s="4"/>
    </row>
    <row r="16" spans="1:1024" ht="22.5" customHeight="1">
      <c r="A16" s="5"/>
      <c r="B16" s="21" t="s">
        <v>46</v>
      </c>
      <c r="C16" s="21" t="s">
        <v>47</v>
      </c>
      <c r="D16" s="22" t="s">
        <v>41</v>
      </c>
      <c r="E16" s="53" t="s">
        <v>48</v>
      </c>
      <c r="F16" s="21" t="s">
        <v>17</v>
      </c>
      <c r="G16" s="24">
        <v>1</v>
      </c>
      <c r="H16" s="66"/>
      <c r="I16" s="64">
        <f t="shared" si="2"/>
        <v>0</v>
      </c>
      <c r="J16" s="65">
        <f t="shared" si="0"/>
        <v>0</v>
      </c>
      <c r="AMJ16" s="4"/>
    </row>
    <row r="17" spans="1:1024" ht="22.5" customHeight="1">
      <c r="A17" s="6"/>
      <c r="B17" s="25" t="s">
        <v>49</v>
      </c>
      <c r="C17" s="25" t="s">
        <v>50</v>
      </c>
      <c r="D17" s="26" t="s">
        <v>41</v>
      </c>
      <c r="E17" s="60" t="s">
        <v>51</v>
      </c>
      <c r="F17" s="25" t="s">
        <v>52</v>
      </c>
      <c r="G17" s="27">
        <v>1</v>
      </c>
      <c r="H17" s="67"/>
      <c r="I17" s="64">
        <f t="shared" si="2"/>
        <v>0</v>
      </c>
      <c r="J17" s="65">
        <f t="shared" si="0"/>
        <v>0</v>
      </c>
      <c r="AMJ17" s="4"/>
    </row>
    <row r="18" spans="1:1024" ht="22.5" customHeight="1" thickBot="1">
      <c r="A18" s="6"/>
      <c r="B18" s="25" t="s">
        <v>53</v>
      </c>
      <c r="C18" s="25" t="s">
        <v>26</v>
      </c>
      <c r="D18" s="26"/>
      <c r="E18" s="48" t="s">
        <v>27</v>
      </c>
      <c r="F18" s="25" t="s">
        <v>17</v>
      </c>
      <c r="G18" s="27">
        <v>1</v>
      </c>
      <c r="H18" s="67"/>
      <c r="I18" s="64">
        <f t="shared" si="2"/>
        <v>0</v>
      </c>
      <c r="J18" s="65">
        <f t="shared" si="0"/>
        <v>0</v>
      </c>
      <c r="AMJ18" s="4"/>
    </row>
    <row r="19" spans="1:1024" ht="28" customHeight="1" thickBot="1">
      <c r="A19" s="15">
        <v>205</v>
      </c>
      <c r="B19" s="16"/>
      <c r="C19" s="16" t="s">
        <v>54</v>
      </c>
      <c r="D19" s="16"/>
      <c r="E19" s="41"/>
      <c r="F19" s="16"/>
      <c r="G19" s="28"/>
      <c r="H19" s="61"/>
      <c r="I19" s="62">
        <f>SUM(I20:I24)</f>
        <v>0</v>
      </c>
      <c r="J19" s="63">
        <f t="shared" si="0"/>
        <v>0</v>
      </c>
      <c r="AMJ19" s="4"/>
    </row>
    <row r="20" spans="1:1024" ht="23.25" customHeight="1">
      <c r="A20" s="3"/>
      <c r="B20" s="17" t="s">
        <v>55</v>
      </c>
      <c r="C20" s="17" t="s">
        <v>56</v>
      </c>
      <c r="D20" s="18" t="s">
        <v>57</v>
      </c>
      <c r="E20" s="49"/>
      <c r="F20" s="17" t="s">
        <v>17</v>
      </c>
      <c r="G20" s="20">
        <v>1</v>
      </c>
      <c r="H20" s="64"/>
      <c r="I20" s="64">
        <f>G20*H20</f>
        <v>0</v>
      </c>
      <c r="J20" s="65">
        <f t="shared" si="0"/>
        <v>0</v>
      </c>
      <c r="AMJ20" s="4"/>
    </row>
    <row r="21" spans="1:1024" ht="22.5" customHeight="1">
      <c r="A21" s="5"/>
      <c r="B21" s="21" t="s">
        <v>58</v>
      </c>
      <c r="C21" s="21" t="s">
        <v>26</v>
      </c>
      <c r="D21" s="22"/>
      <c r="E21" s="43" t="s">
        <v>27</v>
      </c>
      <c r="F21" s="21" t="s">
        <v>17</v>
      </c>
      <c r="G21" s="24">
        <v>2</v>
      </c>
      <c r="H21" s="66"/>
      <c r="I21" s="64">
        <f>G21*H21</f>
        <v>0</v>
      </c>
      <c r="J21" s="65">
        <f t="shared" si="0"/>
        <v>0</v>
      </c>
      <c r="AMJ21" s="4"/>
    </row>
    <row r="22" spans="1:1024" ht="22.5" customHeight="1">
      <c r="A22" s="5"/>
      <c r="B22" s="21" t="s">
        <v>59</v>
      </c>
      <c r="C22" s="21" t="s">
        <v>60</v>
      </c>
      <c r="D22" s="22"/>
      <c r="E22" s="43" t="s">
        <v>61</v>
      </c>
      <c r="F22" s="21" t="s">
        <v>17</v>
      </c>
      <c r="G22" s="24">
        <v>21</v>
      </c>
      <c r="H22" s="66"/>
      <c r="I22" s="64">
        <f>G22*H22</f>
        <v>0</v>
      </c>
      <c r="J22" s="65">
        <f t="shared" si="0"/>
        <v>0</v>
      </c>
      <c r="AMJ22" s="4"/>
    </row>
    <row r="23" spans="1:1024" ht="22.5" customHeight="1">
      <c r="A23" s="5"/>
      <c r="B23" s="21" t="s">
        <v>62</v>
      </c>
      <c r="C23" s="21" t="s">
        <v>63</v>
      </c>
      <c r="D23" s="22"/>
      <c r="E23" s="43" t="s">
        <v>64</v>
      </c>
      <c r="F23" s="21" t="s">
        <v>17</v>
      </c>
      <c r="G23" s="24">
        <v>9</v>
      </c>
      <c r="H23" s="66"/>
      <c r="I23" s="64">
        <f>G23*H23</f>
        <v>0</v>
      </c>
      <c r="J23" s="65">
        <f t="shared" si="0"/>
        <v>0</v>
      </c>
      <c r="AMJ23" s="4"/>
    </row>
    <row r="24" spans="1:1024" ht="22.5" customHeight="1">
      <c r="A24" s="5"/>
      <c r="B24" s="21" t="s">
        <v>65</v>
      </c>
      <c r="C24" s="21" t="s">
        <v>66</v>
      </c>
      <c r="D24" s="22"/>
      <c r="E24" s="46" t="s">
        <v>67</v>
      </c>
      <c r="F24" s="21" t="s">
        <v>17</v>
      </c>
      <c r="G24" s="24">
        <v>4</v>
      </c>
      <c r="H24" s="66"/>
      <c r="I24" s="64">
        <f>G24*H24</f>
        <v>0</v>
      </c>
      <c r="J24" s="65">
        <f t="shared" si="0"/>
        <v>0</v>
      </c>
      <c r="AMJ24" s="4"/>
    </row>
    <row r="25" spans="1:1024" ht="29.15" customHeight="1">
      <c r="A25" s="30">
        <v>206</v>
      </c>
      <c r="B25" s="31"/>
      <c r="C25" s="31" t="s">
        <v>68</v>
      </c>
      <c r="D25" s="31" t="s">
        <v>69</v>
      </c>
      <c r="E25" s="50"/>
      <c r="F25" s="31"/>
      <c r="G25" s="30"/>
      <c r="H25" s="68"/>
      <c r="I25" s="68">
        <f>SUM(I26:I33)</f>
        <v>0</v>
      </c>
      <c r="J25" s="69">
        <f t="shared" si="0"/>
        <v>0</v>
      </c>
      <c r="AMJ25" s="4"/>
    </row>
    <row r="26" spans="1:1024" ht="22.5" customHeight="1">
      <c r="A26" s="5"/>
      <c r="B26" s="21" t="s">
        <v>70</v>
      </c>
      <c r="C26" s="21" t="s">
        <v>71</v>
      </c>
      <c r="D26" s="22" t="s">
        <v>72</v>
      </c>
      <c r="E26" s="47" t="s">
        <v>73</v>
      </c>
      <c r="F26" s="21" t="s">
        <v>17</v>
      </c>
      <c r="G26" s="24">
        <v>13</v>
      </c>
      <c r="H26" s="66"/>
      <c r="I26" s="66">
        <f>G26*H26</f>
        <v>0</v>
      </c>
      <c r="J26" s="70">
        <f t="shared" si="0"/>
        <v>0</v>
      </c>
      <c r="AMJ26" s="4"/>
    </row>
    <row r="27" spans="1:1024" ht="22.5" customHeight="1">
      <c r="A27" s="5"/>
      <c r="B27" s="21" t="s">
        <v>74</v>
      </c>
      <c r="C27" s="21" t="s">
        <v>75</v>
      </c>
      <c r="D27" s="22" t="s">
        <v>72</v>
      </c>
      <c r="E27" s="47" t="s">
        <v>73</v>
      </c>
      <c r="F27" s="21" t="s">
        <v>17</v>
      </c>
      <c r="G27" s="24">
        <v>15</v>
      </c>
      <c r="H27" s="66"/>
      <c r="I27" s="66">
        <f aca="true" t="shared" si="3" ref="I27:I33">G27*H27</f>
        <v>0</v>
      </c>
      <c r="J27" s="70">
        <f aca="true" t="shared" si="4" ref="J27:J33">I27*1.21</f>
        <v>0</v>
      </c>
      <c r="AMJ27" s="4"/>
    </row>
    <row r="28" spans="1:1024" ht="22.5" customHeight="1">
      <c r="A28" s="5"/>
      <c r="B28" s="21" t="s">
        <v>76</v>
      </c>
      <c r="C28" s="21" t="s">
        <v>77</v>
      </c>
      <c r="D28" s="22" t="s">
        <v>78</v>
      </c>
      <c r="E28" s="47" t="s">
        <v>73</v>
      </c>
      <c r="F28" s="21" t="s">
        <v>17</v>
      </c>
      <c r="G28" s="24">
        <v>1</v>
      </c>
      <c r="H28" s="66"/>
      <c r="I28" s="66">
        <f t="shared" si="3"/>
        <v>0</v>
      </c>
      <c r="J28" s="70">
        <f t="shared" si="4"/>
        <v>0</v>
      </c>
      <c r="AMJ28" s="4"/>
    </row>
    <row r="29" spans="1:1024" ht="22.5" customHeight="1">
      <c r="A29" s="5"/>
      <c r="B29" s="21" t="s">
        <v>79</v>
      </c>
      <c r="C29" s="21" t="s">
        <v>80</v>
      </c>
      <c r="D29" s="22" t="s">
        <v>81</v>
      </c>
      <c r="E29" s="47" t="s">
        <v>73</v>
      </c>
      <c r="F29" s="21" t="s">
        <v>17</v>
      </c>
      <c r="G29" s="24">
        <v>1</v>
      </c>
      <c r="H29" s="66"/>
      <c r="I29" s="66">
        <f t="shared" si="3"/>
        <v>0</v>
      </c>
      <c r="J29" s="70">
        <f t="shared" si="4"/>
        <v>0</v>
      </c>
      <c r="AMJ29" s="4"/>
    </row>
    <row r="30" spans="1:1024" ht="22.5" customHeight="1">
      <c r="A30" s="5"/>
      <c r="B30" s="21" t="s">
        <v>82</v>
      </c>
      <c r="C30" s="21" t="s">
        <v>83</v>
      </c>
      <c r="D30" s="22"/>
      <c r="E30" s="51" t="s">
        <v>84</v>
      </c>
      <c r="F30" s="22" t="s">
        <v>52</v>
      </c>
      <c r="G30" s="32">
        <v>1</v>
      </c>
      <c r="H30" s="66"/>
      <c r="I30" s="71">
        <f>G30*H30</f>
        <v>0</v>
      </c>
      <c r="J30" s="70">
        <f t="shared" si="4"/>
        <v>0</v>
      </c>
      <c r="AMJ30" s="4"/>
    </row>
    <row r="31" spans="1:1024" ht="22.5" customHeight="1">
      <c r="A31" s="5"/>
      <c r="B31" s="21" t="s">
        <v>85</v>
      </c>
      <c r="C31" s="21" t="s">
        <v>86</v>
      </c>
      <c r="D31" s="22"/>
      <c r="E31" s="52" t="s">
        <v>87</v>
      </c>
      <c r="F31" s="22" t="s">
        <v>88</v>
      </c>
      <c r="G31" s="58">
        <v>65</v>
      </c>
      <c r="H31" s="66"/>
      <c r="I31" s="71">
        <f t="shared" si="3"/>
        <v>0</v>
      </c>
      <c r="J31" s="70">
        <f t="shared" si="4"/>
        <v>0</v>
      </c>
      <c r="AMJ31" s="4"/>
    </row>
    <row r="32" spans="1:1024" ht="22.5" customHeight="1">
      <c r="A32" s="5"/>
      <c r="B32" s="21" t="s">
        <v>89</v>
      </c>
      <c r="C32" s="21" t="s">
        <v>90</v>
      </c>
      <c r="D32" s="22"/>
      <c r="E32" s="53"/>
      <c r="F32" s="21" t="s">
        <v>88</v>
      </c>
      <c r="G32" s="33">
        <v>26</v>
      </c>
      <c r="H32" s="66"/>
      <c r="I32" s="66">
        <f t="shared" si="3"/>
        <v>0</v>
      </c>
      <c r="J32" s="70">
        <f t="shared" si="4"/>
        <v>0</v>
      </c>
      <c r="AMJ32" s="4"/>
    </row>
    <row r="33" spans="1:1024" ht="22.5" customHeight="1" thickBot="1">
      <c r="A33" s="5"/>
      <c r="B33" s="21" t="s">
        <v>65</v>
      </c>
      <c r="C33" s="21" t="s">
        <v>66</v>
      </c>
      <c r="D33" s="22"/>
      <c r="E33" s="46" t="s">
        <v>67</v>
      </c>
      <c r="F33" s="21" t="s">
        <v>52</v>
      </c>
      <c r="G33" s="24">
        <v>2</v>
      </c>
      <c r="H33" s="66"/>
      <c r="I33" s="66">
        <f t="shared" si="3"/>
        <v>0</v>
      </c>
      <c r="J33" s="70">
        <f t="shared" si="4"/>
        <v>0</v>
      </c>
      <c r="AMJ33" s="4"/>
    </row>
    <row r="34" spans="1:1024" s="2" customFormat="1" ht="29.15" customHeight="1" thickBot="1">
      <c r="A34" s="15">
        <v>218</v>
      </c>
      <c r="B34" s="16"/>
      <c r="C34" s="16" t="s">
        <v>91</v>
      </c>
      <c r="D34" s="16"/>
      <c r="E34" s="41"/>
      <c r="F34" s="16"/>
      <c r="G34" s="28"/>
      <c r="H34" s="61"/>
      <c r="I34" s="62">
        <f>SUM(I35:I37)</f>
        <v>0</v>
      </c>
      <c r="J34" s="63">
        <f aca="true" t="shared" si="5" ref="J34:J43">I34*1.21</f>
        <v>0</v>
      </c>
      <c r="AMJ34" s="7"/>
    </row>
    <row r="35" spans="1:1024" ht="22.5" customHeight="1">
      <c r="A35" s="3"/>
      <c r="B35" s="17" t="s">
        <v>92</v>
      </c>
      <c r="C35" s="17" t="s">
        <v>93</v>
      </c>
      <c r="D35" s="18"/>
      <c r="E35" s="49"/>
      <c r="F35" s="17" t="s">
        <v>88</v>
      </c>
      <c r="G35" s="20">
        <v>13.5</v>
      </c>
      <c r="H35" s="64"/>
      <c r="I35" s="64">
        <f>G35*H35</f>
        <v>0</v>
      </c>
      <c r="J35" s="65">
        <f t="shared" si="5"/>
        <v>0</v>
      </c>
      <c r="AMJ35" s="4"/>
    </row>
    <row r="36" spans="1:1024" ht="22.5" customHeight="1">
      <c r="A36" s="5"/>
      <c r="B36" s="21" t="s">
        <v>94</v>
      </c>
      <c r="C36" s="21" t="s">
        <v>95</v>
      </c>
      <c r="D36" s="22"/>
      <c r="E36" s="51"/>
      <c r="F36" s="22" t="s">
        <v>17</v>
      </c>
      <c r="G36" s="23">
        <v>1</v>
      </c>
      <c r="H36" s="66"/>
      <c r="I36" s="64">
        <f>G36*H36</f>
        <v>0</v>
      </c>
      <c r="J36" s="65">
        <f t="shared" si="5"/>
        <v>0</v>
      </c>
      <c r="AMJ36" s="4"/>
    </row>
    <row r="37" spans="1:1024" ht="22.5" customHeight="1" thickBot="1">
      <c r="A37" s="5"/>
      <c r="B37" s="21" t="s">
        <v>96</v>
      </c>
      <c r="C37" s="21" t="s">
        <v>26</v>
      </c>
      <c r="D37" s="22"/>
      <c r="E37" s="43" t="s">
        <v>27</v>
      </c>
      <c r="F37" s="23" t="s">
        <v>17</v>
      </c>
      <c r="G37" s="24">
        <v>3</v>
      </c>
      <c r="H37" s="66"/>
      <c r="I37" s="64">
        <f>G37*H37</f>
        <v>0</v>
      </c>
      <c r="J37" s="65">
        <f t="shared" si="5"/>
        <v>0</v>
      </c>
      <c r="AMJ37" s="4"/>
    </row>
    <row r="38" spans="1:1024" ht="30.65" customHeight="1" thickBot="1">
      <c r="A38" s="15">
        <v>219</v>
      </c>
      <c r="B38" s="16"/>
      <c r="C38" s="16" t="s">
        <v>97</v>
      </c>
      <c r="D38" s="16"/>
      <c r="E38" s="41"/>
      <c r="F38" s="16"/>
      <c r="G38" s="28"/>
      <c r="H38" s="61"/>
      <c r="I38" s="62">
        <f>SUM(I39:I41)</f>
        <v>0</v>
      </c>
      <c r="J38" s="63">
        <f t="shared" si="5"/>
        <v>0</v>
      </c>
      <c r="AMJ38" s="4"/>
    </row>
    <row r="39" spans="1:1024" ht="22.5" customHeight="1">
      <c r="A39" s="3"/>
      <c r="B39" s="17" t="s">
        <v>98</v>
      </c>
      <c r="C39" s="17" t="s">
        <v>99</v>
      </c>
      <c r="D39" s="18"/>
      <c r="E39" s="49"/>
      <c r="F39" s="17" t="s">
        <v>17</v>
      </c>
      <c r="G39" s="20">
        <v>1</v>
      </c>
      <c r="H39" s="64"/>
      <c r="I39" s="64">
        <f>G39*H39</f>
        <v>0</v>
      </c>
      <c r="J39" s="65">
        <f t="shared" si="5"/>
        <v>0</v>
      </c>
      <c r="AMJ39" s="4"/>
    </row>
    <row r="40" spans="1:1024" ht="22.5" customHeight="1">
      <c r="A40" s="5"/>
      <c r="B40" s="21" t="s">
        <v>100</v>
      </c>
      <c r="C40" s="21" t="s">
        <v>101</v>
      </c>
      <c r="D40" s="22"/>
      <c r="E40" s="51"/>
      <c r="F40" s="22" t="s">
        <v>88</v>
      </c>
      <c r="G40" s="23">
        <v>19.5</v>
      </c>
      <c r="H40" s="66"/>
      <c r="I40" s="64">
        <f>G40*H40</f>
        <v>0</v>
      </c>
      <c r="J40" s="65">
        <f t="shared" si="5"/>
        <v>0</v>
      </c>
      <c r="AMJ40" s="4"/>
    </row>
    <row r="41" spans="1:1024" ht="22.5" customHeight="1" thickBot="1">
      <c r="A41" s="5"/>
      <c r="B41" s="21" t="s">
        <v>96</v>
      </c>
      <c r="C41" s="21" t="s">
        <v>26</v>
      </c>
      <c r="D41" s="22"/>
      <c r="E41" s="43" t="s">
        <v>27</v>
      </c>
      <c r="F41" s="23" t="s">
        <v>17</v>
      </c>
      <c r="G41" s="24">
        <v>3</v>
      </c>
      <c r="H41" s="66"/>
      <c r="I41" s="64">
        <f>G41*H41</f>
        <v>0</v>
      </c>
      <c r="J41" s="65">
        <f t="shared" si="5"/>
        <v>0</v>
      </c>
      <c r="AMJ41" s="4"/>
    </row>
    <row r="42" spans="1:1024" ht="29.15" customHeight="1" thickBot="1">
      <c r="A42" s="15">
        <v>220</v>
      </c>
      <c r="B42" s="16"/>
      <c r="C42" s="16" t="s">
        <v>102</v>
      </c>
      <c r="D42" s="16"/>
      <c r="E42" s="41"/>
      <c r="F42" s="16"/>
      <c r="G42" s="28"/>
      <c r="H42" s="61"/>
      <c r="I42" s="62">
        <f>SUM(I43:I51)</f>
        <v>0</v>
      </c>
      <c r="J42" s="63">
        <f t="shared" si="5"/>
        <v>0</v>
      </c>
      <c r="AMJ42" s="4"/>
    </row>
    <row r="43" spans="1:1024" ht="22.5" customHeight="1">
      <c r="A43" s="3"/>
      <c r="B43" s="17" t="s">
        <v>103</v>
      </c>
      <c r="C43" s="17" t="s">
        <v>104</v>
      </c>
      <c r="D43" s="18" t="s">
        <v>105</v>
      </c>
      <c r="E43" s="42"/>
      <c r="F43" s="19" t="s">
        <v>17</v>
      </c>
      <c r="G43" s="20">
        <v>1</v>
      </c>
      <c r="H43" s="64"/>
      <c r="I43" s="64">
        <f>G43*H43</f>
        <v>0</v>
      </c>
      <c r="J43" s="65">
        <f t="shared" si="5"/>
        <v>0</v>
      </c>
      <c r="AMJ43" s="4"/>
    </row>
    <row r="44" spans="1:1024" ht="22.5" customHeight="1">
      <c r="A44" s="5"/>
      <c r="B44" s="21" t="s">
        <v>106</v>
      </c>
      <c r="C44" s="21" t="s">
        <v>107</v>
      </c>
      <c r="D44" s="22" t="s">
        <v>108</v>
      </c>
      <c r="E44" s="43" t="s">
        <v>109</v>
      </c>
      <c r="F44" s="23" t="s">
        <v>17</v>
      </c>
      <c r="G44" s="23">
        <v>1</v>
      </c>
      <c r="H44" s="66"/>
      <c r="I44" s="64">
        <f aca="true" t="shared" si="6" ref="I44:I51">G44*H44</f>
        <v>0</v>
      </c>
      <c r="J44" s="65">
        <f aca="true" t="shared" si="7" ref="J44:J51">I44*1.21</f>
        <v>0</v>
      </c>
      <c r="AMJ44" s="4"/>
    </row>
    <row r="45" spans="1:1024" ht="22.5" customHeight="1">
      <c r="A45" s="5"/>
      <c r="B45" s="21" t="s">
        <v>110</v>
      </c>
      <c r="C45" s="21" t="s">
        <v>111</v>
      </c>
      <c r="D45" s="22" t="s">
        <v>112</v>
      </c>
      <c r="E45" s="43"/>
      <c r="F45" s="21" t="s">
        <v>88</v>
      </c>
      <c r="G45" s="23">
        <v>16</v>
      </c>
      <c r="H45" s="66"/>
      <c r="I45" s="64">
        <f t="shared" si="6"/>
        <v>0</v>
      </c>
      <c r="J45" s="65">
        <f t="shared" si="7"/>
        <v>0</v>
      </c>
      <c r="AMJ45" s="4"/>
    </row>
    <row r="46" spans="1:1024" ht="22.5" customHeight="1">
      <c r="A46" s="5"/>
      <c r="B46" s="21" t="s">
        <v>113</v>
      </c>
      <c r="C46" s="21" t="s">
        <v>114</v>
      </c>
      <c r="D46" s="22"/>
      <c r="E46" s="43" t="s">
        <v>61</v>
      </c>
      <c r="F46" s="23" t="s">
        <v>52</v>
      </c>
      <c r="G46" s="24">
        <v>1</v>
      </c>
      <c r="H46" s="66"/>
      <c r="I46" s="64">
        <f t="shared" si="6"/>
        <v>0</v>
      </c>
      <c r="J46" s="65">
        <f t="shared" si="7"/>
        <v>0</v>
      </c>
      <c r="AMJ46" s="4"/>
    </row>
    <row r="47" spans="1:1024" ht="22.5" customHeight="1">
      <c r="A47" s="5"/>
      <c r="B47" s="21" t="s">
        <v>115</v>
      </c>
      <c r="C47" s="21" t="s">
        <v>56</v>
      </c>
      <c r="D47" s="22"/>
      <c r="E47" s="43" t="s">
        <v>116</v>
      </c>
      <c r="F47" s="23" t="s">
        <v>52</v>
      </c>
      <c r="G47" s="24">
        <v>1</v>
      </c>
      <c r="H47" s="66"/>
      <c r="I47" s="64">
        <f t="shared" si="6"/>
        <v>0</v>
      </c>
      <c r="J47" s="65">
        <f t="shared" si="7"/>
        <v>0</v>
      </c>
      <c r="AMJ47" s="4"/>
    </row>
    <row r="48" spans="1:1024" ht="22.5" customHeight="1">
      <c r="A48" s="5"/>
      <c r="B48" s="21" t="s">
        <v>117</v>
      </c>
      <c r="C48" s="21" t="s">
        <v>26</v>
      </c>
      <c r="D48" s="22"/>
      <c r="E48" s="43" t="s">
        <v>27</v>
      </c>
      <c r="F48" s="23" t="s">
        <v>52</v>
      </c>
      <c r="G48" s="24">
        <v>3</v>
      </c>
      <c r="H48" s="66"/>
      <c r="I48" s="64">
        <f t="shared" si="6"/>
        <v>0</v>
      </c>
      <c r="J48" s="65">
        <f t="shared" si="7"/>
        <v>0</v>
      </c>
      <c r="AMJ48" s="4"/>
    </row>
    <row r="49" spans="1:1024" ht="22.5" customHeight="1">
      <c r="A49" s="5"/>
      <c r="B49" s="21" t="s">
        <v>118</v>
      </c>
      <c r="C49" s="21" t="s">
        <v>119</v>
      </c>
      <c r="D49" s="22"/>
      <c r="E49" s="43" t="s">
        <v>120</v>
      </c>
      <c r="F49" s="23" t="s">
        <v>52</v>
      </c>
      <c r="G49" s="24">
        <v>1</v>
      </c>
      <c r="H49" s="66"/>
      <c r="I49" s="64">
        <f t="shared" si="6"/>
        <v>0</v>
      </c>
      <c r="J49" s="65">
        <f t="shared" si="7"/>
        <v>0</v>
      </c>
      <c r="AMJ49" s="4"/>
    </row>
    <row r="50" spans="1:1024" ht="22.5" customHeight="1">
      <c r="A50" s="5"/>
      <c r="B50" s="21" t="s">
        <v>121</v>
      </c>
      <c r="C50" s="21" t="s">
        <v>60</v>
      </c>
      <c r="D50" s="22"/>
      <c r="E50" s="43" t="s">
        <v>61</v>
      </c>
      <c r="F50" s="23" t="s">
        <v>52</v>
      </c>
      <c r="G50" s="24">
        <v>5</v>
      </c>
      <c r="H50" s="66"/>
      <c r="I50" s="64">
        <f t="shared" si="6"/>
        <v>0</v>
      </c>
      <c r="J50" s="65">
        <f t="shared" si="7"/>
        <v>0</v>
      </c>
      <c r="AMJ50" s="4"/>
    </row>
    <row r="51" spans="1:1024" ht="22.5" customHeight="1" thickBot="1">
      <c r="A51" s="5"/>
      <c r="B51" s="21" t="s">
        <v>65</v>
      </c>
      <c r="C51" s="21" t="s">
        <v>66</v>
      </c>
      <c r="D51" s="22"/>
      <c r="E51" s="46" t="s">
        <v>67</v>
      </c>
      <c r="F51" s="23" t="s">
        <v>52</v>
      </c>
      <c r="G51" s="24">
        <v>2</v>
      </c>
      <c r="H51" s="66"/>
      <c r="I51" s="64">
        <f t="shared" si="6"/>
        <v>0</v>
      </c>
      <c r="J51" s="65">
        <f t="shared" si="7"/>
        <v>0</v>
      </c>
      <c r="AMJ51" s="4"/>
    </row>
    <row r="52" spans="1:1024" s="2" customFormat="1" ht="22.5" customHeight="1" thickBot="1">
      <c r="A52" s="34" t="s">
        <v>122</v>
      </c>
      <c r="B52" s="16"/>
      <c r="C52" s="16"/>
      <c r="D52" s="16"/>
      <c r="E52" s="41"/>
      <c r="F52" s="16"/>
      <c r="G52" s="28"/>
      <c r="H52" s="61"/>
      <c r="I52" s="62">
        <f>SUM(I53:I59)</f>
        <v>0</v>
      </c>
      <c r="J52" s="63">
        <f>I52*1.21</f>
        <v>0</v>
      </c>
      <c r="AMJ52" s="7"/>
    </row>
    <row r="53" spans="1:1024" ht="39.65" customHeight="1">
      <c r="A53" s="3"/>
      <c r="B53" s="17" t="s">
        <v>123</v>
      </c>
      <c r="C53" s="17" t="s">
        <v>124</v>
      </c>
      <c r="D53" s="18" t="s">
        <v>125</v>
      </c>
      <c r="E53" s="49"/>
      <c r="F53" s="23" t="s">
        <v>126</v>
      </c>
      <c r="G53" s="24">
        <v>1</v>
      </c>
      <c r="H53" s="72"/>
      <c r="I53" s="64">
        <f>G53*H53</f>
        <v>0</v>
      </c>
      <c r="J53" s="65">
        <f>I53*1.21</f>
        <v>0</v>
      </c>
      <c r="AMJ53" s="4"/>
    </row>
    <row r="54" spans="1:1024" ht="28" customHeight="1">
      <c r="A54" s="5"/>
      <c r="B54" s="21" t="s">
        <v>127</v>
      </c>
      <c r="C54" s="21" t="s">
        <v>128</v>
      </c>
      <c r="D54" s="22" t="s">
        <v>129</v>
      </c>
      <c r="E54" s="54"/>
      <c r="F54" s="23" t="s">
        <v>126</v>
      </c>
      <c r="G54" s="24">
        <v>1</v>
      </c>
      <c r="H54" s="73"/>
      <c r="I54" s="64">
        <f aca="true" t="shared" si="8" ref="I54:I59">G54*H54</f>
        <v>0</v>
      </c>
      <c r="J54" s="65">
        <f aca="true" t="shared" si="9" ref="J54:J59">I54*1.21</f>
        <v>0</v>
      </c>
      <c r="AMJ54" s="4"/>
    </row>
    <row r="55" spans="1:1024" ht="39">
      <c r="A55" s="5"/>
      <c r="B55" s="21" t="s">
        <v>130</v>
      </c>
      <c r="C55" s="21" t="s">
        <v>131</v>
      </c>
      <c r="D55" s="22" t="s">
        <v>132</v>
      </c>
      <c r="E55" s="54"/>
      <c r="F55" s="23" t="s">
        <v>126</v>
      </c>
      <c r="G55" s="24">
        <v>1</v>
      </c>
      <c r="H55" s="73"/>
      <c r="I55" s="64">
        <f t="shared" si="8"/>
        <v>0</v>
      </c>
      <c r="J55" s="65">
        <f t="shared" si="9"/>
        <v>0</v>
      </c>
      <c r="AMJ55" s="4"/>
    </row>
    <row r="56" spans="1:1024" ht="27" customHeight="1">
      <c r="A56" s="5"/>
      <c r="B56" s="21" t="s">
        <v>133</v>
      </c>
      <c r="C56" s="21" t="s">
        <v>134</v>
      </c>
      <c r="D56" s="22" t="s">
        <v>135</v>
      </c>
      <c r="E56" s="54"/>
      <c r="F56" s="23" t="s">
        <v>126</v>
      </c>
      <c r="G56" s="24">
        <v>1</v>
      </c>
      <c r="H56" s="73"/>
      <c r="I56" s="64">
        <f t="shared" si="8"/>
        <v>0</v>
      </c>
      <c r="J56" s="65">
        <f t="shared" si="9"/>
        <v>0</v>
      </c>
      <c r="AMJ56" s="4"/>
    </row>
    <row r="57" spans="1:1024" ht="28" customHeight="1">
      <c r="A57" s="5"/>
      <c r="B57" s="21" t="s">
        <v>136</v>
      </c>
      <c r="C57" s="21" t="s">
        <v>137</v>
      </c>
      <c r="D57" s="22" t="s">
        <v>138</v>
      </c>
      <c r="E57" s="51"/>
      <c r="F57" s="23" t="s">
        <v>88</v>
      </c>
      <c r="G57" s="24">
        <v>600</v>
      </c>
      <c r="H57" s="73"/>
      <c r="I57" s="64">
        <f t="shared" si="8"/>
        <v>0</v>
      </c>
      <c r="J57" s="65">
        <f t="shared" si="9"/>
        <v>0</v>
      </c>
      <c r="AMJ57" s="4"/>
    </row>
    <row r="58" spans="1:1024" ht="25" customHeight="1">
      <c r="A58" s="5"/>
      <c r="B58" s="21" t="s">
        <v>139</v>
      </c>
      <c r="C58" s="21" t="s">
        <v>140</v>
      </c>
      <c r="D58" s="22" t="s">
        <v>141</v>
      </c>
      <c r="E58" s="54"/>
      <c r="F58" s="59" t="s">
        <v>126</v>
      </c>
      <c r="G58" s="33">
        <v>1</v>
      </c>
      <c r="H58" s="74"/>
      <c r="I58" s="64">
        <f t="shared" si="8"/>
        <v>0</v>
      </c>
      <c r="J58" s="65">
        <f t="shared" si="9"/>
        <v>0</v>
      </c>
      <c r="AMJ58" s="4"/>
    </row>
    <row r="59" spans="1:1024" ht="22.5" customHeight="1" thickBot="1">
      <c r="A59" s="6"/>
      <c r="B59" s="25" t="s">
        <v>142</v>
      </c>
      <c r="C59" s="25" t="s">
        <v>143</v>
      </c>
      <c r="D59" s="26" t="s">
        <v>144</v>
      </c>
      <c r="E59" s="55"/>
      <c r="F59" s="29" t="s">
        <v>126</v>
      </c>
      <c r="G59" s="27">
        <v>1</v>
      </c>
      <c r="H59" s="75"/>
      <c r="I59" s="64">
        <f t="shared" si="8"/>
        <v>0</v>
      </c>
      <c r="J59" s="65">
        <f t="shared" si="9"/>
        <v>0</v>
      </c>
      <c r="AMJ59" s="4"/>
    </row>
    <row r="60" spans="1:1024" ht="29.25" customHeight="1" thickBot="1">
      <c r="A60" s="34" t="s">
        <v>145</v>
      </c>
      <c r="B60" s="35"/>
      <c r="C60" s="35"/>
      <c r="D60" s="35"/>
      <c r="E60" s="56"/>
      <c r="F60" s="35"/>
      <c r="G60" s="36"/>
      <c r="H60" s="61"/>
      <c r="I60" s="62">
        <f>I5+I12+I19+I25+I34+I38+I42+I52</f>
        <v>0</v>
      </c>
      <c r="J60" s="76">
        <f>I60*1.21</f>
        <v>0</v>
      </c>
      <c r="AMJ60" s="4"/>
    </row>
    <row r="61" ht="12.75">
      <c r="G61" s="37"/>
    </row>
    <row r="62" spans="4:7" ht="12.75">
      <c r="D62" s="38"/>
      <c r="G62" s="37"/>
    </row>
    <row r="63" ht="12.75">
      <c r="D63" s="38"/>
    </row>
  </sheetData>
  <mergeCells count="2">
    <mergeCell ref="A3:E3"/>
    <mergeCell ref="A1:J1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I12 I19 I34 I38 I42 I52 I25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a5cc53-d505-4d0b-a39f-e3b8401ee5c0" xsi:nil="true"/>
    <lcf76f155ced4ddcb4097134ff3c332f xmlns="679fa61e-0bc8-43e4-a071-f8e32701470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4" ma:contentTypeDescription="Vytvoří nový dokument" ma:contentTypeScope="" ma:versionID="daa59fcfdcebe8fff9bf3027fc850d0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52f020af83fe949d45b992c8ae17fe3b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559bf33-e038-4c9d-af93-de97854f36e6}" ma:internalName="TaxCatchAll" ma:showField="CatchAllData" ma:web="87a5cc53-d505-4d0b-a39f-e3b8401ee5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71F1A1-2A31-45F5-8518-8F71A72C3C66}">
  <ds:schemaRefs>
    <ds:schemaRef ds:uri="http://schemas.microsoft.com/office/2006/metadata/properties"/>
    <ds:schemaRef ds:uri="http://schemas.microsoft.com/office/infopath/2007/PartnerControls"/>
    <ds:schemaRef ds:uri="87a5cc53-d505-4d0b-a39f-e3b8401ee5c0"/>
    <ds:schemaRef ds:uri="679fa61e-0bc8-43e4-a071-f8e327014709"/>
  </ds:schemaRefs>
</ds:datastoreItem>
</file>

<file path=customXml/itemProps2.xml><?xml version="1.0" encoding="utf-8"?>
<ds:datastoreItem xmlns:ds="http://schemas.openxmlformats.org/officeDocument/2006/customXml" ds:itemID="{ECCF7A14-B50A-4434-8427-B8144153D0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5AB10F-F529-4754-9216-559D2736A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Monika Málková</cp:lastModifiedBy>
  <dcterms:created xsi:type="dcterms:W3CDTF">2022-05-10T09:38:34Z</dcterms:created>
  <dcterms:modified xsi:type="dcterms:W3CDTF">2022-10-31T12:07:14Z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2022-10-06T09:05:02Z</vt:lpwstr>
  </property>
  <property fmtid="{D5CDD505-2E9C-101B-9397-08002B2CF9AE}" pid="4" name="MSIP_Label_690ebb53-23a2-471a-9c6e-17bd0d11311e_Method">
    <vt:lpwstr>Privileged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818b07f1-b27e-4cdf-9e40-646781c52f49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0x01010018B19B14ACF7B14FBB92C8E65CCDD25D</vt:lpwstr>
  </property>
  <property fmtid="{D5CDD505-2E9C-101B-9397-08002B2CF9AE}" pid="10" name="MediaServiceImageTags">
    <vt:lpwstr/>
  </property>
</Properties>
</file>