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ac.vladimir\Desktop\TOPENÍ 2023\"/>
    </mc:Choice>
  </mc:AlternateContent>
  <xr:revisionPtr revIDLastSave="0" documentId="13_ncr:1_{4BADD8DC-F1AE-4E09-ADC4-D9A192695D8D}" xr6:coauthVersionLast="47" xr6:coauthVersionMax="47" xr10:uidLastSave="{00000000-0000-0000-0000-000000000000}"/>
  <bookViews>
    <workbookView xWindow="3480" yWindow="945" windowWidth="18645" windowHeight="11835" xr2:uid="{00000000-000D-0000-FFFF-FFFF00000000}"/>
  </bookViews>
  <sheets>
    <sheet name="kalkulace ceny" sheetId="33" r:id="rId1"/>
    <sheet name="Žero. 3" sheetId="23" r:id="rId2"/>
    <sheet name="Žero. 1" sheetId="27" r:id="rId3"/>
    <sheet name="Údolní 35a" sheetId="31" r:id="rId4"/>
    <sheet name="Cejl 73" sheetId="32" r:id="rId5"/>
    <sheet name="pravidelný dohled" sheetId="2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31" l="1"/>
  <c r="F12" i="33" s="1"/>
  <c r="G12" i="33" s="1"/>
  <c r="K27" i="32"/>
  <c r="F13" i="33" s="1"/>
  <c r="G13" i="33" s="1"/>
  <c r="K20" i="27"/>
  <c r="F11" i="33" s="1"/>
  <c r="G11" i="33" s="1"/>
  <c r="K31" i="23"/>
  <c r="F10" i="33" s="1"/>
  <c r="G10" i="33" s="1"/>
  <c r="F20" i="33"/>
  <c r="G20" i="33" s="1"/>
  <c r="F15" i="33"/>
  <c r="G15" i="33" s="1"/>
  <c r="K14" i="31"/>
  <c r="K11" i="31"/>
  <c r="K8" i="31"/>
  <c r="K7" i="31"/>
  <c r="K5" i="31"/>
  <c r="K4" i="31"/>
  <c r="K10" i="27"/>
  <c r="K23" i="32"/>
  <c r="K21" i="32"/>
  <c r="K19" i="32"/>
  <c r="K16" i="32"/>
  <c r="K15" i="32"/>
  <c r="K13" i="32"/>
  <c r="K12" i="32"/>
  <c r="K11" i="32"/>
  <c r="K9" i="32"/>
  <c r="K8" i="32"/>
  <c r="K6" i="32"/>
  <c r="K5" i="32"/>
  <c r="K4" i="32"/>
  <c r="K4" i="27"/>
  <c r="K13" i="31"/>
  <c r="K10" i="31"/>
  <c r="K9" i="31"/>
  <c r="K6" i="31"/>
  <c r="K16" i="27"/>
  <c r="K13" i="27"/>
  <c r="K12" i="27"/>
  <c r="K11" i="27"/>
  <c r="K9" i="27"/>
  <c r="K8" i="27"/>
  <c r="K6" i="27"/>
  <c r="K5" i="27"/>
  <c r="K25" i="32" l="1"/>
  <c r="F8" i="33" s="1"/>
  <c r="G8" i="33" s="1"/>
  <c r="K16" i="31"/>
  <c r="F7" i="33" s="1"/>
  <c r="G7" i="33" s="1"/>
  <c r="K18" i="27"/>
  <c r="F6" i="33" s="1"/>
  <c r="K26" i="23"/>
  <c r="K24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7" i="23"/>
  <c r="K6" i="23"/>
  <c r="K5" i="23"/>
  <c r="K4" i="23"/>
  <c r="K29" i="23" l="1"/>
  <c r="F5" i="33" s="1"/>
  <c r="G5" i="33" s="1"/>
  <c r="G6" i="33"/>
  <c r="F25" i="33" l="1"/>
  <c r="G25" i="33"/>
</calcChain>
</file>

<file path=xl/sharedStrings.xml><?xml version="1.0" encoding="utf-8"?>
<sst xmlns="http://schemas.openxmlformats.org/spreadsheetml/2006/main" count="456" uniqueCount="252">
  <si>
    <t>Popis</t>
  </si>
  <si>
    <t>ks</t>
  </si>
  <si>
    <t>Typ</t>
  </si>
  <si>
    <t>Výrobce</t>
  </si>
  <si>
    <t>SECESPOL</t>
  </si>
  <si>
    <t>Reflex</t>
  </si>
  <si>
    <t>Výrobní číslo</t>
  </si>
  <si>
    <t>Výměník pro solární systém</t>
  </si>
  <si>
    <t>Regulus</t>
  </si>
  <si>
    <t>Expanzomat</t>
  </si>
  <si>
    <t>Střecha</t>
  </si>
  <si>
    <t>SAUTER</t>
  </si>
  <si>
    <t>GEA LVZ, a.s.</t>
  </si>
  <si>
    <t>Umístění</t>
  </si>
  <si>
    <t>Dveřní clony</t>
  </si>
  <si>
    <t>Zásobník TUV</t>
  </si>
  <si>
    <t>JAD X (K) 5,38</t>
  </si>
  <si>
    <t>Výněník pro ÚT+TV</t>
  </si>
  <si>
    <t>Smart420</t>
  </si>
  <si>
    <t>ACV</t>
  </si>
  <si>
    <t>A078797</t>
  </si>
  <si>
    <t>DZ Dražice</t>
  </si>
  <si>
    <t>-</t>
  </si>
  <si>
    <t>16N140002634001</t>
  </si>
  <si>
    <t>79211/16</t>
  </si>
  <si>
    <t>Pneumatex</t>
  </si>
  <si>
    <t>16R051882787</t>
  </si>
  <si>
    <t>Refix DD8</t>
  </si>
  <si>
    <t>Refix DD18</t>
  </si>
  <si>
    <t>Úpravna vody</t>
  </si>
  <si>
    <t>AZK Aqua</t>
  </si>
  <si>
    <t>AZK 1-AZK 6</t>
  </si>
  <si>
    <t>SWEP International AB</t>
  </si>
  <si>
    <t>216127882000005
216127882000006</t>
  </si>
  <si>
    <t>B35TM 2x120/1P-SC-S</t>
  </si>
  <si>
    <t>H00506150313
H00506150319</t>
  </si>
  <si>
    <t>DV800-50</t>
  </si>
  <si>
    <t>1.PP - Výměníková stanice 0018</t>
  </si>
  <si>
    <t>H00506150318
H00504150310</t>
  </si>
  <si>
    <t>1.PP - Strojovna ÚT  0022</t>
  </si>
  <si>
    <t>1.PP - Strojovna ÚT  003</t>
  </si>
  <si>
    <t>H00508130222
H00506150314</t>
  </si>
  <si>
    <t>L35505506</t>
  </si>
  <si>
    <t>B261121/16</t>
  </si>
  <si>
    <t>L41500411</t>
  </si>
  <si>
    <t>L41500412</t>
  </si>
  <si>
    <t>Aquafill HW200462S40J900, 200L</t>
  </si>
  <si>
    <t>B46402799</t>
  </si>
  <si>
    <t>L35501384</t>
  </si>
  <si>
    <t>L35501383</t>
  </si>
  <si>
    <t>L22501068</t>
  </si>
  <si>
    <t>L23500589</t>
  </si>
  <si>
    <t>L23500588</t>
  </si>
  <si>
    <t>Vstup - Průjezd</t>
  </si>
  <si>
    <t>KPS11+</t>
  </si>
  <si>
    <t>CIMM</t>
  </si>
  <si>
    <t>Expanzní automat</t>
  </si>
  <si>
    <t>Solární deskové kolektory</t>
  </si>
  <si>
    <t>Měření a regulace</t>
  </si>
  <si>
    <t>Vytápění</t>
  </si>
  <si>
    <t>Výměníková stanice (suterén 0018)</t>
  </si>
  <si>
    <t>Výměník pro ÚT + TUV</t>
  </si>
  <si>
    <t>TU 600.2, 600L</t>
  </si>
  <si>
    <t>IMI Penumatex                           Transfero TV connect</t>
  </si>
  <si>
    <t>SD 50.10, 50L</t>
  </si>
  <si>
    <t>17 07 - 2090589</t>
  </si>
  <si>
    <t>Pneumatex AG</t>
  </si>
  <si>
    <t>Streamline MN-80, 80L</t>
  </si>
  <si>
    <t>CIMM  MN - 80</t>
  </si>
  <si>
    <t>Příprava TUV</t>
  </si>
  <si>
    <t>1.PP - Výměníková stanice                             pro Solární systém</t>
  </si>
  <si>
    <t>Aquafill SL025241S40J900, 25L</t>
  </si>
  <si>
    <t>Aquafill SL100381S40J900, 100L</t>
  </si>
  <si>
    <t>Aquafill SL200481S40J900, 200L</t>
  </si>
  <si>
    <t>Aquafill SL300481S40J900, 300L</t>
  </si>
  <si>
    <t>suterén</t>
  </si>
  <si>
    <t>Jednotka měření a regulace, výměníková stanice 0018, 0022, 003, 004)</t>
  </si>
  <si>
    <t>Dveřní clona (top.)</t>
  </si>
  <si>
    <t>Výměníková stanice (Snížené přízemí)</t>
  </si>
  <si>
    <t>Streamline MN-500L</t>
  </si>
  <si>
    <t>Školka (Přízemí)</t>
  </si>
  <si>
    <t>Zásobník TUV/EL</t>
  </si>
  <si>
    <t>OKCE 100L</t>
  </si>
  <si>
    <t>snížené přízemí</t>
  </si>
  <si>
    <t>CIMM 5</t>
  </si>
  <si>
    <t>ACS 5/026/0426768/12                              ACS 5/131/1590685/11                        ACS 5/131/1590675/11</t>
  </si>
  <si>
    <t>OKC 200</t>
  </si>
  <si>
    <t>20V022182395</t>
  </si>
  <si>
    <t>Poslední revize/ kontrola</t>
  </si>
  <si>
    <t>Servis  10/2021</t>
  </si>
  <si>
    <t>Rok uvedení do provozu</t>
  </si>
  <si>
    <t>1.PP - Plynová kotelna (3x do 50kW - III. Kategorie)</t>
  </si>
  <si>
    <t>Plynový kondenzační kotel</t>
  </si>
  <si>
    <t>LUNA HT 1.450 P</t>
  </si>
  <si>
    <t>BAXI S.p.A.</t>
  </si>
  <si>
    <t>RBC-1000</t>
  </si>
  <si>
    <t>H02205100161</t>
  </si>
  <si>
    <t>Žerotínovo náměstí 1, Brno</t>
  </si>
  <si>
    <t>Žerotínovo náměstí 3, Brno</t>
  </si>
  <si>
    <t>Údolní 35a, Brno</t>
  </si>
  <si>
    <t>Položka                    číslo</t>
  </si>
  <si>
    <t>Rok uvedení do porvozu</t>
  </si>
  <si>
    <t>FUNKČNOST, PROVOZUSCHOPNOST, STAV, CHOD, KONTROLA, TĚSNOST, TLAK, HLUČNOST, NEPORUŠENOST, ZKOUŠKA, SIGNALIZACE, EVIDENCE</t>
  </si>
  <si>
    <t>1.</t>
  </si>
  <si>
    <t>2.</t>
  </si>
  <si>
    <t>3.</t>
  </si>
  <si>
    <t>TLAKOVÉ NÁDOBY, SMĚSOVACÍ A UZAVÍRACÍ VENTILY</t>
  </si>
  <si>
    <t>4.</t>
  </si>
  <si>
    <t>HLUČNOST ZAŘÍZENÍ</t>
  </si>
  <si>
    <t>5.</t>
  </si>
  <si>
    <t>6.</t>
  </si>
  <si>
    <t>7.</t>
  </si>
  <si>
    <t>MaR - SIGNALIZACE</t>
  </si>
  <si>
    <t>8.</t>
  </si>
  <si>
    <t>NEPORUŠENOST IZOLACE ELEKTROINSTALACE</t>
  </si>
  <si>
    <t>9.</t>
  </si>
  <si>
    <t>10.</t>
  </si>
  <si>
    <t>ČISTOTA STROJOVNY</t>
  </si>
  <si>
    <t>11.</t>
  </si>
  <si>
    <t>Vytápění, TUV - četnost revizních/kontrolních prohlídek</t>
  </si>
  <si>
    <t>Výměník pro ÚT</t>
  </si>
  <si>
    <t>JAD X 6.50.10 MF STA</t>
  </si>
  <si>
    <t>07 N 153 5001</t>
  </si>
  <si>
    <t xml:space="preserve">Provozní revize  09/23
</t>
  </si>
  <si>
    <t>Výměník pro TV</t>
  </si>
  <si>
    <t>JAD X 2.11 MF STA</t>
  </si>
  <si>
    <t>07 N 089 0011</t>
  </si>
  <si>
    <t>Reflex NG 140</t>
  </si>
  <si>
    <t>19U42340563</t>
  </si>
  <si>
    <t>Provozní revize  09/23</t>
  </si>
  <si>
    <t>TUV-1000</t>
  </si>
  <si>
    <t>Babiš-Dobas</t>
  </si>
  <si>
    <t>Provozní prohlídka 09/23</t>
  </si>
  <si>
    <t>1.PP</t>
  </si>
  <si>
    <t>Variomat 2-2/35</t>
  </si>
  <si>
    <t>VG-400</t>
  </si>
  <si>
    <t>Solární systém - četnost revizních/kontrolních prohlídek</t>
  </si>
  <si>
    <t>RBC-750, 750l</t>
  </si>
  <si>
    <t>Provozní prohlídka  09/23</t>
  </si>
  <si>
    <t>SOLARVAREM 
MO32A-CE, 300l</t>
  </si>
  <si>
    <t>L47201842</t>
  </si>
  <si>
    <t>VVEF100, 100</t>
  </si>
  <si>
    <t>GITRAL</t>
  </si>
  <si>
    <t xml:space="preserve">Zkouška těsnosti 09/23
</t>
  </si>
  <si>
    <t>Provozní revize 09/23</t>
  </si>
  <si>
    <t>Jednotka měření a regulace</t>
  </si>
  <si>
    <t>v měsíci 04 a 09 v roce 2023</t>
  </si>
  <si>
    <t>1.PP, místnost č. M6</t>
  </si>
  <si>
    <t>Výměníková stanice, M6</t>
  </si>
  <si>
    <t>Přízemí - m.č. 002  (2 kusy) a m.č. 102 (1 kus)</t>
  </si>
  <si>
    <t>Dveřní clona</t>
  </si>
  <si>
    <t>VIENTO L/B2U2/121</t>
  </si>
  <si>
    <t>Cejl 73, Brno</t>
  </si>
  <si>
    <t>C03590162</t>
  </si>
  <si>
    <t xml:space="preserve"> Dražice</t>
  </si>
  <si>
    <r>
      <t xml:space="preserve">12020224                               12046084                            </t>
    </r>
    <r>
      <rPr>
        <sz val="12"/>
        <rFont val="Calibri"/>
        <family val="2"/>
        <charset val="238"/>
      </rPr>
      <t>12046082</t>
    </r>
  </si>
  <si>
    <t>Provozní revize  09/2022</t>
  </si>
  <si>
    <t>cena celkem v Kč (bez DPH)</t>
  </si>
  <si>
    <t>Položka           číslo</t>
  </si>
  <si>
    <t>Provozní prohlídka + Servis  10/2022</t>
  </si>
  <si>
    <t>Servis  10/2022</t>
  </si>
  <si>
    <t>C03590166</t>
  </si>
  <si>
    <t>REFLEX Refix DD25</t>
  </si>
  <si>
    <t>Reflex CZ</t>
  </si>
  <si>
    <t>18 T 1108 81663</t>
  </si>
  <si>
    <t>18 T 1108 81661</t>
  </si>
  <si>
    <t>PROVOZUSCHOPNOST VÝMĚNÍKOVÝCH STANIC, CHOD SYSTÉMU, FUNKČNOST</t>
  </si>
  <si>
    <t>Servis</t>
  </si>
  <si>
    <t>(kontrola a seřízení MaR - provede dodavatel SAUTER)</t>
  </si>
  <si>
    <t>Servisní prohlídka plynového zařízení - 10/2022</t>
  </si>
  <si>
    <t>Odborná prohlídka plynové kotelny - 10/2022</t>
  </si>
  <si>
    <t>Čištění a kontrola spalinových cest - 10/2022</t>
  </si>
  <si>
    <t>Provozní revize - 10/2022</t>
  </si>
  <si>
    <t>Jednotka měření a regulace výměníková stanice 022A, strojovna VZT 023A</t>
  </si>
  <si>
    <t>OSTATNÍ ČINNOSTI PODLE PROVOZNÍHO ŘÁDU VÝMĚNÍKOVÉ STANICE</t>
  </si>
  <si>
    <t>Pravidelný dohled  zařízení</t>
  </si>
  <si>
    <t xml:space="preserve">Požadovaná revize/kontrola </t>
  </si>
  <si>
    <t xml:space="preserve">Provozní revize  09/22
</t>
  </si>
  <si>
    <t>Provozní prohlídka 09/22</t>
  </si>
  <si>
    <t>zásobník TUV</t>
  </si>
  <si>
    <t>H0270140222; H0270140225</t>
  </si>
  <si>
    <t xml:space="preserve">Regulus </t>
  </si>
  <si>
    <t>Provozní prohlídka  09/22</t>
  </si>
  <si>
    <t>Varem</t>
  </si>
  <si>
    <t xml:space="preserve">Zkouška těsnosti 09/18
</t>
  </si>
  <si>
    <t>Provozní revize 09/22</t>
  </si>
  <si>
    <t>1.PP, přízemí</t>
  </si>
  <si>
    <t>v měsíci 09 v roce 2022</t>
  </si>
  <si>
    <t>v měsíci  09 v roce 2022</t>
  </si>
  <si>
    <t>Solar Tank R2BC 1000L                                     (z toho 1x EL.dohřev)</t>
  </si>
  <si>
    <t>Solar Tank R2BC 1000L                                    (z toho 1x EL.dohřev)</t>
  </si>
  <si>
    <t>Požadovaná revize/ kontrola 2023</t>
  </si>
  <si>
    <t>Provozní prohlídka + Servis  10/2023</t>
  </si>
  <si>
    <t>Provozní revize  09/2023</t>
  </si>
  <si>
    <t>Servis  10/2023</t>
  </si>
  <si>
    <t>(kontrola a seřízení MaR - provedl dodavatel SAUTER)</t>
  </si>
  <si>
    <t>Provozní prohlídka   + servis 09/2023</t>
  </si>
  <si>
    <t>Provozní prohlídka   + servis 09/2022</t>
  </si>
  <si>
    <t>Servisní prohlídka plynového zařízení - 10/2023</t>
  </si>
  <si>
    <t>Odborná prohlídka plynové kotelny - 10/2023</t>
  </si>
  <si>
    <t>Čištění a kontrola spalinových cest - 10/2023</t>
  </si>
  <si>
    <t>Provozní revize - 10/2023</t>
  </si>
  <si>
    <t>Servis 2023</t>
  </si>
  <si>
    <t>Revize plynového zařízení - 10/2020</t>
  </si>
  <si>
    <t>Revize plynového zařízení - 10/2023</t>
  </si>
  <si>
    <t>Plynová kotelna včetně plynového zařízení (plynovod)</t>
  </si>
  <si>
    <t>Detektor hořlavých plynů</t>
  </si>
  <si>
    <t>Jablotron</t>
  </si>
  <si>
    <t>Kalibrační kontrola detektoru hořlavých plynů - 10/22</t>
  </si>
  <si>
    <t>Kalibrační kontrola detektoru hořlavých plynů - 10/23</t>
  </si>
  <si>
    <t>Servisní prohlídka zařízení MaR - 10/22</t>
  </si>
  <si>
    <t>Servisní prohlídka zařízení MaR - 10/23</t>
  </si>
  <si>
    <t>Vytápění, ohřev TUV - četnost revizních/kontrolních prohlídek</t>
  </si>
  <si>
    <t>1.PP - zařízení MaR, požárně bezpečnostní zařízení</t>
  </si>
  <si>
    <t>Měření a regulace, požárně bezpečnostní zařízení</t>
  </si>
  <si>
    <t>četnost/rok</t>
  </si>
  <si>
    <t>1 / 3 roky</t>
  </si>
  <si>
    <t>Žerotínovo náměstí 3</t>
  </si>
  <si>
    <t>Stanovené pořadí dohledu:   1) Žerotínovo nám. 3 a 1;    2) Údolní 35a;    3) Cejl 73.</t>
  </si>
  <si>
    <t>Žerotínovo náměstí 1</t>
  </si>
  <si>
    <t>Údolní 35a</t>
  </si>
  <si>
    <t>Cejl 73</t>
  </si>
  <si>
    <t>Kalkulace celkové ceny veřejné zakázky</t>
  </si>
  <si>
    <t>běžný dohled</t>
  </si>
  <si>
    <t>běžný zásah</t>
  </si>
  <si>
    <t>havarijní zásah</t>
  </si>
  <si>
    <t>druh činnosti</t>
  </si>
  <si>
    <t>místo výkonu činnosti</t>
  </si>
  <si>
    <t>CELKEM</t>
  </si>
  <si>
    <t>Dodavatel vyplní pouze žlutě podbarvená pole !</t>
  </si>
  <si>
    <t>revize</t>
  </si>
  <si>
    <t>Poznámka</t>
  </si>
  <si>
    <t>přepokládaný počet hodin      za měsíc</t>
  </si>
  <si>
    <t>DODAVATEL VYPLNÍ POUZE ŽLUTĚ PODBARVENÉ POLE !</t>
  </si>
  <si>
    <t>zde dodavatel nic nevyplňuje, hodnoty se automaticky přenesou      z dílčích tabulek                                        za jednotlivé budovy</t>
  </si>
  <si>
    <t>celková cena v Kč             vč. DPH za 12 měsíců</t>
  </si>
  <si>
    <t>pondělí a čtvrtek v době od 07:00 do 11:00 hod.</t>
  </si>
  <si>
    <t>Poř.č.</t>
  </si>
  <si>
    <t>TĚSNOST SYSTÉMU A ZAŘÍZENÍ, TLAK, ODVZDUŠNĚNÍ, DOPLNĚNÍ</t>
  </si>
  <si>
    <t>PŘÍVOD A ODVOD MÉDIA (OHŘEV TUV, ÚT)</t>
  </si>
  <si>
    <t>VEDENÍ EVIDENCE A ZÁPIS O KONTROLE PROVOZU A SERVISNÍCH ČINNOSTÍ</t>
  </si>
  <si>
    <t>PŘEDÁNÍ INFORMACI O ZJIŠTĚNÝCH ZÁVADÁCH A NÁVRH ŘEŠENÍ (telefonicky nebo mailem)</t>
  </si>
  <si>
    <t>PRAVIDELNÝ DOHLED A KONTROLA</t>
  </si>
  <si>
    <t>zápis o provedené kontrole                                                    a prověření bodu 1 - 11                                                                           při každé návštěvě                                                                  v určených časech</t>
  </si>
  <si>
    <t>cena za měsíc</t>
  </si>
  <si>
    <t>jednotková cena       bez DPH</t>
  </si>
  <si>
    <t>celková cena revizí  za       12 měsíců bez DPH</t>
  </si>
  <si>
    <t>jednotková cena      bez DPH</t>
  </si>
  <si>
    <t>celková cena za                   12 měsíců bez DPH</t>
  </si>
  <si>
    <t>celková cena za                    12 měsíců bez DPH</t>
  </si>
  <si>
    <t>jednotková cena         bez DPH</t>
  </si>
  <si>
    <t>celková cena v Kč                  bez DPH za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</si>
</sst>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72"/>
      <color theme="1"/>
      <name val="Times New Roman"/>
      <family val="1"/>
      <charset val="238"/>
    </font>
    <font>
      <b/>
      <sz val="72"/>
      <color theme="1"/>
      <name val="Times New Roman"/>
      <family val="1"/>
      <charset val="238"/>
    </font>
    <font>
      <b/>
      <sz val="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"/>
      <family val="2"/>
      <charset val="238"/>
    </font>
    <font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Arial CE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7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4" fontId="8" fillId="0" borderId="28" xfId="0" applyNumberFormat="1" applyFont="1" applyBorder="1" applyAlignment="1" applyProtection="1">
      <alignment horizontal="center" vertical="center"/>
    </xf>
    <xf numFmtId="4" fontId="8" fillId="0" borderId="10" xfId="0" applyNumberFormat="1" applyFont="1" applyBorder="1" applyAlignment="1" applyProtection="1">
      <alignment horizontal="center" vertical="center"/>
    </xf>
    <xf numFmtId="4" fontId="8" fillId="0" borderId="29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1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/>
    </xf>
    <xf numFmtId="4" fontId="8" fillId="0" borderId="8" xfId="0" applyNumberFormat="1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 wrapText="1"/>
    </xf>
    <xf numFmtId="4" fontId="1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4" fontId="14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4" fontId="8" fillId="4" borderId="7" xfId="0" applyNumberFormat="1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 applyProtection="1">
      <alignment horizontal="center" vertical="center"/>
      <protection locked="0"/>
    </xf>
    <xf numFmtId="4" fontId="8" fillId="4" borderId="8" xfId="0" applyNumberFormat="1" applyFont="1" applyFill="1" applyBorder="1" applyAlignment="1" applyProtection="1">
      <alignment horizontal="center" vertical="center"/>
      <protection locked="0"/>
    </xf>
    <xf numFmtId="4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/>
    </xf>
    <xf numFmtId="0" fontId="8" fillId="0" borderId="52" xfId="0" applyFont="1" applyFill="1" applyBorder="1" applyAlignment="1" applyProtection="1">
      <alignment vertical="center"/>
    </xf>
    <xf numFmtId="0" fontId="8" fillId="0" borderId="43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8" fillId="0" borderId="49" xfId="0" applyFont="1" applyFill="1" applyBorder="1" applyAlignment="1" applyProtection="1">
      <alignment vertical="center"/>
    </xf>
    <xf numFmtId="0" fontId="8" fillId="0" borderId="29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53" xfId="0" applyFont="1" applyFill="1" applyBorder="1" applyAlignment="1" applyProtection="1">
      <alignment horizontal="center" vertical="center"/>
    </xf>
    <xf numFmtId="4" fontId="8" fillId="0" borderId="45" xfId="0" applyNumberFormat="1" applyFont="1" applyFill="1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center" vertical="center" wrapText="1"/>
    </xf>
    <xf numFmtId="4" fontId="8" fillId="0" borderId="12" xfId="0" applyNumberFormat="1" applyFont="1" applyFill="1" applyBorder="1" applyAlignment="1" applyProtection="1">
      <alignment horizontal="center" vertical="center"/>
    </xf>
    <xf numFmtId="0" fontId="8" fillId="0" borderId="54" xfId="0" applyFont="1" applyFill="1" applyBorder="1" applyAlignment="1" applyProtection="1">
      <alignment horizontal="center" vertical="center" wrapText="1"/>
    </xf>
    <xf numFmtId="4" fontId="8" fillId="4" borderId="45" xfId="0" applyNumberFormat="1" applyFont="1" applyFill="1" applyBorder="1" applyAlignment="1" applyProtection="1">
      <alignment horizontal="center" vertical="center"/>
      <protection locked="0"/>
    </xf>
    <xf numFmtId="4" fontId="8" fillId="4" borderId="53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textRotation="90" wrapText="1"/>
    </xf>
    <xf numFmtId="0" fontId="7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 wrapText="1"/>
    </xf>
    <xf numFmtId="4" fontId="8" fillId="0" borderId="7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4" fontId="8" fillId="0" borderId="8" xfId="0" applyNumberFormat="1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 wrapText="1"/>
    </xf>
    <xf numFmtId="0" fontId="8" fillId="0" borderId="46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4" fontId="8" fillId="0" borderId="35" xfId="0" applyNumberFormat="1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35" xfId="0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6" xfId="0" applyNumberFormat="1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left" vertical="center" wrapText="1"/>
    </xf>
    <xf numFmtId="4" fontId="8" fillId="0" borderId="2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4" fontId="8" fillId="0" borderId="18" xfId="0" applyNumberFormat="1" applyFont="1" applyBorder="1" applyAlignment="1" applyProtection="1">
      <alignment horizontal="center" vertical="center"/>
    </xf>
    <xf numFmtId="49" fontId="8" fillId="0" borderId="17" xfId="0" applyNumberFormat="1" applyFont="1" applyBorder="1" applyAlignment="1" applyProtection="1">
      <alignment horizontal="center" vertical="center" wrapText="1"/>
    </xf>
    <xf numFmtId="4" fontId="8" fillId="4" borderId="25" xfId="0" applyNumberFormat="1" applyFont="1" applyFill="1" applyBorder="1" applyAlignment="1" applyProtection="1">
      <alignment horizontal="center" vertical="center"/>
      <protection locked="0"/>
    </xf>
    <xf numFmtId="4" fontId="8" fillId="4" borderId="0" xfId="0" applyNumberFormat="1" applyFont="1" applyFill="1" applyAlignment="1" applyProtection="1">
      <alignment horizontal="center" vertical="center"/>
      <protection locked="0"/>
    </xf>
    <xf numFmtId="4" fontId="8" fillId="4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164" fontId="11" fillId="0" borderId="40" xfId="0" applyNumberFormat="1" applyFont="1" applyBorder="1" applyAlignment="1" applyProtection="1">
      <alignment horizontal="center" vertical="center"/>
    </xf>
    <xf numFmtId="0" fontId="19" fillId="0" borderId="34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41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vertical="center"/>
    </xf>
    <xf numFmtId="0" fontId="25" fillId="0" borderId="27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41" xfId="0" applyFont="1" applyBorder="1" applyAlignment="1" applyProtection="1">
      <alignment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/>
    <xf numFmtId="0" fontId="7" fillId="0" borderId="34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3" borderId="51" xfId="0" applyFont="1" applyFill="1" applyBorder="1" applyAlignment="1" applyProtection="1">
      <alignment horizontal="center" vertical="center" wrapText="1"/>
    </xf>
    <xf numFmtId="4" fontId="14" fillId="0" borderId="40" xfId="0" applyNumberFormat="1" applyFont="1" applyFill="1" applyBorder="1" applyAlignment="1" applyProtection="1">
      <alignment horizontal="center" vertical="center"/>
    </xf>
    <xf numFmtId="49" fontId="8" fillId="0" borderId="51" xfId="0" applyNumberFormat="1" applyFont="1" applyFill="1" applyBorder="1" applyAlignment="1" applyProtection="1">
      <alignment horizontal="center" vertical="center"/>
    </xf>
    <xf numFmtId="49" fontId="8" fillId="0" borderId="57" xfId="0" applyNumberFormat="1" applyFont="1" applyFill="1" applyBorder="1" applyAlignment="1" applyProtection="1">
      <alignment horizontal="center" vertical="center"/>
    </xf>
    <xf numFmtId="49" fontId="8" fillId="0" borderId="36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8" xfId="0" applyFont="1" applyBorder="1" applyProtection="1"/>
    <xf numFmtId="0" fontId="7" fillId="0" borderId="6" xfId="0" applyFont="1" applyBorder="1" applyAlignment="1" applyProtection="1">
      <alignment horizontal="center" vertical="center"/>
    </xf>
    <xf numFmtId="0" fontId="7" fillId="0" borderId="10" xfId="0" applyFont="1" applyBorder="1" applyProtection="1"/>
    <xf numFmtId="0" fontId="7" fillId="0" borderId="3" xfId="0" applyFont="1" applyBorder="1" applyProtection="1"/>
    <xf numFmtId="0" fontId="7" fillId="0" borderId="4" xfId="0" applyFont="1" applyBorder="1" applyAlignment="1" applyProtection="1">
      <alignment horizontal="center" vertical="center"/>
    </xf>
    <xf numFmtId="0" fontId="7" fillId="0" borderId="38" xfId="0" applyFont="1" applyBorder="1" applyProtection="1"/>
    <xf numFmtId="0" fontId="14" fillId="0" borderId="0" xfId="0" applyFont="1" applyAlignment="1" applyProtection="1">
      <alignment horizontal="center" vertical="center"/>
    </xf>
    <xf numFmtId="0" fontId="11" fillId="0" borderId="23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40" xfId="0" applyFont="1" applyBorder="1" applyAlignment="1" applyProtection="1">
      <alignment vertical="center"/>
    </xf>
    <xf numFmtId="0" fontId="7" fillId="0" borderId="55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4" fontId="8" fillId="0" borderId="7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/>
    </xf>
    <xf numFmtId="4" fontId="8" fillId="0" borderId="8" xfId="0" applyNumberFormat="1" applyFont="1" applyFill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 vertical="center"/>
    </xf>
    <xf numFmtId="4" fontId="8" fillId="0" borderId="8" xfId="0" applyNumberFormat="1" applyFont="1" applyBorder="1" applyAlignment="1" applyProtection="1">
      <alignment horizontal="center" vertical="center"/>
    </xf>
    <xf numFmtId="4" fontId="8" fillId="4" borderId="25" xfId="0" applyNumberFormat="1" applyFont="1" applyFill="1" applyBorder="1" applyAlignment="1" applyProtection="1">
      <alignment horizontal="center" vertical="center"/>
      <protection locked="0"/>
    </xf>
    <xf numFmtId="4" fontId="8" fillId="4" borderId="20" xfId="0" applyNumberFormat="1" applyFont="1" applyFill="1" applyBorder="1" applyAlignment="1" applyProtection="1">
      <alignment horizontal="center" vertical="center"/>
      <protection locked="0"/>
    </xf>
    <xf numFmtId="4" fontId="8" fillId="4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54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23" fillId="0" borderId="41" xfId="0" applyFont="1" applyBorder="1" applyAlignment="1" applyProtection="1">
      <alignment horizontal="center" vertical="center" wrapText="1"/>
    </xf>
    <xf numFmtId="0" fontId="23" fillId="0" borderId="54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 applyProtection="1">
      <alignment horizontal="center"/>
    </xf>
    <xf numFmtId="0" fontId="8" fillId="0" borderId="34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vertical="center"/>
    </xf>
    <xf numFmtId="0" fontId="14" fillId="0" borderId="18" xfId="0" applyFont="1" applyFill="1" applyBorder="1" applyAlignment="1" applyProtection="1">
      <alignment vertical="center"/>
    </xf>
    <xf numFmtId="0" fontId="24" fillId="0" borderId="31" xfId="0" applyFont="1" applyFill="1" applyBorder="1" applyAlignment="1" applyProtection="1">
      <alignment horizontal="center" vertical="center"/>
    </xf>
    <xf numFmtId="0" fontId="3" fillId="0" borderId="31" xfId="0" applyFont="1" applyFill="1" applyBorder="1" applyProtection="1"/>
    <xf numFmtId="0" fontId="3" fillId="0" borderId="22" xfId="0" applyFont="1" applyFill="1" applyBorder="1" applyProtection="1"/>
    <xf numFmtId="0" fontId="17" fillId="0" borderId="22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vertical="center"/>
    </xf>
    <xf numFmtId="0" fontId="11" fillId="0" borderId="31" xfId="0" applyFont="1" applyFill="1" applyBorder="1" applyAlignment="1" applyProtection="1">
      <alignment vertical="center"/>
    </xf>
    <xf numFmtId="0" fontId="11" fillId="0" borderId="43" xfId="0" applyFont="1" applyFill="1" applyBorder="1" applyAlignment="1" applyProtection="1">
      <alignment vertical="center"/>
    </xf>
    <xf numFmtId="0" fontId="11" fillId="0" borderId="44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vertical="center"/>
    </xf>
    <xf numFmtId="0" fontId="11" fillId="0" borderId="38" xfId="0" applyFont="1" applyFill="1" applyBorder="1" applyAlignment="1" applyProtection="1">
      <alignment vertical="center"/>
    </xf>
    <xf numFmtId="0" fontId="22" fillId="0" borderId="25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4" fontId="22" fillId="4" borderId="25" xfId="0" applyNumberFormat="1" applyFont="1" applyFill="1" applyBorder="1" applyAlignment="1" applyProtection="1">
      <alignment horizontal="center" vertical="center" wrapText="1"/>
      <protection locked="0"/>
    </xf>
    <xf numFmtId="4" fontId="22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25" xfId="0" applyNumberFormat="1" applyFont="1" applyFill="1" applyBorder="1" applyAlignment="1" applyProtection="1">
      <alignment horizontal="center" vertical="center"/>
    </xf>
    <xf numFmtId="4" fontId="14" fillId="0" borderId="12" xfId="0" applyNumberFormat="1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0" fontId="8" fillId="0" borderId="49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4" fontId="8" fillId="4" borderId="9" xfId="0" applyNumberFormat="1" applyFont="1" applyFill="1" applyBorder="1" applyAlignment="1" applyProtection="1">
      <alignment horizontal="center" vertical="center"/>
      <protection locked="0"/>
    </xf>
    <xf numFmtId="4" fontId="8" fillId="0" borderId="9" xfId="0" applyNumberFormat="1" applyFont="1" applyFill="1" applyBorder="1" applyAlignment="1" applyProtection="1">
      <alignment horizontal="center" vertical="center"/>
    </xf>
    <xf numFmtId="4" fontId="8" fillId="0" borderId="12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14" fillId="0" borderId="40" xfId="0" applyFont="1" applyFill="1" applyBorder="1" applyAlignment="1" applyProtection="1">
      <alignment vertical="center"/>
    </xf>
    <xf numFmtId="0" fontId="14" fillId="0" borderId="18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vertical="center"/>
    </xf>
    <xf numFmtId="0" fontId="0" fillId="0" borderId="18" xfId="0" applyBorder="1" applyProtection="1"/>
    <xf numFmtId="0" fontId="8" fillId="0" borderId="11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47" xfId="0" applyFont="1" applyBorder="1" applyAlignment="1" applyProtection="1">
      <alignment horizontal="center" vertical="center" wrapText="1"/>
    </xf>
    <xf numFmtId="4" fontId="8" fillId="4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9" xfId="0" applyNumberFormat="1" applyFont="1" applyBorder="1" applyAlignment="1" applyProtection="1">
      <alignment horizontal="center" vertical="center"/>
    </xf>
    <xf numFmtId="4" fontId="8" fillId="0" borderId="11" xfId="0" applyNumberFormat="1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34" xfId="0" applyFont="1" applyBorder="1" applyAlignment="1" applyProtection="1">
      <alignment horizontal="left" vertical="center" wrapText="1"/>
    </xf>
    <xf numFmtId="4" fontId="8" fillId="4" borderId="26" xfId="0" applyNumberFormat="1" applyFont="1" applyFill="1" applyBorder="1" applyAlignment="1" applyProtection="1">
      <alignment horizontal="center" vertical="center"/>
      <protection locked="0"/>
    </xf>
    <xf numFmtId="4" fontId="8" fillId="4" borderId="38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left" vertical="center"/>
    </xf>
    <xf numFmtId="0" fontId="8" fillId="0" borderId="4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4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 wrapText="1"/>
    </xf>
    <xf numFmtId="0" fontId="8" fillId="0" borderId="57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38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textRotation="90" wrapText="1"/>
    </xf>
    <xf numFmtId="0" fontId="7" fillId="0" borderId="21" xfId="0" applyFont="1" applyBorder="1" applyAlignment="1" applyProtection="1">
      <alignment horizontal="center" vertical="center" textRotation="90" wrapText="1"/>
    </xf>
    <xf numFmtId="0" fontId="7" fillId="0" borderId="39" xfId="0" applyFont="1" applyBorder="1" applyAlignment="1" applyProtection="1">
      <alignment horizontal="center" vertical="center" textRotation="90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1618C-0AFC-4C01-AE19-04C6499004CA}">
  <dimension ref="A1:P25"/>
  <sheetViews>
    <sheetView tabSelected="1" view="pageBreakPreview" zoomScaleNormal="100" zoomScaleSheetLayoutView="100" workbookViewId="0">
      <selection activeCell="E15" sqref="E15:E18"/>
    </sheetView>
  </sheetViews>
  <sheetFormatPr defaultRowHeight="12.75" x14ac:dyDescent="0.2"/>
  <cols>
    <col min="1" max="1" width="9.7109375" customWidth="1"/>
    <col min="3" max="3" width="12.140625" customWidth="1"/>
    <col min="4" max="4" width="14.7109375" customWidth="1"/>
    <col min="5" max="5" width="20.85546875" customWidth="1"/>
    <col min="6" max="7" width="22.7109375" customWidth="1"/>
    <col min="8" max="8" width="33.140625" customWidth="1"/>
    <col min="16" max="16" width="11" customWidth="1"/>
  </cols>
  <sheetData>
    <row r="1" spans="1:16" ht="26.25" x14ac:dyDescent="0.2">
      <c r="A1" s="195" t="s">
        <v>222</v>
      </c>
      <c r="B1" s="195"/>
      <c r="C1" s="195"/>
      <c r="D1" s="195"/>
      <c r="E1" s="195"/>
      <c r="F1" s="195"/>
      <c r="G1" s="195"/>
      <c r="H1" s="195"/>
    </row>
    <row r="2" spans="1:16" ht="13.5" thickBot="1" x14ac:dyDescent="0.25">
      <c r="A2" s="162"/>
      <c r="B2" s="162"/>
      <c r="C2" s="162"/>
      <c r="D2" s="162"/>
      <c r="E2" s="162"/>
      <c r="F2" s="162"/>
      <c r="G2" s="162"/>
      <c r="H2" s="162"/>
    </row>
    <row r="3" spans="1:16" ht="48" thickBot="1" x14ac:dyDescent="0.25">
      <c r="A3" s="155" t="s">
        <v>226</v>
      </c>
      <c r="B3" s="202" t="s">
        <v>227</v>
      </c>
      <c r="C3" s="203"/>
      <c r="D3" s="156" t="s">
        <v>232</v>
      </c>
      <c r="E3" s="156" t="s">
        <v>244</v>
      </c>
      <c r="F3" s="156" t="s">
        <v>251</v>
      </c>
      <c r="G3" s="156" t="s">
        <v>235</v>
      </c>
      <c r="H3" s="154" t="s">
        <v>231</v>
      </c>
    </row>
    <row r="4" spans="1:16" ht="16.5" thickBot="1" x14ac:dyDescent="0.25">
      <c r="A4" s="159"/>
      <c r="B4" s="24"/>
      <c r="C4" s="24"/>
      <c r="D4" s="24"/>
      <c r="E4" s="24"/>
      <c r="F4" s="24"/>
      <c r="G4" s="24"/>
      <c r="H4" s="160"/>
    </row>
    <row r="5" spans="1:16" ht="18" customHeight="1" x14ac:dyDescent="0.2">
      <c r="A5" s="199" t="s">
        <v>230</v>
      </c>
      <c r="B5" s="204" t="s">
        <v>217</v>
      </c>
      <c r="C5" s="204"/>
      <c r="D5" s="222"/>
      <c r="E5" s="222"/>
      <c r="F5" s="18">
        <f>'Žero. 3'!K29</f>
        <v>0</v>
      </c>
      <c r="G5" s="109">
        <f>F5*1.21</f>
        <v>0</v>
      </c>
      <c r="H5" s="216" t="s">
        <v>234</v>
      </c>
      <c r="I5" s="17"/>
      <c r="J5" s="17"/>
      <c r="K5" s="17"/>
      <c r="L5" s="17"/>
      <c r="M5" s="17"/>
      <c r="N5" s="17"/>
      <c r="O5" s="17"/>
      <c r="P5" s="17"/>
    </row>
    <row r="6" spans="1:16" ht="18" customHeight="1" x14ac:dyDescent="0.2">
      <c r="A6" s="200"/>
      <c r="B6" s="205" t="s">
        <v>219</v>
      </c>
      <c r="C6" s="205"/>
      <c r="D6" s="223"/>
      <c r="E6" s="223"/>
      <c r="F6" s="19">
        <f>'Žero. 1'!K18</f>
        <v>0</v>
      </c>
      <c r="G6" s="111">
        <f>F6*1.21</f>
        <v>0</v>
      </c>
      <c r="H6" s="217"/>
      <c r="I6" s="17"/>
      <c r="J6" s="17"/>
      <c r="K6" s="17"/>
      <c r="L6" s="17"/>
      <c r="M6" s="17"/>
      <c r="N6" s="17"/>
      <c r="O6" s="17"/>
      <c r="P6" s="17"/>
    </row>
    <row r="7" spans="1:16" ht="18" customHeight="1" x14ac:dyDescent="0.2">
      <c r="A7" s="200"/>
      <c r="B7" s="205" t="s">
        <v>220</v>
      </c>
      <c r="C7" s="205"/>
      <c r="D7" s="223"/>
      <c r="E7" s="223"/>
      <c r="F7" s="19">
        <f>'Údolní 35a'!K16</f>
        <v>0</v>
      </c>
      <c r="G7" s="111">
        <f>F7*1.21</f>
        <v>0</v>
      </c>
      <c r="H7" s="217"/>
      <c r="I7" s="17"/>
      <c r="J7" s="17"/>
      <c r="K7" s="17"/>
      <c r="L7" s="17"/>
      <c r="M7" s="17"/>
      <c r="N7" s="17"/>
      <c r="O7" s="17"/>
      <c r="P7" s="17"/>
    </row>
    <row r="8" spans="1:16" ht="18" customHeight="1" thickBot="1" x14ac:dyDescent="0.25">
      <c r="A8" s="201"/>
      <c r="B8" s="206" t="s">
        <v>221</v>
      </c>
      <c r="C8" s="206"/>
      <c r="D8" s="224"/>
      <c r="E8" s="224"/>
      <c r="F8" s="20">
        <f>'Cejl 73'!K25</f>
        <v>0</v>
      </c>
      <c r="G8" s="113">
        <f>F8*1.21</f>
        <v>0</v>
      </c>
      <c r="H8" s="218"/>
      <c r="I8" s="17"/>
      <c r="J8" s="17"/>
      <c r="K8" s="17"/>
      <c r="L8" s="17"/>
      <c r="M8" s="17"/>
      <c r="N8" s="17"/>
      <c r="O8" s="17"/>
      <c r="P8" s="17"/>
    </row>
    <row r="9" spans="1:16" ht="18" customHeight="1" thickBot="1" x14ac:dyDescent="0.25">
      <c r="A9" s="161"/>
      <c r="B9" s="24"/>
      <c r="C9" s="24"/>
      <c r="D9" s="22"/>
      <c r="E9" s="22"/>
      <c r="F9" s="23"/>
      <c r="G9" s="22"/>
      <c r="H9" s="160"/>
      <c r="I9" s="17"/>
      <c r="J9" s="17"/>
      <c r="K9" s="17"/>
      <c r="L9" s="17"/>
      <c r="M9" s="17"/>
      <c r="N9" s="17"/>
      <c r="O9" s="17"/>
      <c r="P9" s="17"/>
    </row>
    <row r="10" spans="1:16" ht="18" customHeight="1" x14ac:dyDescent="0.2">
      <c r="A10" s="199" t="s">
        <v>223</v>
      </c>
      <c r="B10" s="204" t="s">
        <v>217</v>
      </c>
      <c r="C10" s="204"/>
      <c r="D10" s="222"/>
      <c r="E10" s="222"/>
      <c r="F10" s="18">
        <f>'Žero. 3'!K31</f>
        <v>0</v>
      </c>
      <c r="G10" s="109">
        <f>F10*1.21</f>
        <v>0</v>
      </c>
      <c r="H10" s="216" t="s">
        <v>234</v>
      </c>
      <c r="I10" s="17"/>
      <c r="J10" s="17"/>
      <c r="K10" s="17"/>
      <c r="L10" s="17"/>
      <c r="M10" s="17"/>
      <c r="N10" s="17"/>
      <c r="O10" s="17"/>
      <c r="P10" s="17"/>
    </row>
    <row r="11" spans="1:16" ht="18" customHeight="1" x14ac:dyDescent="0.2">
      <c r="A11" s="200"/>
      <c r="B11" s="205" t="s">
        <v>219</v>
      </c>
      <c r="C11" s="205"/>
      <c r="D11" s="223"/>
      <c r="E11" s="223"/>
      <c r="F11" s="19">
        <f>'Žero. 1'!K20</f>
        <v>0</v>
      </c>
      <c r="G11" s="111">
        <f>F11*1.21</f>
        <v>0</v>
      </c>
      <c r="H11" s="217"/>
      <c r="I11" s="17"/>
      <c r="J11" s="17"/>
      <c r="K11" s="17"/>
      <c r="L11" s="17"/>
      <c r="M11" s="17"/>
      <c r="N11" s="17"/>
      <c r="O11" s="17"/>
      <c r="P11" s="17"/>
    </row>
    <row r="12" spans="1:16" ht="18" customHeight="1" x14ac:dyDescent="0.2">
      <c r="A12" s="200"/>
      <c r="B12" s="205" t="s">
        <v>220</v>
      </c>
      <c r="C12" s="205"/>
      <c r="D12" s="223"/>
      <c r="E12" s="223"/>
      <c r="F12" s="19">
        <f>'Údolní 35a'!K18</f>
        <v>0</v>
      </c>
      <c r="G12" s="111">
        <f>F12*1.21</f>
        <v>0</v>
      </c>
      <c r="H12" s="217"/>
      <c r="I12" s="17"/>
      <c r="J12" s="17"/>
      <c r="K12" s="17"/>
      <c r="L12" s="17"/>
      <c r="M12" s="17"/>
      <c r="N12" s="17"/>
      <c r="O12" s="17"/>
      <c r="P12" s="17"/>
    </row>
    <row r="13" spans="1:16" ht="18" customHeight="1" thickBot="1" x14ac:dyDescent="0.25">
      <c r="A13" s="201"/>
      <c r="B13" s="206" t="s">
        <v>221</v>
      </c>
      <c r="C13" s="206"/>
      <c r="D13" s="224"/>
      <c r="E13" s="224"/>
      <c r="F13" s="20">
        <f>'Cejl 73'!K27</f>
        <v>0</v>
      </c>
      <c r="G13" s="113">
        <f>F13*1.21</f>
        <v>0</v>
      </c>
      <c r="H13" s="218"/>
      <c r="I13" s="17"/>
      <c r="J13" s="17"/>
      <c r="K13" s="17"/>
      <c r="L13" s="17"/>
      <c r="M13" s="17"/>
      <c r="N13" s="17"/>
      <c r="O13" s="17"/>
      <c r="P13" s="17"/>
    </row>
    <row r="14" spans="1:16" ht="18" customHeight="1" thickBot="1" x14ac:dyDescent="0.25">
      <c r="A14" s="161"/>
      <c r="B14" s="24"/>
      <c r="C14" s="24"/>
      <c r="D14" s="22"/>
      <c r="E14" s="22"/>
      <c r="F14" s="23"/>
      <c r="G14" s="22"/>
      <c r="H14" s="160"/>
      <c r="I14" s="17"/>
      <c r="J14" s="17"/>
      <c r="K14" s="17"/>
      <c r="L14" s="17"/>
      <c r="M14" s="17"/>
      <c r="N14" s="17"/>
      <c r="O14" s="17"/>
      <c r="P14" s="17"/>
    </row>
    <row r="15" spans="1:16" ht="18" customHeight="1" x14ac:dyDescent="0.2">
      <c r="A15" s="199" t="s">
        <v>224</v>
      </c>
      <c r="B15" s="204" t="s">
        <v>217</v>
      </c>
      <c r="C15" s="204"/>
      <c r="D15" s="225">
        <v>30</v>
      </c>
      <c r="E15" s="213"/>
      <c r="F15" s="207">
        <f>D15*E15*12</f>
        <v>0</v>
      </c>
      <c r="G15" s="210">
        <f>F15*1.21</f>
        <v>0</v>
      </c>
      <c r="H15" s="219" t="s">
        <v>233</v>
      </c>
    </row>
    <row r="16" spans="1:16" ht="18" customHeight="1" x14ac:dyDescent="0.2">
      <c r="A16" s="200"/>
      <c r="B16" s="205" t="s">
        <v>219</v>
      </c>
      <c r="C16" s="205"/>
      <c r="D16" s="226"/>
      <c r="E16" s="214"/>
      <c r="F16" s="208"/>
      <c r="G16" s="211"/>
      <c r="H16" s="220"/>
    </row>
    <row r="17" spans="1:8" ht="18" customHeight="1" x14ac:dyDescent="0.2">
      <c r="A17" s="200"/>
      <c r="B17" s="205" t="s">
        <v>220</v>
      </c>
      <c r="C17" s="205"/>
      <c r="D17" s="226"/>
      <c r="E17" s="214"/>
      <c r="F17" s="208"/>
      <c r="G17" s="211"/>
      <c r="H17" s="220"/>
    </row>
    <row r="18" spans="1:8" ht="18" customHeight="1" thickBot="1" x14ac:dyDescent="0.25">
      <c r="A18" s="201"/>
      <c r="B18" s="206" t="s">
        <v>221</v>
      </c>
      <c r="C18" s="206"/>
      <c r="D18" s="227"/>
      <c r="E18" s="215"/>
      <c r="F18" s="209"/>
      <c r="G18" s="212"/>
      <c r="H18" s="221"/>
    </row>
    <row r="19" spans="1:8" ht="18" customHeight="1" thickBot="1" x14ac:dyDescent="0.25">
      <c r="A19" s="159"/>
      <c r="B19" s="24"/>
      <c r="C19" s="24"/>
      <c r="D19" s="24"/>
      <c r="E19" s="21"/>
      <c r="F19" s="24"/>
      <c r="G19" s="24"/>
      <c r="H19" s="160"/>
    </row>
    <row r="20" spans="1:8" ht="18" customHeight="1" x14ac:dyDescent="0.2">
      <c r="A20" s="199" t="s">
        <v>225</v>
      </c>
      <c r="B20" s="204" t="s">
        <v>217</v>
      </c>
      <c r="C20" s="204"/>
      <c r="D20" s="225">
        <v>5</v>
      </c>
      <c r="E20" s="213"/>
      <c r="F20" s="207">
        <f>D20*E20*12</f>
        <v>0</v>
      </c>
      <c r="G20" s="210">
        <f>F20*1.21</f>
        <v>0</v>
      </c>
      <c r="H20" s="219" t="s">
        <v>233</v>
      </c>
    </row>
    <row r="21" spans="1:8" ht="18" customHeight="1" x14ac:dyDescent="0.2">
      <c r="A21" s="200"/>
      <c r="B21" s="205" t="s">
        <v>219</v>
      </c>
      <c r="C21" s="205"/>
      <c r="D21" s="226"/>
      <c r="E21" s="214"/>
      <c r="F21" s="208"/>
      <c r="G21" s="211"/>
      <c r="H21" s="220"/>
    </row>
    <row r="22" spans="1:8" ht="18" customHeight="1" x14ac:dyDescent="0.2">
      <c r="A22" s="200"/>
      <c r="B22" s="205" t="s">
        <v>220</v>
      </c>
      <c r="C22" s="205"/>
      <c r="D22" s="226"/>
      <c r="E22" s="214"/>
      <c r="F22" s="208"/>
      <c r="G22" s="211"/>
      <c r="H22" s="220"/>
    </row>
    <row r="23" spans="1:8" ht="18" customHeight="1" thickBot="1" x14ac:dyDescent="0.25">
      <c r="A23" s="201"/>
      <c r="B23" s="206" t="s">
        <v>221</v>
      </c>
      <c r="C23" s="206"/>
      <c r="D23" s="227"/>
      <c r="E23" s="215"/>
      <c r="F23" s="209"/>
      <c r="G23" s="212"/>
      <c r="H23" s="221"/>
    </row>
    <row r="24" spans="1:8" ht="18" customHeight="1" thickBot="1" x14ac:dyDescent="0.25">
      <c r="A24" s="163"/>
      <c r="B24" s="164"/>
      <c r="C24" s="164"/>
      <c r="D24" s="164"/>
      <c r="E24" s="164"/>
      <c r="F24" s="164"/>
      <c r="G24" s="164"/>
      <c r="H24" s="165"/>
    </row>
    <row r="25" spans="1:8" ht="21.75" thickBot="1" x14ac:dyDescent="0.25">
      <c r="A25" s="196" t="s">
        <v>228</v>
      </c>
      <c r="B25" s="197"/>
      <c r="C25" s="197"/>
      <c r="D25" s="197"/>
      <c r="E25" s="198"/>
      <c r="F25" s="157">
        <f>F5+F6+F7+F8+F10+F11+F12+F13+F15+F20</f>
        <v>0</v>
      </c>
      <c r="G25" s="157">
        <f>G5+G6+G7+G8+G10+G11+G12+G13+G15+G20</f>
        <v>0</v>
      </c>
      <c r="H25" s="158"/>
    </row>
  </sheetData>
  <sheetProtection sheet="1" objects="1" scenarios="1" selectLockedCells="1"/>
  <mergeCells count="39">
    <mergeCell ref="D5:D8"/>
    <mergeCell ref="D10:D13"/>
    <mergeCell ref="E10:E13"/>
    <mergeCell ref="D15:D18"/>
    <mergeCell ref="D20:D23"/>
    <mergeCell ref="H5:H8"/>
    <mergeCell ref="H10:H13"/>
    <mergeCell ref="H15:H18"/>
    <mergeCell ref="H20:H23"/>
    <mergeCell ref="E5:E8"/>
    <mergeCell ref="F15:F18"/>
    <mergeCell ref="G15:G18"/>
    <mergeCell ref="F20:F23"/>
    <mergeCell ref="G20:G23"/>
    <mergeCell ref="B16:C16"/>
    <mergeCell ref="B17:C17"/>
    <mergeCell ref="B18:C18"/>
    <mergeCell ref="B20:C20"/>
    <mergeCell ref="B21:C21"/>
    <mergeCell ref="B22:C22"/>
    <mergeCell ref="B23:C23"/>
    <mergeCell ref="E15:E18"/>
    <mergeCell ref="E20:E23"/>
    <mergeCell ref="A1:H1"/>
    <mergeCell ref="A25:E25"/>
    <mergeCell ref="A5:A8"/>
    <mergeCell ref="A15:A18"/>
    <mergeCell ref="A20:A23"/>
    <mergeCell ref="B3:C3"/>
    <mergeCell ref="B5:C5"/>
    <mergeCell ref="B6:C6"/>
    <mergeCell ref="B7:C7"/>
    <mergeCell ref="B8:C8"/>
    <mergeCell ref="A10:A13"/>
    <mergeCell ref="B10:C10"/>
    <mergeCell ref="B11:C11"/>
    <mergeCell ref="B12:C12"/>
    <mergeCell ref="B13:C13"/>
    <mergeCell ref="B15:C15"/>
  </mergeCells>
  <printOptions horizontalCentered="1" verticalCentered="1"/>
  <pageMargins left="0" right="0" top="0.78740157480314965" bottom="0.78740157480314965" header="0" footer="0"/>
  <pageSetup paperSize="9" scale="96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"/>
  <sheetViews>
    <sheetView showGridLines="0" view="pageBreakPreview" topLeftCell="D1" zoomScale="70" zoomScaleNormal="100" zoomScaleSheetLayoutView="70" workbookViewId="0">
      <selection activeCell="J4" sqref="J4"/>
    </sheetView>
  </sheetViews>
  <sheetFormatPr defaultColWidth="9.140625" defaultRowHeight="12.75" x14ac:dyDescent="0.2"/>
  <cols>
    <col min="1" max="1" width="9.140625" style="10"/>
    <col min="2" max="2" width="20.7109375" style="13" customWidth="1"/>
    <col min="3" max="3" width="30.7109375" style="10" customWidth="1"/>
    <col min="4" max="4" width="37.85546875" style="10" customWidth="1"/>
    <col min="5" max="5" width="26.7109375" style="10" customWidth="1"/>
    <col min="6" max="6" width="20.7109375" style="10" customWidth="1"/>
    <col min="7" max="8" width="10.7109375" style="11" customWidth="1"/>
    <col min="9" max="9" width="13.140625" style="11" customWidth="1"/>
    <col min="10" max="10" width="20.85546875" style="11" customWidth="1"/>
    <col min="11" max="11" width="24.85546875" style="11" customWidth="1"/>
    <col min="12" max="13" width="51.85546875" style="11" customWidth="1"/>
    <col min="14" max="16384" width="9.140625" style="1"/>
  </cols>
  <sheetData>
    <row r="1" spans="1:13" s="2" customFormat="1" ht="48" customHeight="1" thickBot="1" x14ac:dyDescent="0.3">
      <c r="A1" s="237" t="s">
        <v>98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s="3" customFormat="1" ht="75" customHeight="1" thickBot="1" x14ac:dyDescent="0.25">
      <c r="A2" s="16" t="s">
        <v>100</v>
      </c>
      <c r="B2" s="15" t="s">
        <v>13</v>
      </c>
      <c r="C2" s="12" t="s">
        <v>0</v>
      </c>
      <c r="D2" s="12" t="s">
        <v>2</v>
      </c>
      <c r="E2" s="12" t="s">
        <v>6</v>
      </c>
      <c r="F2" s="12" t="s">
        <v>3</v>
      </c>
      <c r="G2" s="12" t="s">
        <v>1</v>
      </c>
      <c r="H2" s="12" t="s">
        <v>90</v>
      </c>
      <c r="I2" s="12" t="s">
        <v>215</v>
      </c>
      <c r="J2" s="12" t="s">
        <v>245</v>
      </c>
      <c r="K2" s="12" t="s">
        <v>246</v>
      </c>
      <c r="L2" s="12" t="s">
        <v>88</v>
      </c>
      <c r="M2" s="168" t="s">
        <v>88</v>
      </c>
    </row>
    <row r="3" spans="1:13" s="3" customFormat="1" ht="24.95" customHeight="1" thickBot="1" x14ac:dyDescent="0.25">
      <c r="A3" s="229" t="s">
        <v>59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</row>
    <row r="4" spans="1:13" s="5" customFormat="1" ht="33" customHeight="1" x14ac:dyDescent="0.2">
      <c r="A4" s="25">
        <v>1</v>
      </c>
      <c r="B4" s="241" t="s">
        <v>60</v>
      </c>
      <c r="C4" s="26" t="s">
        <v>61</v>
      </c>
      <c r="D4" s="26" t="s">
        <v>34</v>
      </c>
      <c r="E4" s="27" t="s">
        <v>33</v>
      </c>
      <c r="F4" s="28" t="s">
        <v>32</v>
      </c>
      <c r="G4" s="26">
        <v>2</v>
      </c>
      <c r="H4" s="26">
        <v>2017</v>
      </c>
      <c r="I4" s="26">
        <v>1</v>
      </c>
      <c r="J4" s="55"/>
      <c r="K4" s="38">
        <f>G4*J4</f>
        <v>0</v>
      </c>
      <c r="L4" s="28" t="s">
        <v>156</v>
      </c>
      <c r="M4" s="90" t="s">
        <v>193</v>
      </c>
    </row>
    <row r="5" spans="1:13" s="5" customFormat="1" ht="33" customHeight="1" x14ac:dyDescent="0.2">
      <c r="A5" s="29">
        <v>2</v>
      </c>
      <c r="B5" s="242"/>
      <c r="C5" s="30" t="s">
        <v>56</v>
      </c>
      <c r="D5" s="30" t="s">
        <v>62</v>
      </c>
      <c r="E5" s="31">
        <v>20177000842</v>
      </c>
      <c r="F5" s="32" t="s">
        <v>63</v>
      </c>
      <c r="G5" s="30">
        <v>1</v>
      </c>
      <c r="H5" s="30">
        <v>2017</v>
      </c>
      <c r="I5" s="33">
        <v>1</v>
      </c>
      <c r="J5" s="56"/>
      <c r="K5" s="39">
        <f>G5*J5</f>
        <v>0</v>
      </c>
      <c r="L5" s="33" t="s">
        <v>156</v>
      </c>
      <c r="M5" s="169" t="s">
        <v>193</v>
      </c>
    </row>
    <row r="6" spans="1:13" s="5" customFormat="1" ht="24.95" customHeight="1" x14ac:dyDescent="0.2">
      <c r="A6" s="29">
        <v>3</v>
      </c>
      <c r="B6" s="242"/>
      <c r="C6" s="30" t="s">
        <v>9</v>
      </c>
      <c r="D6" s="30" t="s">
        <v>64</v>
      </c>
      <c r="E6" s="30" t="s">
        <v>65</v>
      </c>
      <c r="F6" s="33" t="s">
        <v>66</v>
      </c>
      <c r="G6" s="30">
        <v>1</v>
      </c>
      <c r="H6" s="30">
        <v>2017</v>
      </c>
      <c r="I6" s="33">
        <v>1</v>
      </c>
      <c r="J6" s="56"/>
      <c r="K6" s="39">
        <f>G6*J6</f>
        <v>0</v>
      </c>
      <c r="L6" s="33" t="s">
        <v>156</v>
      </c>
      <c r="M6" s="169" t="s">
        <v>193</v>
      </c>
    </row>
    <row r="7" spans="1:13" s="5" customFormat="1" ht="24.95" customHeight="1" thickBot="1" x14ac:dyDescent="0.25">
      <c r="A7" s="34">
        <v>4</v>
      </c>
      <c r="B7" s="243"/>
      <c r="C7" s="35" t="s">
        <v>9</v>
      </c>
      <c r="D7" s="36" t="s">
        <v>67</v>
      </c>
      <c r="E7" s="35" t="s">
        <v>43</v>
      </c>
      <c r="F7" s="37" t="s">
        <v>68</v>
      </c>
      <c r="G7" s="35">
        <v>1</v>
      </c>
      <c r="H7" s="35">
        <v>2016</v>
      </c>
      <c r="I7" s="37">
        <v>1</v>
      </c>
      <c r="J7" s="57"/>
      <c r="K7" s="40">
        <f>G7*J7</f>
        <v>0</v>
      </c>
      <c r="L7" s="37" t="s">
        <v>156</v>
      </c>
      <c r="M7" s="170" t="s">
        <v>193</v>
      </c>
    </row>
    <row r="8" spans="1:13" s="4" customFormat="1" ht="24.95" customHeight="1" thickBot="1" x14ac:dyDescent="0.25">
      <c r="A8" s="228" t="s">
        <v>69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</row>
    <row r="9" spans="1:13" s="4" customFormat="1" ht="24.95" customHeight="1" x14ac:dyDescent="0.2">
      <c r="A9" s="25">
        <v>5</v>
      </c>
      <c r="B9" s="41" t="s">
        <v>10</v>
      </c>
      <c r="C9" s="42" t="s">
        <v>57</v>
      </c>
      <c r="D9" s="26" t="s">
        <v>54</v>
      </c>
      <c r="E9" s="26" t="s">
        <v>22</v>
      </c>
      <c r="F9" s="26" t="s">
        <v>8</v>
      </c>
      <c r="G9" s="26">
        <v>38</v>
      </c>
      <c r="H9" s="26">
        <v>2015</v>
      </c>
      <c r="I9" s="42">
        <v>1</v>
      </c>
      <c r="J9" s="55"/>
      <c r="K9" s="38">
        <f t="shared" ref="K9:K22" si="0">G9*J9</f>
        <v>0</v>
      </c>
      <c r="L9" s="42" t="s">
        <v>167</v>
      </c>
      <c r="M9" s="174" t="s">
        <v>202</v>
      </c>
    </row>
    <row r="10" spans="1:13" s="5" customFormat="1" ht="24.95" customHeight="1" x14ac:dyDescent="0.2">
      <c r="A10" s="29">
        <v>6</v>
      </c>
      <c r="B10" s="239" t="s">
        <v>70</v>
      </c>
      <c r="C10" s="33" t="s">
        <v>7</v>
      </c>
      <c r="D10" s="30" t="s">
        <v>36</v>
      </c>
      <c r="E10" s="33">
        <v>10491</v>
      </c>
      <c r="F10" s="30" t="s">
        <v>8</v>
      </c>
      <c r="G10" s="30">
        <v>1</v>
      </c>
      <c r="H10" s="30">
        <v>2015</v>
      </c>
      <c r="I10" s="33">
        <v>1</v>
      </c>
      <c r="J10" s="56"/>
      <c r="K10" s="39">
        <f t="shared" si="0"/>
        <v>0</v>
      </c>
      <c r="L10" s="33" t="s">
        <v>197</v>
      </c>
      <c r="M10" s="169" t="s">
        <v>196</v>
      </c>
    </row>
    <row r="11" spans="1:13" s="5" customFormat="1" ht="24.95" customHeight="1" x14ac:dyDescent="0.2">
      <c r="A11" s="29">
        <v>7</v>
      </c>
      <c r="B11" s="239"/>
      <c r="C11" s="30" t="s">
        <v>9</v>
      </c>
      <c r="D11" s="33" t="s">
        <v>71</v>
      </c>
      <c r="E11" s="33" t="s">
        <v>47</v>
      </c>
      <c r="F11" s="30" t="s">
        <v>8</v>
      </c>
      <c r="G11" s="30">
        <v>1</v>
      </c>
      <c r="H11" s="30">
        <v>2015</v>
      </c>
      <c r="I11" s="33">
        <v>1</v>
      </c>
      <c r="J11" s="56"/>
      <c r="K11" s="39">
        <f t="shared" si="0"/>
        <v>0</v>
      </c>
      <c r="L11" s="33" t="s">
        <v>156</v>
      </c>
      <c r="M11" s="169" t="s">
        <v>193</v>
      </c>
    </row>
    <row r="12" spans="1:13" s="5" customFormat="1" ht="24.95" customHeight="1" x14ac:dyDescent="0.2">
      <c r="A12" s="29">
        <v>8</v>
      </c>
      <c r="B12" s="239"/>
      <c r="C12" s="30" t="s">
        <v>9</v>
      </c>
      <c r="D12" s="33" t="s">
        <v>72</v>
      </c>
      <c r="E12" s="33" t="s">
        <v>48</v>
      </c>
      <c r="F12" s="30" t="s">
        <v>8</v>
      </c>
      <c r="G12" s="30">
        <v>1</v>
      </c>
      <c r="H12" s="30">
        <v>2015</v>
      </c>
      <c r="I12" s="33">
        <v>1</v>
      </c>
      <c r="J12" s="56"/>
      <c r="K12" s="39">
        <f t="shared" si="0"/>
        <v>0</v>
      </c>
      <c r="L12" s="33" t="s">
        <v>156</v>
      </c>
      <c r="M12" s="169" t="s">
        <v>193</v>
      </c>
    </row>
    <row r="13" spans="1:13" s="5" customFormat="1" ht="24.95" customHeight="1" x14ac:dyDescent="0.2">
      <c r="A13" s="29">
        <v>9</v>
      </c>
      <c r="B13" s="239"/>
      <c r="C13" s="30" t="s">
        <v>9</v>
      </c>
      <c r="D13" s="33" t="s">
        <v>72</v>
      </c>
      <c r="E13" s="33" t="s">
        <v>49</v>
      </c>
      <c r="F13" s="30" t="s">
        <v>8</v>
      </c>
      <c r="G13" s="30">
        <v>1</v>
      </c>
      <c r="H13" s="30">
        <v>2015</v>
      </c>
      <c r="I13" s="33">
        <v>1</v>
      </c>
      <c r="J13" s="56"/>
      <c r="K13" s="39">
        <f t="shared" si="0"/>
        <v>0</v>
      </c>
      <c r="L13" s="33" t="s">
        <v>156</v>
      </c>
      <c r="M13" s="169" t="s">
        <v>193</v>
      </c>
    </row>
    <row r="14" spans="1:13" s="5" customFormat="1" ht="24.95" customHeight="1" x14ac:dyDescent="0.2">
      <c r="A14" s="29">
        <v>10</v>
      </c>
      <c r="B14" s="239"/>
      <c r="C14" s="30" t="s">
        <v>9</v>
      </c>
      <c r="D14" s="33" t="s">
        <v>73</v>
      </c>
      <c r="E14" s="33" t="s">
        <v>50</v>
      </c>
      <c r="F14" s="30" t="s">
        <v>8</v>
      </c>
      <c r="G14" s="30">
        <v>1</v>
      </c>
      <c r="H14" s="30">
        <v>2015</v>
      </c>
      <c r="I14" s="33">
        <v>1</v>
      </c>
      <c r="J14" s="56"/>
      <c r="K14" s="39">
        <f t="shared" si="0"/>
        <v>0</v>
      </c>
      <c r="L14" s="33" t="s">
        <v>156</v>
      </c>
      <c r="M14" s="169" t="s">
        <v>193</v>
      </c>
    </row>
    <row r="15" spans="1:13" s="5" customFormat="1" ht="24.95" customHeight="1" x14ac:dyDescent="0.2">
      <c r="A15" s="29">
        <v>11</v>
      </c>
      <c r="B15" s="239"/>
      <c r="C15" s="30" t="s">
        <v>9</v>
      </c>
      <c r="D15" s="33" t="s">
        <v>74</v>
      </c>
      <c r="E15" s="33" t="s">
        <v>51</v>
      </c>
      <c r="F15" s="30" t="s">
        <v>8</v>
      </c>
      <c r="G15" s="30">
        <v>1</v>
      </c>
      <c r="H15" s="30">
        <v>2015</v>
      </c>
      <c r="I15" s="33">
        <v>1</v>
      </c>
      <c r="J15" s="56"/>
      <c r="K15" s="39">
        <f t="shared" si="0"/>
        <v>0</v>
      </c>
      <c r="L15" s="33" t="s">
        <v>156</v>
      </c>
      <c r="M15" s="169" t="s">
        <v>193</v>
      </c>
    </row>
    <row r="16" spans="1:13" s="5" customFormat="1" ht="24.95" customHeight="1" x14ac:dyDescent="0.2">
      <c r="A16" s="29">
        <v>12</v>
      </c>
      <c r="B16" s="239"/>
      <c r="C16" s="30" t="s">
        <v>9</v>
      </c>
      <c r="D16" s="33" t="s">
        <v>74</v>
      </c>
      <c r="E16" s="33" t="s">
        <v>52</v>
      </c>
      <c r="F16" s="30" t="s">
        <v>8</v>
      </c>
      <c r="G16" s="30">
        <v>1</v>
      </c>
      <c r="H16" s="30">
        <v>2015</v>
      </c>
      <c r="I16" s="33">
        <v>1</v>
      </c>
      <c r="J16" s="56"/>
      <c r="K16" s="39">
        <f t="shared" si="0"/>
        <v>0</v>
      </c>
      <c r="L16" s="33" t="s">
        <v>156</v>
      </c>
      <c r="M16" s="169" t="s">
        <v>193</v>
      </c>
    </row>
    <row r="17" spans="1:13" s="5" customFormat="1" ht="33" customHeight="1" x14ac:dyDescent="0.2">
      <c r="A17" s="29">
        <v>13</v>
      </c>
      <c r="B17" s="239" t="s">
        <v>37</v>
      </c>
      <c r="C17" s="43" t="s">
        <v>15</v>
      </c>
      <c r="D17" s="43" t="s">
        <v>190</v>
      </c>
      <c r="E17" s="43" t="s">
        <v>35</v>
      </c>
      <c r="F17" s="44" t="s">
        <v>8</v>
      </c>
      <c r="G17" s="44">
        <v>2</v>
      </c>
      <c r="H17" s="44">
        <v>2015</v>
      </c>
      <c r="I17" s="33">
        <v>1</v>
      </c>
      <c r="J17" s="56"/>
      <c r="K17" s="39">
        <f t="shared" si="0"/>
        <v>0</v>
      </c>
      <c r="L17" s="33" t="s">
        <v>156</v>
      </c>
      <c r="M17" s="169" t="s">
        <v>193</v>
      </c>
    </row>
    <row r="18" spans="1:13" s="5" customFormat="1" ht="24.95" customHeight="1" x14ac:dyDescent="0.2">
      <c r="A18" s="29">
        <v>14</v>
      </c>
      <c r="B18" s="239"/>
      <c r="C18" s="30" t="s">
        <v>9</v>
      </c>
      <c r="D18" s="33" t="s">
        <v>46</v>
      </c>
      <c r="E18" s="33" t="s">
        <v>45</v>
      </c>
      <c r="F18" s="30" t="s">
        <v>8</v>
      </c>
      <c r="G18" s="30">
        <v>1</v>
      </c>
      <c r="H18" s="30">
        <v>2015</v>
      </c>
      <c r="I18" s="33">
        <v>1</v>
      </c>
      <c r="J18" s="56"/>
      <c r="K18" s="39">
        <f t="shared" si="0"/>
        <v>0</v>
      </c>
      <c r="L18" s="33" t="s">
        <v>156</v>
      </c>
      <c r="M18" s="169" t="s">
        <v>193</v>
      </c>
    </row>
    <row r="19" spans="1:13" s="5" customFormat="1" ht="33" customHeight="1" x14ac:dyDescent="0.2">
      <c r="A19" s="29">
        <v>15</v>
      </c>
      <c r="B19" s="239" t="s">
        <v>39</v>
      </c>
      <c r="C19" s="33" t="s">
        <v>15</v>
      </c>
      <c r="D19" s="33" t="s">
        <v>189</v>
      </c>
      <c r="E19" s="33" t="s">
        <v>38</v>
      </c>
      <c r="F19" s="30" t="s">
        <v>8</v>
      </c>
      <c r="G19" s="44">
        <v>2</v>
      </c>
      <c r="H19" s="30">
        <v>2015</v>
      </c>
      <c r="I19" s="33">
        <v>1</v>
      </c>
      <c r="J19" s="56"/>
      <c r="K19" s="39">
        <f t="shared" si="0"/>
        <v>0</v>
      </c>
      <c r="L19" s="33" t="s">
        <v>156</v>
      </c>
      <c r="M19" s="169" t="s">
        <v>193</v>
      </c>
    </row>
    <row r="20" spans="1:13" s="5" customFormat="1" ht="24.95" customHeight="1" x14ac:dyDescent="0.2">
      <c r="A20" s="29">
        <v>16</v>
      </c>
      <c r="B20" s="239"/>
      <c r="C20" s="30" t="s">
        <v>9</v>
      </c>
      <c r="D20" s="33" t="s">
        <v>46</v>
      </c>
      <c r="E20" s="30" t="s">
        <v>44</v>
      </c>
      <c r="F20" s="30" t="s">
        <v>8</v>
      </c>
      <c r="G20" s="30">
        <v>1</v>
      </c>
      <c r="H20" s="30">
        <v>2015</v>
      </c>
      <c r="I20" s="33">
        <v>1</v>
      </c>
      <c r="J20" s="56"/>
      <c r="K20" s="39">
        <f t="shared" si="0"/>
        <v>0</v>
      </c>
      <c r="L20" s="33" t="s">
        <v>156</v>
      </c>
      <c r="M20" s="169" t="s">
        <v>193</v>
      </c>
    </row>
    <row r="21" spans="1:13" s="5" customFormat="1" ht="33" customHeight="1" x14ac:dyDescent="0.2">
      <c r="A21" s="29">
        <v>17</v>
      </c>
      <c r="B21" s="239" t="s">
        <v>40</v>
      </c>
      <c r="C21" s="33" t="s">
        <v>15</v>
      </c>
      <c r="D21" s="33" t="s">
        <v>189</v>
      </c>
      <c r="E21" s="33" t="s">
        <v>41</v>
      </c>
      <c r="F21" s="30" t="s">
        <v>8</v>
      </c>
      <c r="G21" s="30">
        <v>2</v>
      </c>
      <c r="H21" s="30">
        <v>2015</v>
      </c>
      <c r="I21" s="33">
        <v>1</v>
      </c>
      <c r="J21" s="56"/>
      <c r="K21" s="39">
        <f t="shared" si="0"/>
        <v>0</v>
      </c>
      <c r="L21" s="33" t="s">
        <v>156</v>
      </c>
      <c r="M21" s="169" t="s">
        <v>193</v>
      </c>
    </row>
    <row r="22" spans="1:13" s="5" customFormat="1" ht="24.95" customHeight="1" thickBot="1" x14ac:dyDescent="0.25">
      <c r="A22" s="34">
        <v>18</v>
      </c>
      <c r="B22" s="240"/>
      <c r="C22" s="35" t="s">
        <v>9</v>
      </c>
      <c r="D22" s="37" t="s">
        <v>46</v>
      </c>
      <c r="E22" s="35" t="s">
        <v>42</v>
      </c>
      <c r="F22" s="35" t="s">
        <v>8</v>
      </c>
      <c r="G22" s="35">
        <v>1</v>
      </c>
      <c r="H22" s="35">
        <v>2015</v>
      </c>
      <c r="I22" s="37">
        <v>1</v>
      </c>
      <c r="J22" s="57"/>
      <c r="K22" s="40">
        <f t="shared" si="0"/>
        <v>0</v>
      </c>
      <c r="L22" s="37" t="s">
        <v>156</v>
      </c>
      <c r="M22" s="170" t="s">
        <v>193</v>
      </c>
    </row>
    <row r="23" spans="1:13" s="4" customFormat="1" ht="24.95" customHeight="1" thickBot="1" x14ac:dyDescent="0.25">
      <c r="A23" s="228" t="s">
        <v>58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</row>
    <row r="24" spans="1:13" s="4" customFormat="1" ht="24.95" customHeight="1" thickBot="1" x14ac:dyDescent="0.25">
      <c r="A24" s="45">
        <v>19</v>
      </c>
      <c r="B24" s="46" t="s">
        <v>75</v>
      </c>
      <c r="C24" s="238" t="s">
        <v>76</v>
      </c>
      <c r="D24" s="238"/>
      <c r="E24" s="47" t="s">
        <v>22</v>
      </c>
      <c r="F24" s="47" t="s">
        <v>11</v>
      </c>
      <c r="G24" s="47">
        <v>1</v>
      </c>
      <c r="H24" s="47" t="s">
        <v>22</v>
      </c>
      <c r="I24" s="48">
        <v>1</v>
      </c>
      <c r="J24" s="58"/>
      <c r="K24" s="49">
        <f>G24*J24</f>
        <v>0</v>
      </c>
      <c r="L24" s="48" t="s">
        <v>195</v>
      </c>
      <c r="M24" s="172" t="s">
        <v>168</v>
      </c>
    </row>
    <row r="25" spans="1:13" s="6" customFormat="1" ht="24.95" customHeight="1" thickBot="1" x14ac:dyDescent="0.25">
      <c r="A25" s="228" t="s">
        <v>14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</row>
    <row r="26" spans="1:13" s="6" customFormat="1" ht="24.95" customHeight="1" thickBot="1" x14ac:dyDescent="0.25">
      <c r="A26" s="45">
        <v>20</v>
      </c>
      <c r="B26" s="50" t="s">
        <v>53</v>
      </c>
      <c r="C26" s="47" t="s">
        <v>77</v>
      </c>
      <c r="D26" s="47" t="s">
        <v>22</v>
      </c>
      <c r="E26" s="47" t="s">
        <v>22</v>
      </c>
      <c r="F26" s="47" t="s">
        <v>12</v>
      </c>
      <c r="G26" s="47">
        <v>1</v>
      </c>
      <c r="H26" s="47">
        <v>2013</v>
      </c>
      <c r="I26" s="47">
        <v>1</v>
      </c>
      <c r="J26" s="58"/>
      <c r="K26" s="49">
        <f>G26*J26</f>
        <v>0</v>
      </c>
      <c r="L26" s="48" t="s">
        <v>89</v>
      </c>
      <c r="M26" s="172" t="s">
        <v>194</v>
      </c>
    </row>
    <row r="27" spans="1:13" ht="24.75" customHeight="1" x14ac:dyDescent="0.2">
      <c r="A27" s="235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</row>
    <row r="28" spans="1:13" ht="18.75" customHeight="1" thickBot="1" x14ac:dyDescent="0.25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</row>
    <row r="29" spans="1:13" ht="38.25" customHeight="1" thickBot="1" x14ac:dyDescent="0.3">
      <c r="A29" s="232" t="s">
        <v>157</v>
      </c>
      <c r="B29" s="233"/>
      <c r="C29" s="233"/>
      <c r="D29" s="233"/>
      <c r="E29" s="233"/>
      <c r="F29" s="233"/>
      <c r="G29" s="233"/>
      <c r="H29" s="233"/>
      <c r="I29" s="233"/>
      <c r="J29" s="233"/>
      <c r="K29" s="51">
        <f>K4+K5+K6+K7+K9+K10+K11+K12+K13+K14+K15+K16+K17+K18+K19+K20+K21+K22+K24+K26</f>
        <v>0</v>
      </c>
      <c r="L29" s="230"/>
      <c r="M29" s="231"/>
    </row>
    <row r="30" spans="1:13" ht="38.25" customHeight="1" thickBot="1" x14ac:dyDescent="0.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3"/>
      <c r="L30" s="54"/>
      <c r="M30" s="54"/>
    </row>
    <row r="31" spans="1:13" ht="38.25" customHeight="1" x14ac:dyDescent="0.2">
      <c r="A31" s="244" t="s">
        <v>175</v>
      </c>
      <c r="B31" s="245"/>
      <c r="C31" s="245"/>
      <c r="D31" s="245"/>
      <c r="E31" s="245"/>
      <c r="F31" s="245"/>
      <c r="G31" s="245"/>
      <c r="H31" s="246"/>
      <c r="I31" s="250">
        <v>12</v>
      </c>
      <c r="J31" s="252"/>
      <c r="K31" s="254">
        <f>I31*J31</f>
        <v>0</v>
      </c>
      <c r="L31" s="256" t="s">
        <v>236</v>
      </c>
      <c r="M31" s="257"/>
    </row>
    <row r="32" spans="1:13" ht="38.25" customHeight="1" thickBot="1" x14ac:dyDescent="0.25">
      <c r="A32" s="247"/>
      <c r="B32" s="248"/>
      <c r="C32" s="248"/>
      <c r="D32" s="248"/>
      <c r="E32" s="248"/>
      <c r="F32" s="248"/>
      <c r="G32" s="248"/>
      <c r="H32" s="249"/>
      <c r="I32" s="251"/>
      <c r="J32" s="253"/>
      <c r="K32" s="255"/>
      <c r="L32" s="258" t="s">
        <v>218</v>
      </c>
      <c r="M32" s="259"/>
    </row>
    <row r="33" spans="1:13" ht="33" customHeight="1" x14ac:dyDescent="0.2">
      <c r="A33" s="234" t="s">
        <v>229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</row>
  </sheetData>
  <sheetProtection sheet="1" objects="1" scenarios="1" selectLockedCells="1"/>
  <mergeCells count="21">
    <mergeCell ref="A33:M33"/>
    <mergeCell ref="A27:M28"/>
    <mergeCell ref="A1:M1"/>
    <mergeCell ref="C24:D24"/>
    <mergeCell ref="B21:B22"/>
    <mergeCell ref="B17:B18"/>
    <mergeCell ref="B19:B20"/>
    <mergeCell ref="B4:B7"/>
    <mergeCell ref="B10:B16"/>
    <mergeCell ref="A31:H32"/>
    <mergeCell ref="I31:I32"/>
    <mergeCell ref="J31:J32"/>
    <mergeCell ref="K31:K32"/>
    <mergeCell ref="L31:M31"/>
    <mergeCell ref="L32:M32"/>
    <mergeCell ref="A25:M25"/>
    <mergeCell ref="A23:M23"/>
    <mergeCell ref="A8:M8"/>
    <mergeCell ref="A3:M3"/>
    <mergeCell ref="L29:M29"/>
    <mergeCell ref="A29:J29"/>
  </mergeCells>
  <printOptions horizontalCentered="1" verticalCentered="1"/>
  <pageMargins left="0" right="0" top="0" bottom="0" header="0" footer="0"/>
  <pageSetup paperSize="9" scale="43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AE86-DEF3-4521-8FD8-470E0F36F2B5}">
  <sheetPr>
    <pageSetUpPr fitToPage="1"/>
  </sheetPr>
  <dimension ref="A1:AN37"/>
  <sheetViews>
    <sheetView showGridLines="0" view="pageBreakPreview" zoomScale="70" zoomScaleNormal="70" zoomScaleSheetLayoutView="70" workbookViewId="0">
      <selection activeCell="J4" sqref="J4"/>
    </sheetView>
  </sheetViews>
  <sheetFormatPr defaultRowHeight="12.75" x14ac:dyDescent="0.2"/>
  <cols>
    <col min="1" max="1" width="6.42578125" style="10" customWidth="1"/>
    <col min="2" max="2" width="20.42578125" style="10" customWidth="1"/>
    <col min="3" max="3" width="27" style="10" customWidth="1"/>
    <col min="4" max="4" width="21" style="10" customWidth="1"/>
    <col min="5" max="5" width="25.5703125" style="10" customWidth="1"/>
    <col min="6" max="6" width="17.42578125" style="10" customWidth="1"/>
    <col min="7" max="7" width="6.28515625" style="11" customWidth="1"/>
    <col min="8" max="8" width="11.140625" style="11" customWidth="1"/>
    <col min="9" max="9" width="13.5703125" style="11" customWidth="1"/>
    <col min="10" max="10" width="21.140625" style="11" customWidth="1"/>
    <col min="11" max="11" width="24.5703125" style="11" customWidth="1"/>
    <col min="12" max="13" width="51.85546875" style="11" customWidth="1"/>
    <col min="14" max="40" width="9.140625" style="10"/>
    <col min="41" max="195" width="9.140625" style="1"/>
    <col min="196" max="196" width="6.85546875" style="1" customWidth="1"/>
    <col min="197" max="197" width="20.5703125" style="1" customWidth="1"/>
    <col min="198" max="198" width="27" style="1" customWidth="1"/>
    <col min="199" max="199" width="21" style="1" customWidth="1"/>
    <col min="200" max="200" width="25.5703125" style="1" customWidth="1"/>
    <col min="201" max="201" width="17.5703125" style="1" customWidth="1"/>
    <col min="202" max="202" width="4.85546875" style="1" customWidth="1"/>
    <col min="203" max="205" width="9.5703125" style="1" customWidth="1"/>
    <col min="206" max="206" width="12.42578125" style="1" customWidth="1"/>
    <col min="207" max="211" width="11.5703125" style="1" customWidth="1"/>
    <col min="212" max="212" width="11.7109375" style="1" customWidth="1"/>
    <col min="213" max="213" width="64.5703125" style="1" customWidth="1"/>
    <col min="214" max="451" width="9.140625" style="1"/>
    <col min="452" max="452" width="6.85546875" style="1" customWidth="1"/>
    <col min="453" max="453" width="20.5703125" style="1" customWidth="1"/>
    <col min="454" max="454" width="27" style="1" customWidth="1"/>
    <col min="455" max="455" width="21" style="1" customWidth="1"/>
    <col min="456" max="456" width="25.5703125" style="1" customWidth="1"/>
    <col min="457" max="457" width="17.5703125" style="1" customWidth="1"/>
    <col min="458" max="458" width="4.85546875" style="1" customWidth="1"/>
    <col min="459" max="461" width="9.5703125" style="1" customWidth="1"/>
    <col min="462" max="462" width="12.42578125" style="1" customWidth="1"/>
    <col min="463" max="467" width="11.5703125" style="1" customWidth="1"/>
    <col min="468" max="468" width="11.7109375" style="1" customWidth="1"/>
    <col min="469" max="469" width="64.5703125" style="1" customWidth="1"/>
    <col min="470" max="707" width="9.140625" style="1"/>
    <col min="708" max="708" width="6.85546875" style="1" customWidth="1"/>
    <col min="709" max="709" width="20.5703125" style="1" customWidth="1"/>
    <col min="710" max="710" width="27" style="1" customWidth="1"/>
    <col min="711" max="711" width="21" style="1" customWidth="1"/>
    <col min="712" max="712" width="25.5703125" style="1" customWidth="1"/>
    <col min="713" max="713" width="17.5703125" style="1" customWidth="1"/>
    <col min="714" max="714" width="4.85546875" style="1" customWidth="1"/>
    <col min="715" max="717" width="9.5703125" style="1" customWidth="1"/>
    <col min="718" max="718" width="12.42578125" style="1" customWidth="1"/>
    <col min="719" max="723" width="11.5703125" style="1" customWidth="1"/>
    <col min="724" max="724" width="11.7109375" style="1" customWidth="1"/>
    <col min="725" max="725" width="64.5703125" style="1" customWidth="1"/>
    <col min="726" max="963" width="9.140625" style="1"/>
    <col min="964" max="964" width="6.85546875" style="1" customWidth="1"/>
    <col min="965" max="965" width="20.5703125" style="1" customWidth="1"/>
    <col min="966" max="966" width="27" style="1" customWidth="1"/>
    <col min="967" max="967" width="21" style="1" customWidth="1"/>
    <col min="968" max="968" width="25.5703125" style="1" customWidth="1"/>
    <col min="969" max="969" width="17.5703125" style="1" customWidth="1"/>
    <col min="970" max="970" width="4.85546875" style="1" customWidth="1"/>
    <col min="971" max="973" width="9.5703125" style="1" customWidth="1"/>
    <col min="974" max="974" width="12.42578125" style="1" customWidth="1"/>
    <col min="975" max="979" width="11.5703125" style="1" customWidth="1"/>
    <col min="980" max="980" width="11.7109375" style="1" customWidth="1"/>
    <col min="981" max="981" width="64.5703125" style="1" customWidth="1"/>
    <col min="982" max="1219" width="9.140625" style="1"/>
    <col min="1220" max="1220" width="6.85546875" style="1" customWidth="1"/>
    <col min="1221" max="1221" width="20.5703125" style="1" customWidth="1"/>
    <col min="1222" max="1222" width="27" style="1" customWidth="1"/>
    <col min="1223" max="1223" width="21" style="1" customWidth="1"/>
    <col min="1224" max="1224" width="25.5703125" style="1" customWidth="1"/>
    <col min="1225" max="1225" width="17.5703125" style="1" customWidth="1"/>
    <col min="1226" max="1226" width="4.85546875" style="1" customWidth="1"/>
    <col min="1227" max="1229" width="9.5703125" style="1" customWidth="1"/>
    <col min="1230" max="1230" width="12.42578125" style="1" customWidth="1"/>
    <col min="1231" max="1235" width="11.5703125" style="1" customWidth="1"/>
    <col min="1236" max="1236" width="11.7109375" style="1" customWidth="1"/>
    <col min="1237" max="1237" width="64.5703125" style="1" customWidth="1"/>
    <col min="1238" max="1475" width="9.140625" style="1"/>
    <col min="1476" max="1476" width="6.85546875" style="1" customWidth="1"/>
    <col min="1477" max="1477" width="20.5703125" style="1" customWidth="1"/>
    <col min="1478" max="1478" width="27" style="1" customWidth="1"/>
    <col min="1479" max="1479" width="21" style="1" customWidth="1"/>
    <col min="1480" max="1480" width="25.5703125" style="1" customWidth="1"/>
    <col min="1481" max="1481" width="17.5703125" style="1" customWidth="1"/>
    <col min="1482" max="1482" width="4.85546875" style="1" customWidth="1"/>
    <col min="1483" max="1485" width="9.5703125" style="1" customWidth="1"/>
    <col min="1486" max="1486" width="12.42578125" style="1" customWidth="1"/>
    <col min="1487" max="1491" width="11.5703125" style="1" customWidth="1"/>
    <col min="1492" max="1492" width="11.7109375" style="1" customWidth="1"/>
    <col min="1493" max="1493" width="64.5703125" style="1" customWidth="1"/>
    <col min="1494" max="1731" width="9.140625" style="1"/>
    <col min="1732" max="1732" width="6.85546875" style="1" customWidth="1"/>
    <col min="1733" max="1733" width="20.5703125" style="1" customWidth="1"/>
    <col min="1734" max="1734" width="27" style="1" customWidth="1"/>
    <col min="1735" max="1735" width="21" style="1" customWidth="1"/>
    <col min="1736" max="1736" width="25.5703125" style="1" customWidth="1"/>
    <col min="1737" max="1737" width="17.5703125" style="1" customWidth="1"/>
    <col min="1738" max="1738" width="4.85546875" style="1" customWidth="1"/>
    <col min="1739" max="1741" width="9.5703125" style="1" customWidth="1"/>
    <col min="1742" max="1742" width="12.42578125" style="1" customWidth="1"/>
    <col min="1743" max="1747" width="11.5703125" style="1" customWidth="1"/>
    <col min="1748" max="1748" width="11.7109375" style="1" customWidth="1"/>
    <col min="1749" max="1749" width="64.5703125" style="1" customWidth="1"/>
    <col min="1750" max="1987" width="9.140625" style="1"/>
    <col min="1988" max="1988" width="6.85546875" style="1" customWidth="1"/>
    <col min="1989" max="1989" width="20.5703125" style="1" customWidth="1"/>
    <col min="1990" max="1990" width="27" style="1" customWidth="1"/>
    <col min="1991" max="1991" width="21" style="1" customWidth="1"/>
    <col min="1992" max="1992" width="25.5703125" style="1" customWidth="1"/>
    <col min="1993" max="1993" width="17.5703125" style="1" customWidth="1"/>
    <col min="1994" max="1994" width="4.85546875" style="1" customWidth="1"/>
    <col min="1995" max="1997" width="9.5703125" style="1" customWidth="1"/>
    <col min="1998" max="1998" width="12.42578125" style="1" customWidth="1"/>
    <col min="1999" max="2003" width="11.5703125" style="1" customWidth="1"/>
    <col min="2004" max="2004" width="11.7109375" style="1" customWidth="1"/>
    <col min="2005" max="2005" width="64.5703125" style="1" customWidth="1"/>
    <col min="2006" max="2243" width="9.140625" style="1"/>
    <col min="2244" max="2244" width="6.85546875" style="1" customWidth="1"/>
    <col min="2245" max="2245" width="20.5703125" style="1" customWidth="1"/>
    <col min="2246" max="2246" width="27" style="1" customWidth="1"/>
    <col min="2247" max="2247" width="21" style="1" customWidth="1"/>
    <col min="2248" max="2248" width="25.5703125" style="1" customWidth="1"/>
    <col min="2249" max="2249" width="17.5703125" style="1" customWidth="1"/>
    <col min="2250" max="2250" width="4.85546875" style="1" customWidth="1"/>
    <col min="2251" max="2253" width="9.5703125" style="1" customWidth="1"/>
    <col min="2254" max="2254" width="12.42578125" style="1" customWidth="1"/>
    <col min="2255" max="2259" width="11.5703125" style="1" customWidth="1"/>
    <col min="2260" max="2260" width="11.7109375" style="1" customWidth="1"/>
    <col min="2261" max="2261" width="64.5703125" style="1" customWidth="1"/>
    <col min="2262" max="2499" width="9.140625" style="1"/>
    <col min="2500" max="2500" width="6.85546875" style="1" customWidth="1"/>
    <col min="2501" max="2501" width="20.5703125" style="1" customWidth="1"/>
    <col min="2502" max="2502" width="27" style="1" customWidth="1"/>
    <col min="2503" max="2503" width="21" style="1" customWidth="1"/>
    <col min="2504" max="2504" width="25.5703125" style="1" customWidth="1"/>
    <col min="2505" max="2505" width="17.5703125" style="1" customWidth="1"/>
    <col min="2506" max="2506" width="4.85546875" style="1" customWidth="1"/>
    <col min="2507" max="2509" width="9.5703125" style="1" customWidth="1"/>
    <col min="2510" max="2510" width="12.42578125" style="1" customWidth="1"/>
    <col min="2511" max="2515" width="11.5703125" style="1" customWidth="1"/>
    <col min="2516" max="2516" width="11.7109375" style="1" customWidth="1"/>
    <col min="2517" max="2517" width="64.5703125" style="1" customWidth="1"/>
    <col min="2518" max="2755" width="9.140625" style="1"/>
    <col min="2756" max="2756" width="6.85546875" style="1" customWidth="1"/>
    <col min="2757" max="2757" width="20.5703125" style="1" customWidth="1"/>
    <col min="2758" max="2758" width="27" style="1" customWidth="1"/>
    <col min="2759" max="2759" width="21" style="1" customWidth="1"/>
    <col min="2760" max="2760" width="25.5703125" style="1" customWidth="1"/>
    <col min="2761" max="2761" width="17.5703125" style="1" customWidth="1"/>
    <col min="2762" max="2762" width="4.85546875" style="1" customWidth="1"/>
    <col min="2763" max="2765" width="9.5703125" style="1" customWidth="1"/>
    <col min="2766" max="2766" width="12.42578125" style="1" customWidth="1"/>
    <col min="2767" max="2771" width="11.5703125" style="1" customWidth="1"/>
    <col min="2772" max="2772" width="11.7109375" style="1" customWidth="1"/>
    <col min="2773" max="2773" width="64.5703125" style="1" customWidth="1"/>
    <col min="2774" max="3011" width="9.140625" style="1"/>
    <col min="3012" max="3012" width="6.85546875" style="1" customWidth="1"/>
    <col min="3013" max="3013" width="20.5703125" style="1" customWidth="1"/>
    <col min="3014" max="3014" width="27" style="1" customWidth="1"/>
    <col min="3015" max="3015" width="21" style="1" customWidth="1"/>
    <col min="3016" max="3016" width="25.5703125" style="1" customWidth="1"/>
    <col min="3017" max="3017" width="17.5703125" style="1" customWidth="1"/>
    <col min="3018" max="3018" width="4.85546875" style="1" customWidth="1"/>
    <col min="3019" max="3021" width="9.5703125" style="1" customWidth="1"/>
    <col min="3022" max="3022" width="12.42578125" style="1" customWidth="1"/>
    <col min="3023" max="3027" width="11.5703125" style="1" customWidth="1"/>
    <col min="3028" max="3028" width="11.7109375" style="1" customWidth="1"/>
    <col min="3029" max="3029" width="64.5703125" style="1" customWidth="1"/>
    <col min="3030" max="3267" width="9.140625" style="1"/>
    <col min="3268" max="3268" width="6.85546875" style="1" customWidth="1"/>
    <col min="3269" max="3269" width="20.5703125" style="1" customWidth="1"/>
    <col min="3270" max="3270" width="27" style="1" customWidth="1"/>
    <col min="3271" max="3271" width="21" style="1" customWidth="1"/>
    <col min="3272" max="3272" width="25.5703125" style="1" customWidth="1"/>
    <col min="3273" max="3273" width="17.5703125" style="1" customWidth="1"/>
    <col min="3274" max="3274" width="4.85546875" style="1" customWidth="1"/>
    <col min="3275" max="3277" width="9.5703125" style="1" customWidth="1"/>
    <col min="3278" max="3278" width="12.42578125" style="1" customWidth="1"/>
    <col min="3279" max="3283" width="11.5703125" style="1" customWidth="1"/>
    <col min="3284" max="3284" width="11.7109375" style="1" customWidth="1"/>
    <col min="3285" max="3285" width="64.5703125" style="1" customWidth="1"/>
    <col min="3286" max="3523" width="9.140625" style="1"/>
    <col min="3524" max="3524" width="6.85546875" style="1" customWidth="1"/>
    <col min="3525" max="3525" width="20.5703125" style="1" customWidth="1"/>
    <col min="3526" max="3526" width="27" style="1" customWidth="1"/>
    <col min="3527" max="3527" width="21" style="1" customWidth="1"/>
    <col min="3528" max="3528" width="25.5703125" style="1" customWidth="1"/>
    <col min="3529" max="3529" width="17.5703125" style="1" customWidth="1"/>
    <col min="3530" max="3530" width="4.85546875" style="1" customWidth="1"/>
    <col min="3531" max="3533" width="9.5703125" style="1" customWidth="1"/>
    <col min="3534" max="3534" width="12.42578125" style="1" customWidth="1"/>
    <col min="3535" max="3539" width="11.5703125" style="1" customWidth="1"/>
    <col min="3540" max="3540" width="11.7109375" style="1" customWidth="1"/>
    <col min="3541" max="3541" width="64.5703125" style="1" customWidth="1"/>
    <col min="3542" max="3779" width="9.140625" style="1"/>
    <col min="3780" max="3780" width="6.85546875" style="1" customWidth="1"/>
    <col min="3781" max="3781" width="20.5703125" style="1" customWidth="1"/>
    <col min="3782" max="3782" width="27" style="1" customWidth="1"/>
    <col min="3783" max="3783" width="21" style="1" customWidth="1"/>
    <col min="3784" max="3784" width="25.5703125" style="1" customWidth="1"/>
    <col min="3785" max="3785" width="17.5703125" style="1" customWidth="1"/>
    <col min="3786" max="3786" width="4.85546875" style="1" customWidth="1"/>
    <col min="3787" max="3789" width="9.5703125" style="1" customWidth="1"/>
    <col min="3790" max="3790" width="12.42578125" style="1" customWidth="1"/>
    <col min="3791" max="3795" width="11.5703125" style="1" customWidth="1"/>
    <col min="3796" max="3796" width="11.7109375" style="1" customWidth="1"/>
    <col min="3797" max="3797" width="64.5703125" style="1" customWidth="1"/>
    <col min="3798" max="4035" width="9.140625" style="1"/>
    <col min="4036" max="4036" width="6.85546875" style="1" customWidth="1"/>
    <col min="4037" max="4037" width="20.5703125" style="1" customWidth="1"/>
    <col min="4038" max="4038" width="27" style="1" customWidth="1"/>
    <col min="4039" max="4039" width="21" style="1" customWidth="1"/>
    <col min="4040" max="4040" width="25.5703125" style="1" customWidth="1"/>
    <col min="4041" max="4041" width="17.5703125" style="1" customWidth="1"/>
    <col min="4042" max="4042" width="4.85546875" style="1" customWidth="1"/>
    <col min="4043" max="4045" width="9.5703125" style="1" customWidth="1"/>
    <col min="4046" max="4046" width="12.42578125" style="1" customWidth="1"/>
    <col min="4047" max="4051" width="11.5703125" style="1" customWidth="1"/>
    <col min="4052" max="4052" width="11.7109375" style="1" customWidth="1"/>
    <col min="4053" max="4053" width="64.5703125" style="1" customWidth="1"/>
    <col min="4054" max="4291" width="9.140625" style="1"/>
    <col min="4292" max="4292" width="6.85546875" style="1" customWidth="1"/>
    <col min="4293" max="4293" width="20.5703125" style="1" customWidth="1"/>
    <col min="4294" max="4294" width="27" style="1" customWidth="1"/>
    <col min="4295" max="4295" width="21" style="1" customWidth="1"/>
    <col min="4296" max="4296" width="25.5703125" style="1" customWidth="1"/>
    <col min="4297" max="4297" width="17.5703125" style="1" customWidth="1"/>
    <col min="4298" max="4298" width="4.85546875" style="1" customWidth="1"/>
    <col min="4299" max="4301" width="9.5703125" style="1" customWidth="1"/>
    <col min="4302" max="4302" width="12.42578125" style="1" customWidth="1"/>
    <col min="4303" max="4307" width="11.5703125" style="1" customWidth="1"/>
    <col min="4308" max="4308" width="11.7109375" style="1" customWidth="1"/>
    <col min="4309" max="4309" width="64.5703125" style="1" customWidth="1"/>
    <col min="4310" max="4547" width="9.140625" style="1"/>
    <col min="4548" max="4548" width="6.85546875" style="1" customWidth="1"/>
    <col min="4549" max="4549" width="20.5703125" style="1" customWidth="1"/>
    <col min="4550" max="4550" width="27" style="1" customWidth="1"/>
    <col min="4551" max="4551" width="21" style="1" customWidth="1"/>
    <col min="4552" max="4552" width="25.5703125" style="1" customWidth="1"/>
    <col min="4553" max="4553" width="17.5703125" style="1" customWidth="1"/>
    <col min="4554" max="4554" width="4.85546875" style="1" customWidth="1"/>
    <col min="4555" max="4557" width="9.5703125" style="1" customWidth="1"/>
    <col min="4558" max="4558" width="12.42578125" style="1" customWidth="1"/>
    <col min="4559" max="4563" width="11.5703125" style="1" customWidth="1"/>
    <col min="4564" max="4564" width="11.7109375" style="1" customWidth="1"/>
    <col min="4565" max="4565" width="64.5703125" style="1" customWidth="1"/>
    <col min="4566" max="4803" width="9.140625" style="1"/>
    <col min="4804" max="4804" width="6.85546875" style="1" customWidth="1"/>
    <col min="4805" max="4805" width="20.5703125" style="1" customWidth="1"/>
    <col min="4806" max="4806" width="27" style="1" customWidth="1"/>
    <col min="4807" max="4807" width="21" style="1" customWidth="1"/>
    <col min="4808" max="4808" width="25.5703125" style="1" customWidth="1"/>
    <col min="4809" max="4809" width="17.5703125" style="1" customWidth="1"/>
    <col min="4810" max="4810" width="4.85546875" style="1" customWidth="1"/>
    <col min="4811" max="4813" width="9.5703125" style="1" customWidth="1"/>
    <col min="4814" max="4814" width="12.42578125" style="1" customWidth="1"/>
    <col min="4815" max="4819" width="11.5703125" style="1" customWidth="1"/>
    <col min="4820" max="4820" width="11.7109375" style="1" customWidth="1"/>
    <col min="4821" max="4821" width="64.5703125" style="1" customWidth="1"/>
    <col min="4822" max="5059" width="9.140625" style="1"/>
    <col min="5060" max="5060" width="6.85546875" style="1" customWidth="1"/>
    <col min="5061" max="5061" width="20.5703125" style="1" customWidth="1"/>
    <col min="5062" max="5062" width="27" style="1" customWidth="1"/>
    <col min="5063" max="5063" width="21" style="1" customWidth="1"/>
    <col min="5064" max="5064" width="25.5703125" style="1" customWidth="1"/>
    <col min="5065" max="5065" width="17.5703125" style="1" customWidth="1"/>
    <col min="5066" max="5066" width="4.85546875" style="1" customWidth="1"/>
    <col min="5067" max="5069" width="9.5703125" style="1" customWidth="1"/>
    <col min="5070" max="5070" width="12.42578125" style="1" customWidth="1"/>
    <col min="5071" max="5075" width="11.5703125" style="1" customWidth="1"/>
    <col min="5076" max="5076" width="11.7109375" style="1" customWidth="1"/>
    <col min="5077" max="5077" width="64.5703125" style="1" customWidth="1"/>
    <col min="5078" max="5315" width="9.140625" style="1"/>
    <col min="5316" max="5316" width="6.85546875" style="1" customWidth="1"/>
    <col min="5317" max="5317" width="20.5703125" style="1" customWidth="1"/>
    <col min="5318" max="5318" width="27" style="1" customWidth="1"/>
    <col min="5319" max="5319" width="21" style="1" customWidth="1"/>
    <col min="5320" max="5320" width="25.5703125" style="1" customWidth="1"/>
    <col min="5321" max="5321" width="17.5703125" style="1" customWidth="1"/>
    <col min="5322" max="5322" width="4.85546875" style="1" customWidth="1"/>
    <col min="5323" max="5325" width="9.5703125" style="1" customWidth="1"/>
    <col min="5326" max="5326" width="12.42578125" style="1" customWidth="1"/>
    <col min="5327" max="5331" width="11.5703125" style="1" customWidth="1"/>
    <col min="5332" max="5332" width="11.7109375" style="1" customWidth="1"/>
    <col min="5333" max="5333" width="64.5703125" style="1" customWidth="1"/>
    <col min="5334" max="5571" width="9.140625" style="1"/>
    <col min="5572" max="5572" width="6.85546875" style="1" customWidth="1"/>
    <col min="5573" max="5573" width="20.5703125" style="1" customWidth="1"/>
    <col min="5574" max="5574" width="27" style="1" customWidth="1"/>
    <col min="5575" max="5575" width="21" style="1" customWidth="1"/>
    <col min="5576" max="5576" width="25.5703125" style="1" customWidth="1"/>
    <col min="5577" max="5577" width="17.5703125" style="1" customWidth="1"/>
    <col min="5578" max="5578" width="4.85546875" style="1" customWidth="1"/>
    <col min="5579" max="5581" width="9.5703125" style="1" customWidth="1"/>
    <col min="5582" max="5582" width="12.42578125" style="1" customWidth="1"/>
    <col min="5583" max="5587" width="11.5703125" style="1" customWidth="1"/>
    <col min="5588" max="5588" width="11.7109375" style="1" customWidth="1"/>
    <col min="5589" max="5589" width="64.5703125" style="1" customWidth="1"/>
    <col min="5590" max="5827" width="9.140625" style="1"/>
    <col min="5828" max="5828" width="6.85546875" style="1" customWidth="1"/>
    <col min="5829" max="5829" width="20.5703125" style="1" customWidth="1"/>
    <col min="5830" max="5830" width="27" style="1" customWidth="1"/>
    <col min="5831" max="5831" width="21" style="1" customWidth="1"/>
    <col min="5832" max="5832" width="25.5703125" style="1" customWidth="1"/>
    <col min="5833" max="5833" width="17.5703125" style="1" customWidth="1"/>
    <col min="5834" max="5834" width="4.85546875" style="1" customWidth="1"/>
    <col min="5835" max="5837" width="9.5703125" style="1" customWidth="1"/>
    <col min="5838" max="5838" width="12.42578125" style="1" customWidth="1"/>
    <col min="5839" max="5843" width="11.5703125" style="1" customWidth="1"/>
    <col min="5844" max="5844" width="11.7109375" style="1" customWidth="1"/>
    <col min="5845" max="5845" width="64.5703125" style="1" customWidth="1"/>
    <col min="5846" max="6083" width="9.140625" style="1"/>
    <col min="6084" max="6084" width="6.85546875" style="1" customWidth="1"/>
    <col min="6085" max="6085" width="20.5703125" style="1" customWidth="1"/>
    <col min="6086" max="6086" width="27" style="1" customWidth="1"/>
    <col min="6087" max="6087" width="21" style="1" customWidth="1"/>
    <col min="6088" max="6088" width="25.5703125" style="1" customWidth="1"/>
    <col min="6089" max="6089" width="17.5703125" style="1" customWidth="1"/>
    <col min="6090" max="6090" width="4.85546875" style="1" customWidth="1"/>
    <col min="6091" max="6093" width="9.5703125" style="1" customWidth="1"/>
    <col min="6094" max="6094" width="12.42578125" style="1" customWidth="1"/>
    <col min="6095" max="6099" width="11.5703125" style="1" customWidth="1"/>
    <col min="6100" max="6100" width="11.7109375" style="1" customWidth="1"/>
    <col min="6101" max="6101" width="64.5703125" style="1" customWidth="1"/>
    <col min="6102" max="6339" width="9.140625" style="1"/>
    <col min="6340" max="6340" width="6.85546875" style="1" customWidth="1"/>
    <col min="6341" max="6341" width="20.5703125" style="1" customWidth="1"/>
    <col min="6342" max="6342" width="27" style="1" customWidth="1"/>
    <col min="6343" max="6343" width="21" style="1" customWidth="1"/>
    <col min="6344" max="6344" width="25.5703125" style="1" customWidth="1"/>
    <col min="6345" max="6345" width="17.5703125" style="1" customWidth="1"/>
    <col min="6346" max="6346" width="4.85546875" style="1" customWidth="1"/>
    <col min="6347" max="6349" width="9.5703125" style="1" customWidth="1"/>
    <col min="6350" max="6350" width="12.42578125" style="1" customWidth="1"/>
    <col min="6351" max="6355" width="11.5703125" style="1" customWidth="1"/>
    <col min="6356" max="6356" width="11.7109375" style="1" customWidth="1"/>
    <col min="6357" max="6357" width="64.5703125" style="1" customWidth="1"/>
    <col min="6358" max="6595" width="9.140625" style="1"/>
    <col min="6596" max="6596" width="6.85546875" style="1" customWidth="1"/>
    <col min="6597" max="6597" width="20.5703125" style="1" customWidth="1"/>
    <col min="6598" max="6598" width="27" style="1" customWidth="1"/>
    <col min="6599" max="6599" width="21" style="1" customWidth="1"/>
    <col min="6600" max="6600" width="25.5703125" style="1" customWidth="1"/>
    <col min="6601" max="6601" width="17.5703125" style="1" customWidth="1"/>
    <col min="6602" max="6602" width="4.85546875" style="1" customWidth="1"/>
    <col min="6603" max="6605" width="9.5703125" style="1" customWidth="1"/>
    <col min="6606" max="6606" width="12.42578125" style="1" customWidth="1"/>
    <col min="6607" max="6611" width="11.5703125" style="1" customWidth="1"/>
    <col min="6612" max="6612" width="11.7109375" style="1" customWidth="1"/>
    <col min="6613" max="6613" width="64.5703125" style="1" customWidth="1"/>
    <col min="6614" max="6851" width="9.140625" style="1"/>
    <col min="6852" max="6852" width="6.85546875" style="1" customWidth="1"/>
    <col min="6853" max="6853" width="20.5703125" style="1" customWidth="1"/>
    <col min="6854" max="6854" width="27" style="1" customWidth="1"/>
    <col min="6855" max="6855" width="21" style="1" customWidth="1"/>
    <col min="6856" max="6856" width="25.5703125" style="1" customWidth="1"/>
    <col min="6857" max="6857" width="17.5703125" style="1" customWidth="1"/>
    <col min="6858" max="6858" width="4.85546875" style="1" customWidth="1"/>
    <col min="6859" max="6861" width="9.5703125" style="1" customWidth="1"/>
    <col min="6862" max="6862" width="12.42578125" style="1" customWidth="1"/>
    <col min="6863" max="6867" width="11.5703125" style="1" customWidth="1"/>
    <col min="6868" max="6868" width="11.7109375" style="1" customWidth="1"/>
    <col min="6869" max="6869" width="64.5703125" style="1" customWidth="1"/>
    <col min="6870" max="7107" width="9.140625" style="1"/>
    <col min="7108" max="7108" width="6.85546875" style="1" customWidth="1"/>
    <col min="7109" max="7109" width="20.5703125" style="1" customWidth="1"/>
    <col min="7110" max="7110" width="27" style="1" customWidth="1"/>
    <col min="7111" max="7111" width="21" style="1" customWidth="1"/>
    <col min="7112" max="7112" width="25.5703125" style="1" customWidth="1"/>
    <col min="7113" max="7113" width="17.5703125" style="1" customWidth="1"/>
    <col min="7114" max="7114" width="4.85546875" style="1" customWidth="1"/>
    <col min="7115" max="7117" width="9.5703125" style="1" customWidth="1"/>
    <col min="7118" max="7118" width="12.42578125" style="1" customWidth="1"/>
    <col min="7119" max="7123" width="11.5703125" style="1" customWidth="1"/>
    <col min="7124" max="7124" width="11.7109375" style="1" customWidth="1"/>
    <col min="7125" max="7125" width="64.5703125" style="1" customWidth="1"/>
    <col min="7126" max="7363" width="9.140625" style="1"/>
    <col min="7364" max="7364" width="6.85546875" style="1" customWidth="1"/>
    <col min="7365" max="7365" width="20.5703125" style="1" customWidth="1"/>
    <col min="7366" max="7366" width="27" style="1" customWidth="1"/>
    <col min="7367" max="7367" width="21" style="1" customWidth="1"/>
    <col min="7368" max="7368" width="25.5703125" style="1" customWidth="1"/>
    <col min="7369" max="7369" width="17.5703125" style="1" customWidth="1"/>
    <col min="7370" max="7370" width="4.85546875" style="1" customWidth="1"/>
    <col min="7371" max="7373" width="9.5703125" style="1" customWidth="1"/>
    <col min="7374" max="7374" width="12.42578125" style="1" customWidth="1"/>
    <col min="7375" max="7379" width="11.5703125" style="1" customWidth="1"/>
    <col min="7380" max="7380" width="11.7109375" style="1" customWidth="1"/>
    <col min="7381" max="7381" width="64.5703125" style="1" customWidth="1"/>
    <col min="7382" max="7619" width="9.140625" style="1"/>
    <col min="7620" max="7620" width="6.85546875" style="1" customWidth="1"/>
    <col min="7621" max="7621" width="20.5703125" style="1" customWidth="1"/>
    <col min="7622" max="7622" width="27" style="1" customWidth="1"/>
    <col min="7623" max="7623" width="21" style="1" customWidth="1"/>
    <col min="7624" max="7624" width="25.5703125" style="1" customWidth="1"/>
    <col min="7625" max="7625" width="17.5703125" style="1" customWidth="1"/>
    <col min="7626" max="7626" width="4.85546875" style="1" customWidth="1"/>
    <col min="7627" max="7629" width="9.5703125" style="1" customWidth="1"/>
    <col min="7630" max="7630" width="12.42578125" style="1" customWidth="1"/>
    <col min="7631" max="7635" width="11.5703125" style="1" customWidth="1"/>
    <col min="7636" max="7636" width="11.7109375" style="1" customWidth="1"/>
    <col min="7637" max="7637" width="64.5703125" style="1" customWidth="1"/>
    <col min="7638" max="7875" width="9.140625" style="1"/>
    <col min="7876" max="7876" width="6.85546875" style="1" customWidth="1"/>
    <col min="7877" max="7877" width="20.5703125" style="1" customWidth="1"/>
    <col min="7878" max="7878" width="27" style="1" customWidth="1"/>
    <col min="7879" max="7879" width="21" style="1" customWidth="1"/>
    <col min="7880" max="7880" width="25.5703125" style="1" customWidth="1"/>
    <col min="7881" max="7881" width="17.5703125" style="1" customWidth="1"/>
    <col min="7882" max="7882" width="4.85546875" style="1" customWidth="1"/>
    <col min="7883" max="7885" width="9.5703125" style="1" customWidth="1"/>
    <col min="7886" max="7886" width="12.42578125" style="1" customWidth="1"/>
    <col min="7887" max="7891" width="11.5703125" style="1" customWidth="1"/>
    <col min="7892" max="7892" width="11.7109375" style="1" customWidth="1"/>
    <col min="7893" max="7893" width="64.5703125" style="1" customWidth="1"/>
    <col min="7894" max="8131" width="9.140625" style="1"/>
    <col min="8132" max="8132" width="6.85546875" style="1" customWidth="1"/>
    <col min="8133" max="8133" width="20.5703125" style="1" customWidth="1"/>
    <col min="8134" max="8134" width="27" style="1" customWidth="1"/>
    <col min="8135" max="8135" width="21" style="1" customWidth="1"/>
    <col min="8136" max="8136" width="25.5703125" style="1" customWidth="1"/>
    <col min="8137" max="8137" width="17.5703125" style="1" customWidth="1"/>
    <col min="8138" max="8138" width="4.85546875" style="1" customWidth="1"/>
    <col min="8139" max="8141" width="9.5703125" style="1" customWidth="1"/>
    <col min="8142" max="8142" width="12.42578125" style="1" customWidth="1"/>
    <col min="8143" max="8147" width="11.5703125" style="1" customWidth="1"/>
    <col min="8148" max="8148" width="11.7109375" style="1" customWidth="1"/>
    <col min="8149" max="8149" width="64.5703125" style="1" customWidth="1"/>
    <col min="8150" max="8387" width="9.140625" style="1"/>
    <col min="8388" max="8388" width="6.85546875" style="1" customWidth="1"/>
    <col min="8389" max="8389" width="20.5703125" style="1" customWidth="1"/>
    <col min="8390" max="8390" width="27" style="1" customWidth="1"/>
    <col min="8391" max="8391" width="21" style="1" customWidth="1"/>
    <col min="8392" max="8392" width="25.5703125" style="1" customWidth="1"/>
    <col min="8393" max="8393" width="17.5703125" style="1" customWidth="1"/>
    <col min="8394" max="8394" width="4.85546875" style="1" customWidth="1"/>
    <col min="8395" max="8397" width="9.5703125" style="1" customWidth="1"/>
    <col min="8398" max="8398" width="12.42578125" style="1" customWidth="1"/>
    <col min="8399" max="8403" width="11.5703125" style="1" customWidth="1"/>
    <col min="8404" max="8404" width="11.7109375" style="1" customWidth="1"/>
    <col min="8405" max="8405" width="64.5703125" style="1" customWidth="1"/>
    <col min="8406" max="8643" width="9.140625" style="1"/>
    <col min="8644" max="8644" width="6.85546875" style="1" customWidth="1"/>
    <col min="8645" max="8645" width="20.5703125" style="1" customWidth="1"/>
    <col min="8646" max="8646" width="27" style="1" customWidth="1"/>
    <col min="8647" max="8647" width="21" style="1" customWidth="1"/>
    <col min="8648" max="8648" width="25.5703125" style="1" customWidth="1"/>
    <col min="8649" max="8649" width="17.5703125" style="1" customWidth="1"/>
    <col min="8650" max="8650" width="4.85546875" style="1" customWidth="1"/>
    <col min="8651" max="8653" width="9.5703125" style="1" customWidth="1"/>
    <col min="8654" max="8654" width="12.42578125" style="1" customWidth="1"/>
    <col min="8655" max="8659" width="11.5703125" style="1" customWidth="1"/>
    <col min="8660" max="8660" width="11.7109375" style="1" customWidth="1"/>
    <col min="8661" max="8661" width="64.5703125" style="1" customWidth="1"/>
    <col min="8662" max="8899" width="9.140625" style="1"/>
    <col min="8900" max="8900" width="6.85546875" style="1" customWidth="1"/>
    <col min="8901" max="8901" width="20.5703125" style="1" customWidth="1"/>
    <col min="8902" max="8902" width="27" style="1" customWidth="1"/>
    <col min="8903" max="8903" width="21" style="1" customWidth="1"/>
    <col min="8904" max="8904" width="25.5703125" style="1" customWidth="1"/>
    <col min="8905" max="8905" width="17.5703125" style="1" customWidth="1"/>
    <col min="8906" max="8906" width="4.85546875" style="1" customWidth="1"/>
    <col min="8907" max="8909" width="9.5703125" style="1" customWidth="1"/>
    <col min="8910" max="8910" width="12.42578125" style="1" customWidth="1"/>
    <col min="8911" max="8915" width="11.5703125" style="1" customWidth="1"/>
    <col min="8916" max="8916" width="11.7109375" style="1" customWidth="1"/>
    <col min="8917" max="8917" width="64.5703125" style="1" customWidth="1"/>
    <col min="8918" max="9155" width="9.140625" style="1"/>
    <col min="9156" max="9156" width="6.85546875" style="1" customWidth="1"/>
    <col min="9157" max="9157" width="20.5703125" style="1" customWidth="1"/>
    <col min="9158" max="9158" width="27" style="1" customWidth="1"/>
    <col min="9159" max="9159" width="21" style="1" customWidth="1"/>
    <col min="9160" max="9160" width="25.5703125" style="1" customWidth="1"/>
    <col min="9161" max="9161" width="17.5703125" style="1" customWidth="1"/>
    <col min="9162" max="9162" width="4.85546875" style="1" customWidth="1"/>
    <col min="9163" max="9165" width="9.5703125" style="1" customWidth="1"/>
    <col min="9166" max="9166" width="12.42578125" style="1" customWidth="1"/>
    <col min="9167" max="9171" width="11.5703125" style="1" customWidth="1"/>
    <col min="9172" max="9172" width="11.7109375" style="1" customWidth="1"/>
    <col min="9173" max="9173" width="64.5703125" style="1" customWidth="1"/>
    <col min="9174" max="9411" width="9.140625" style="1"/>
    <col min="9412" max="9412" width="6.85546875" style="1" customWidth="1"/>
    <col min="9413" max="9413" width="20.5703125" style="1" customWidth="1"/>
    <col min="9414" max="9414" width="27" style="1" customWidth="1"/>
    <col min="9415" max="9415" width="21" style="1" customWidth="1"/>
    <col min="9416" max="9416" width="25.5703125" style="1" customWidth="1"/>
    <col min="9417" max="9417" width="17.5703125" style="1" customWidth="1"/>
    <col min="9418" max="9418" width="4.85546875" style="1" customWidth="1"/>
    <col min="9419" max="9421" width="9.5703125" style="1" customWidth="1"/>
    <col min="9422" max="9422" width="12.42578125" style="1" customWidth="1"/>
    <col min="9423" max="9427" width="11.5703125" style="1" customWidth="1"/>
    <col min="9428" max="9428" width="11.7109375" style="1" customWidth="1"/>
    <col min="9429" max="9429" width="64.5703125" style="1" customWidth="1"/>
    <col min="9430" max="9667" width="9.140625" style="1"/>
    <col min="9668" max="9668" width="6.85546875" style="1" customWidth="1"/>
    <col min="9669" max="9669" width="20.5703125" style="1" customWidth="1"/>
    <col min="9670" max="9670" width="27" style="1" customWidth="1"/>
    <col min="9671" max="9671" width="21" style="1" customWidth="1"/>
    <col min="9672" max="9672" width="25.5703125" style="1" customWidth="1"/>
    <col min="9673" max="9673" width="17.5703125" style="1" customWidth="1"/>
    <col min="9674" max="9674" width="4.85546875" style="1" customWidth="1"/>
    <col min="9675" max="9677" width="9.5703125" style="1" customWidth="1"/>
    <col min="9678" max="9678" width="12.42578125" style="1" customWidth="1"/>
    <col min="9679" max="9683" width="11.5703125" style="1" customWidth="1"/>
    <col min="9684" max="9684" width="11.7109375" style="1" customWidth="1"/>
    <col min="9685" max="9685" width="64.5703125" style="1" customWidth="1"/>
    <col min="9686" max="9923" width="9.140625" style="1"/>
    <col min="9924" max="9924" width="6.85546875" style="1" customWidth="1"/>
    <col min="9925" max="9925" width="20.5703125" style="1" customWidth="1"/>
    <col min="9926" max="9926" width="27" style="1" customWidth="1"/>
    <col min="9927" max="9927" width="21" style="1" customWidth="1"/>
    <col min="9928" max="9928" width="25.5703125" style="1" customWidth="1"/>
    <col min="9929" max="9929" width="17.5703125" style="1" customWidth="1"/>
    <col min="9930" max="9930" width="4.85546875" style="1" customWidth="1"/>
    <col min="9931" max="9933" width="9.5703125" style="1" customWidth="1"/>
    <col min="9934" max="9934" width="12.42578125" style="1" customWidth="1"/>
    <col min="9935" max="9939" width="11.5703125" style="1" customWidth="1"/>
    <col min="9940" max="9940" width="11.7109375" style="1" customWidth="1"/>
    <col min="9941" max="9941" width="64.5703125" style="1" customWidth="1"/>
    <col min="9942" max="10179" width="9.140625" style="1"/>
    <col min="10180" max="10180" width="6.85546875" style="1" customWidth="1"/>
    <col min="10181" max="10181" width="20.5703125" style="1" customWidth="1"/>
    <col min="10182" max="10182" width="27" style="1" customWidth="1"/>
    <col min="10183" max="10183" width="21" style="1" customWidth="1"/>
    <col min="10184" max="10184" width="25.5703125" style="1" customWidth="1"/>
    <col min="10185" max="10185" width="17.5703125" style="1" customWidth="1"/>
    <col min="10186" max="10186" width="4.85546875" style="1" customWidth="1"/>
    <col min="10187" max="10189" width="9.5703125" style="1" customWidth="1"/>
    <col min="10190" max="10190" width="12.42578125" style="1" customWidth="1"/>
    <col min="10191" max="10195" width="11.5703125" style="1" customWidth="1"/>
    <col min="10196" max="10196" width="11.7109375" style="1" customWidth="1"/>
    <col min="10197" max="10197" width="64.5703125" style="1" customWidth="1"/>
    <col min="10198" max="10435" width="9.140625" style="1"/>
    <col min="10436" max="10436" width="6.85546875" style="1" customWidth="1"/>
    <col min="10437" max="10437" width="20.5703125" style="1" customWidth="1"/>
    <col min="10438" max="10438" width="27" style="1" customWidth="1"/>
    <col min="10439" max="10439" width="21" style="1" customWidth="1"/>
    <col min="10440" max="10440" width="25.5703125" style="1" customWidth="1"/>
    <col min="10441" max="10441" width="17.5703125" style="1" customWidth="1"/>
    <col min="10442" max="10442" width="4.85546875" style="1" customWidth="1"/>
    <col min="10443" max="10445" width="9.5703125" style="1" customWidth="1"/>
    <col min="10446" max="10446" width="12.42578125" style="1" customWidth="1"/>
    <col min="10447" max="10451" width="11.5703125" style="1" customWidth="1"/>
    <col min="10452" max="10452" width="11.7109375" style="1" customWidth="1"/>
    <col min="10453" max="10453" width="64.5703125" style="1" customWidth="1"/>
    <col min="10454" max="10691" width="9.140625" style="1"/>
    <col min="10692" max="10692" width="6.85546875" style="1" customWidth="1"/>
    <col min="10693" max="10693" width="20.5703125" style="1" customWidth="1"/>
    <col min="10694" max="10694" width="27" style="1" customWidth="1"/>
    <col min="10695" max="10695" width="21" style="1" customWidth="1"/>
    <col min="10696" max="10696" width="25.5703125" style="1" customWidth="1"/>
    <col min="10697" max="10697" width="17.5703125" style="1" customWidth="1"/>
    <col min="10698" max="10698" width="4.85546875" style="1" customWidth="1"/>
    <col min="10699" max="10701" width="9.5703125" style="1" customWidth="1"/>
    <col min="10702" max="10702" width="12.42578125" style="1" customWidth="1"/>
    <col min="10703" max="10707" width="11.5703125" style="1" customWidth="1"/>
    <col min="10708" max="10708" width="11.7109375" style="1" customWidth="1"/>
    <col min="10709" max="10709" width="64.5703125" style="1" customWidth="1"/>
    <col min="10710" max="10947" width="9.140625" style="1"/>
    <col min="10948" max="10948" width="6.85546875" style="1" customWidth="1"/>
    <col min="10949" max="10949" width="20.5703125" style="1" customWidth="1"/>
    <col min="10950" max="10950" width="27" style="1" customWidth="1"/>
    <col min="10951" max="10951" width="21" style="1" customWidth="1"/>
    <col min="10952" max="10952" width="25.5703125" style="1" customWidth="1"/>
    <col min="10953" max="10953" width="17.5703125" style="1" customWidth="1"/>
    <col min="10954" max="10954" width="4.85546875" style="1" customWidth="1"/>
    <col min="10955" max="10957" width="9.5703125" style="1" customWidth="1"/>
    <col min="10958" max="10958" width="12.42578125" style="1" customWidth="1"/>
    <col min="10959" max="10963" width="11.5703125" style="1" customWidth="1"/>
    <col min="10964" max="10964" width="11.7109375" style="1" customWidth="1"/>
    <col min="10965" max="10965" width="64.5703125" style="1" customWidth="1"/>
    <col min="10966" max="11203" width="9.140625" style="1"/>
    <col min="11204" max="11204" width="6.85546875" style="1" customWidth="1"/>
    <col min="11205" max="11205" width="20.5703125" style="1" customWidth="1"/>
    <col min="11206" max="11206" width="27" style="1" customWidth="1"/>
    <col min="11207" max="11207" width="21" style="1" customWidth="1"/>
    <col min="11208" max="11208" width="25.5703125" style="1" customWidth="1"/>
    <col min="11209" max="11209" width="17.5703125" style="1" customWidth="1"/>
    <col min="11210" max="11210" width="4.85546875" style="1" customWidth="1"/>
    <col min="11211" max="11213" width="9.5703125" style="1" customWidth="1"/>
    <col min="11214" max="11214" width="12.42578125" style="1" customWidth="1"/>
    <col min="11215" max="11219" width="11.5703125" style="1" customWidth="1"/>
    <col min="11220" max="11220" width="11.7109375" style="1" customWidth="1"/>
    <col min="11221" max="11221" width="64.5703125" style="1" customWidth="1"/>
    <col min="11222" max="11459" width="9.140625" style="1"/>
    <col min="11460" max="11460" width="6.85546875" style="1" customWidth="1"/>
    <col min="11461" max="11461" width="20.5703125" style="1" customWidth="1"/>
    <col min="11462" max="11462" width="27" style="1" customWidth="1"/>
    <col min="11463" max="11463" width="21" style="1" customWidth="1"/>
    <col min="11464" max="11464" width="25.5703125" style="1" customWidth="1"/>
    <col min="11465" max="11465" width="17.5703125" style="1" customWidth="1"/>
    <col min="11466" max="11466" width="4.85546875" style="1" customWidth="1"/>
    <col min="11467" max="11469" width="9.5703125" style="1" customWidth="1"/>
    <col min="11470" max="11470" width="12.42578125" style="1" customWidth="1"/>
    <col min="11471" max="11475" width="11.5703125" style="1" customWidth="1"/>
    <col min="11476" max="11476" width="11.7109375" style="1" customWidth="1"/>
    <col min="11477" max="11477" width="64.5703125" style="1" customWidth="1"/>
    <col min="11478" max="11715" width="9.140625" style="1"/>
    <col min="11716" max="11716" width="6.85546875" style="1" customWidth="1"/>
    <col min="11717" max="11717" width="20.5703125" style="1" customWidth="1"/>
    <col min="11718" max="11718" width="27" style="1" customWidth="1"/>
    <col min="11719" max="11719" width="21" style="1" customWidth="1"/>
    <col min="11720" max="11720" width="25.5703125" style="1" customWidth="1"/>
    <col min="11721" max="11721" width="17.5703125" style="1" customWidth="1"/>
    <col min="11722" max="11722" width="4.85546875" style="1" customWidth="1"/>
    <col min="11723" max="11725" width="9.5703125" style="1" customWidth="1"/>
    <col min="11726" max="11726" width="12.42578125" style="1" customWidth="1"/>
    <col min="11727" max="11731" width="11.5703125" style="1" customWidth="1"/>
    <col min="11732" max="11732" width="11.7109375" style="1" customWidth="1"/>
    <col min="11733" max="11733" width="64.5703125" style="1" customWidth="1"/>
    <col min="11734" max="11971" width="9.140625" style="1"/>
    <col min="11972" max="11972" width="6.85546875" style="1" customWidth="1"/>
    <col min="11973" max="11973" width="20.5703125" style="1" customWidth="1"/>
    <col min="11974" max="11974" width="27" style="1" customWidth="1"/>
    <col min="11975" max="11975" width="21" style="1" customWidth="1"/>
    <col min="11976" max="11976" width="25.5703125" style="1" customWidth="1"/>
    <col min="11977" max="11977" width="17.5703125" style="1" customWidth="1"/>
    <col min="11978" max="11978" width="4.85546875" style="1" customWidth="1"/>
    <col min="11979" max="11981" width="9.5703125" style="1" customWidth="1"/>
    <col min="11982" max="11982" width="12.42578125" style="1" customWidth="1"/>
    <col min="11983" max="11987" width="11.5703125" style="1" customWidth="1"/>
    <col min="11988" max="11988" width="11.7109375" style="1" customWidth="1"/>
    <col min="11989" max="11989" width="64.5703125" style="1" customWidth="1"/>
    <col min="11990" max="12227" width="9.140625" style="1"/>
    <col min="12228" max="12228" width="6.85546875" style="1" customWidth="1"/>
    <col min="12229" max="12229" width="20.5703125" style="1" customWidth="1"/>
    <col min="12230" max="12230" width="27" style="1" customWidth="1"/>
    <col min="12231" max="12231" width="21" style="1" customWidth="1"/>
    <col min="12232" max="12232" width="25.5703125" style="1" customWidth="1"/>
    <col min="12233" max="12233" width="17.5703125" style="1" customWidth="1"/>
    <col min="12234" max="12234" width="4.85546875" style="1" customWidth="1"/>
    <col min="12235" max="12237" width="9.5703125" style="1" customWidth="1"/>
    <col min="12238" max="12238" width="12.42578125" style="1" customWidth="1"/>
    <col min="12239" max="12243" width="11.5703125" style="1" customWidth="1"/>
    <col min="12244" max="12244" width="11.7109375" style="1" customWidth="1"/>
    <col min="12245" max="12245" width="64.5703125" style="1" customWidth="1"/>
    <col min="12246" max="12483" width="9.140625" style="1"/>
    <col min="12484" max="12484" width="6.85546875" style="1" customWidth="1"/>
    <col min="12485" max="12485" width="20.5703125" style="1" customWidth="1"/>
    <col min="12486" max="12486" width="27" style="1" customWidth="1"/>
    <col min="12487" max="12487" width="21" style="1" customWidth="1"/>
    <col min="12488" max="12488" width="25.5703125" style="1" customWidth="1"/>
    <col min="12489" max="12489" width="17.5703125" style="1" customWidth="1"/>
    <col min="12490" max="12490" width="4.85546875" style="1" customWidth="1"/>
    <col min="12491" max="12493" width="9.5703125" style="1" customWidth="1"/>
    <col min="12494" max="12494" width="12.42578125" style="1" customWidth="1"/>
    <col min="12495" max="12499" width="11.5703125" style="1" customWidth="1"/>
    <col min="12500" max="12500" width="11.7109375" style="1" customWidth="1"/>
    <col min="12501" max="12501" width="64.5703125" style="1" customWidth="1"/>
    <col min="12502" max="12739" width="9.140625" style="1"/>
    <col min="12740" max="12740" width="6.85546875" style="1" customWidth="1"/>
    <col min="12741" max="12741" width="20.5703125" style="1" customWidth="1"/>
    <col min="12742" max="12742" width="27" style="1" customWidth="1"/>
    <col min="12743" max="12743" width="21" style="1" customWidth="1"/>
    <col min="12744" max="12744" width="25.5703125" style="1" customWidth="1"/>
    <col min="12745" max="12745" width="17.5703125" style="1" customWidth="1"/>
    <col min="12746" max="12746" width="4.85546875" style="1" customWidth="1"/>
    <col min="12747" max="12749" width="9.5703125" style="1" customWidth="1"/>
    <col min="12750" max="12750" width="12.42578125" style="1" customWidth="1"/>
    <col min="12751" max="12755" width="11.5703125" style="1" customWidth="1"/>
    <col min="12756" max="12756" width="11.7109375" style="1" customWidth="1"/>
    <col min="12757" max="12757" width="64.5703125" style="1" customWidth="1"/>
    <col min="12758" max="12995" width="9.140625" style="1"/>
    <col min="12996" max="12996" width="6.85546875" style="1" customWidth="1"/>
    <col min="12997" max="12997" width="20.5703125" style="1" customWidth="1"/>
    <col min="12998" max="12998" width="27" style="1" customWidth="1"/>
    <col min="12999" max="12999" width="21" style="1" customWidth="1"/>
    <col min="13000" max="13000" width="25.5703125" style="1" customWidth="1"/>
    <col min="13001" max="13001" width="17.5703125" style="1" customWidth="1"/>
    <col min="13002" max="13002" width="4.85546875" style="1" customWidth="1"/>
    <col min="13003" max="13005" width="9.5703125" style="1" customWidth="1"/>
    <col min="13006" max="13006" width="12.42578125" style="1" customWidth="1"/>
    <col min="13007" max="13011" width="11.5703125" style="1" customWidth="1"/>
    <col min="13012" max="13012" width="11.7109375" style="1" customWidth="1"/>
    <col min="13013" max="13013" width="64.5703125" style="1" customWidth="1"/>
    <col min="13014" max="13251" width="9.140625" style="1"/>
    <col min="13252" max="13252" width="6.85546875" style="1" customWidth="1"/>
    <col min="13253" max="13253" width="20.5703125" style="1" customWidth="1"/>
    <col min="13254" max="13254" width="27" style="1" customWidth="1"/>
    <col min="13255" max="13255" width="21" style="1" customWidth="1"/>
    <col min="13256" max="13256" width="25.5703125" style="1" customWidth="1"/>
    <col min="13257" max="13257" width="17.5703125" style="1" customWidth="1"/>
    <col min="13258" max="13258" width="4.85546875" style="1" customWidth="1"/>
    <col min="13259" max="13261" width="9.5703125" style="1" customWidth="1"/>
    <col min="13262" max="13262" width="12.42578125" style="1" customWidth="1"/>
    <col min="13263" max="13267" width="11.5703125" style="1" customWidth="1"/>
    <col min="13268" max="13268" width="11.7109375" style="1" customWidth="1"/>
    <col min="13269" max="13269" width="64.5703125" style="1" customWidth="1"/>
    <col min="13270" max="13507" width="9.140625" style="1"/>
    <col min="13508" max="13508" width="6.85546875" style="1" customWidth="1"/>
    <col min="13509" max="13509" width="20.5703125" style="1" customWidth="1"/>
    <col min="13510" max="13510" width="27" style="1" customWidth="1"/>
    <col min="13511" max="13511" width="21" style="1" customWidth="1"/>
    <col min="13512" max="13512" width="25.5703125" style="1" customWidth="1"/>
    <col min="13513" max="13513" width="17.5703125" style="1" customWidth="1"/>
    <col min="13514" max="13514" width="4.85546875" style="1" customWidth="1"/>
    <col min="13515" max="13517" width="9.5703125" style="1" customWidth="1"/>
    <col min="13518" max="13518" width="12.42578125" style="1" customWidth="1"/>
    <col min="13519" max="13523" width="11.5703125" style="1" customWidth="1"/>
    <col min="13524" max="13524" width="11.7109375" style="1" customWidth="1"/>
    <col min="13525" max="13525" width="64.5703125" style="1" customWidth="1"/>
    <col min="13526" max="13763" width="9.140625" style="1"/>
    <col min="13764" max="13764" width="6.85546875" style="1" customWidth="1"/>
    <col min="13765" max="13765" width="20.5703125" style="1" customWidth="1"/>
    <col min="13766" max="13766" width="27" style="1" customWidth="1"/>
    <col min="13767" max="13767" width="21" style="1" customWidth="1"/>
    <col min="13768" max="13768" width="25.5703125" style="1" customWidth="1"/>
    <col min="13769" max="13769" width="17.5703125" style="1" customWidth="1"/>
    <col min="13770" max="13770" width="4.85546875" style="1" customWidth="1"/>
    <col min="13771" max="13773" width="9.5703125" style="1" customWidth="1"/>
    <col min="13774" max="13774" width="12.42578125" style="1" customWidth="1"/>
    <col min="13775" max="13779" width="11.5703125" style="1" customWidth="1"/>
    <col min="13780" max="13780" width="11.7109375" style="1" customWidth="1"/>
    <col min="13781" max="13781" width="64.5703125" style="1" customWidth="1"/>
    <col min="13782" max="14019" width="9.140625" style="1"/>
    <col min="14020" max="14020" width="6.85546875" style="1" customWidth="1"/>
    <col min="14021" max="14021" width="20.5703125" style="1" customWidth="1"/>
    <col min="14022" max="14022" width="27" style="1" customWidth="1"/>
    <col min="14023" max="14023" width="21" style="1" customWidth="1"/>
    <col min="14024" max="14024" width="25.5703125" style="1" customWidth="1"/>
    <col min="14025" max="14025" width="17.5703125" style="1" customWidth="1"/>
    <col min="14026" max="14026" width="4.85546875" style="1" customWidth="1"/>
    <col min="14027" max="14029" width="9.5703125" style="1" customWidth="1"/>
    <col min="14030" max="14030" width="12.42578125" style="1" customWidth="1"/>
    <col min="14031" max="14035" width="11.5703125" style="1" customWidth="1"/>
    <col min="14036" max="14036" width="11.7109375" style="1" customWidth="1"/>
    <col min="14037" max="14037" width="64.5703125" style="1" customWidth="1"/>
    <col min="14038" max="14275" width="9.140625" style="1"/>
    <col min="14276" max="14276" width="6.85546875" style="1" customWidth="1"/>
    <col min="14277" max="14277" width="20.5703125" style="1" customWidth="1"/>
    <col min="14278" max="14278" width="27" style="1" customWidth="1"/>
    <col min="14279" max="14279" width="21" style="1" customWidth="1"/>
    <col min="14280" max="14280" width="25.5703125" style="1" customWidth="1"/>
    <col min="14281" max="14281" width="17.5703125" style="1" customWidth="1"/>
    <col min="14282" max="14282" width="4.85546875" style="1" customWidth="1"/>
    <col min="14283" max="14285" width="9.5703125" style="1" customWidth="1"/>
    <col min="14286" max="14286" width="12.42578125" style="1" customWidth="1"/>
    <col min="14287" max="14291" width="11.5703125" style="1" customWidth="1"/>
    <col min="14292" max="14292" width="11.7109375" style="1" customWidth="1"/>
    <col min="14293" max="14293" width="64.5703125" style="1" customWidth="1"/>
    <col min="14294" max="14531" width="9.140625" style="1"/>
    <col min="14532" max="14532" width="6.85546875" style="1" customWidth="1"/>
    <col min="14533" max="14533" width="20.5703125" style="1" customWidth="1"/>
    <col min="14534" max="14534" width="27" style="1" customWidth="1"/>
    <col min="14535" max="14535" width="21" style="1" customWidth="1"/>
    <col min="14536" max="14536" width="25.5703125" style="1" customWidth="1"/>
    <col min="14537" max="14537" width="17.5703125" style="1" customWidth="1"/>
    <col min="14538" max="14538" width="4.85546875" style="1" customWidth="1"/>
    <col min="14539" max="14541" width="9.5703125" style="1" customWidth="1"/>
    <col min="14542" max="14542" width="12.42578125" style="1" customWidth="1"/>
    <col min="14543" max="14547" width="11.5703125" style="1" customWidth="1"/>
    <col min="14548" max="14548" width="11.7109375" style="1" customWidth="1"/>
    <col min="14549" max="14549" width="64.5703125" style="1" customWidth="1"/>
    <col min="14550" max="14787" width="9.140625" style="1"/>
    <col min="14788" max="14788" width="6.85546875" style="1" customWidth="1"/>
    <col min="14789" max="14789" width="20.5703125" style="1" customWidth="1"/>
    <col min="14790" max="14790" width="27" style="1" customWidth="1"/>
    <col min="14791" max="14791" width="21" style="1" customWidth="1"/>
    <col min="14792" max="14792" width="25.5703125" style="1" customWidth="1"/>
    <col min="14793" max="14793" width="17.5703125" style="1" customWidth="1"/>
    <col min="14794" max="14794" width="4.85546875" style="1" customWidth="1"/>
    <col min="14795" max="14797" width="9.5703125" style="1" customWidth="1"/>
    <col min="14798" max="14798" width="12.42578125" style="1" customWidth="1"/>
    <col min="14799" max="14803" width="11.5703125" style="1" customWidth="1"/>
    <col min="14804" max="14804" width="11.7109375" style="1" customWidth="1"/>
    <col min="14805" max="14805" width="64.5703125" style="1" customWidth="1"/>
    <col min="14806" max="15043" width="9.140625" style="1"/>
    <col min="15044" max="15044" width="6.85546875" style="1" customWidth="1"/>
    <col min="15045" max="15045" width="20.5703125" style="1" customWidth="1"/>
    <col min="15046" max="15046" width="27" style="1" customWidth="1"/>
    <col min="15047" max="15047" width="21" style="1" customWidth="1"/>
    <col min="15048" max="15048" width="25.5703125" style="1" customWidth="1"/>
    <col min="15049" max="15049" width="17.5703125" style="1" customWidth="1"/>
    <col min="15050" max="15050" width="4.85546875" style="1" customWidth="1"/>
    <col min="15051" max="15053" width="9.5703125" style="1" customWidth="1"/>
    <col min="15054" max="15054" width="12.42578125" style="1" customWidth="1"/>
    <col min="15055" max="15059" width="11.5703125" style="1" customWidth="1"/>
    <col min="15060" max="15060" width="11.7109375" style="1" customWidth="1"/>
    <col min="15061" max="15061" width="64.5703125" style="1" customWidth="1"/>
    <col min="15062" max="15299" width="9.140625" style="1"/>
    <col min="15300" max="15300" width="6.85546875" style="1" customWidth="1"/>
    <col min="15301" max="15301" width="20.5703125" style="1" customWidth="1"/>
    <col min="15302" max="15302" width="27" style="1" customWidth="1"/>
    <col min="15303" max="15303" width="21" style="1" customWidth="1"/>
    <col min="15304" max="15304" width="25.5703125" style="1" customWidth="1"/>
    <col min="15305" max="15305" width="17.5703125" style="1" customWidth="1"/>
    <col min="15306" max="15306" width="4.85546875" style="1" customWidth="1"/>
    <col min="15307" max="15309" width="9.5703125" style="1" customWidth="1"/>
    <col min="15310" max="15310" width="12.42578125" style="1" customWidth="1"/>
    <col min="15311" max="15315" width="11.5703125" style="1" customWidth="1"/>
    <col min="15316" max="15316" width="11.7109375" style="1" customWidth="1"/>
    <col min="15317" max="15317" width="64.5703125" style="1" customWidth="1"/>
    <col min="15318" max="15555" width="9.140625" style="1"/>
    <col min="15556" max="15556" width="6.85546875" style="1" customWidth="1"/>
    <col min="15557" max="15557" width="20.5703125" style="1" customWidth="1"/>
    <col min="15558" max="15558" width="27" style="1" customWidth="1"/>
    <col min="15559" max="15559" width="21" style="1" customWidth="1"/>
    <col min="15560" max="15560" width="25.5703125" style="1" customWidth="1"/>
    <col min="15561" max="15561" width="17.5703125" style="1" customWidth="1"/>
    <col min="15562" max="15562" width="4.85546875" style="1" customWidth="1"/>
    <col min="15563" max="15565" width="9.5703125" style="1" customWidth="1"/>
    <col min="15566" max="15566" width="12.42578125" style="1" customWidth="1"/>
    <col min="15567" max="15571" width="11.5703125" style="1" customWidth="1"/>
    <col min="15572" max="15572" width="11.7109375" style="1" customWidth="1"/>
    <col min="15573" max="15573" width="64.5703125" style="1" customWidth="1"/>
    <col min="15574" max="15811" width="9.140625" style="1"/>
    <col min="15812" max="15812" width="6.85546875" style="1" customWidth="1"/>
    <col min="15813" max="15813" width="20.5703125" style="1" customWidth="1"/>
    <col min="15814" max="15814" width="27" style="1" customWidth="1"/>
    <col min="15815" max="15815" width="21" style="1" customWidth="1"/>
    <col min="15816" max="15816" width="25.5703125" style="1" customWidth="1"/>
    <col min="15817" max="15817" width="17.5703125" style="1" customWidth="1"/>
    <col min="15818" max="15818" width="4.85546875" style="1" customWidth="1"/>
    <col min="15819" max="15821" width="9.5703125" style="1" customWidth="1"/>
    <col min="15822" max="15822" width="12.42578125" style="1" customWidth="1"/>
    <col min="15823" max="15827" width="11.5703125" style="1" customWidth="1"/>
    <col min="15828" max="15828" width="11.7109375" style="1" customWidth="1"/>
    <col min="15829" max="15829" width="64.5703125" style="1" customWidth="1"/>
    <col min="15830" max="16067" width="9.140625" style="1"/>
    <col min="16068" max="16068" width="6.85546875" style="1" customWidth="1"/>
    <col min="16069" max="16069" width="20.5703125" style="1" customWidth="1"/>
    <col min="16070" max="16070" width="27" style="1" customWidth="1"/>
    <col min="16071" max="16071" width="21" style="1" customWidth="1"/>
    <col min="16072" max="16072" width="25.5703125" style="1" customWidth="1"/>
    <col min="16073" max="16073" width="17.5703125" style="1" customWidth="1"/>
    <col min="16074" max="16074" width="4.85546875" style="1" customWidth="1"/>
    <col min="16075" max="16077" width="9.5703125" style="1" customWidth="1"/>
    <col min="16078" max="16078" width="12.42578125" style="1" customWidth="1"/>
    <col min="16079" max="16083" width="11.5703125" style="1" customWidth="1"/>
    <col min="16084" max="16084" width="11.7109375" style="1" customWidth="1"/>
    <col min="16085" max="16085" width="64.5703125" style="1" customWidth="1"/>
    <col min="16086" max="16384" width="9.140625" style="1"/>
  </cols>
  <sheetData>
    <row r="1" spans="1:13" s="7" customFormat="1" ht="48" customHeight="1" thickBot="1" x14ac:dyDescent="0.3">
      <c r="A1" s="237" t="s">
        <v>97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s="8" customFormat="1" ht="76.5" customHeight="1" thickBot="1" x14ac:dyDescent="0.25">
      <c r="A2" s="16" t="s">
        <v>100</v>
      </c>
      <c r="B2" s="12" t="s">
        <v>13</v>
      </c>
      <c r="C2" s="12" t="s">
        <v>0</v>
      </c>
      <c r="D2" s="12" t="s">
        <v>2</v>
      </c>
      <c r="E2" s="12" t="s">
        <v>6</v>
      </c>
      <c r="F2" s="12" t="s">
        <v>3</v>
      </c>
      <c r="G2" s="12" t="s">
        <v>1</v>
      </c>
      <c r="H2" s="12" t="s">
        <v>101</v>
      </c>
      <c r="I2" s="12" t="s">
        <v>215</v>
      </c>
      <c r="J2" s="12" t="s">
        <v>247</v>
      </c>
      <c r="K2" s="12" t="s">
        <v>248</v>
      </c>
      <c r="L2" s="12" t="s">
        <v>88</v>
      </c>
      <c r="M2" s="168" t="s">
        <v>191</v>
      </c>
    </row>
    <row r="3" spans="1:13" s="8" customFormat="1" ht="24" customHeight="1" thickBot="1" x14ac:dyDescent="0.25">
      <c r="A3" s="228" t="s">
        <v>59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</row>
    <row r="4" spans="1:13" s="9" customFormat="1" ht="24" customHeight="1" x14ac:dyDescent="0.2">
      <c r="A4" s="59">
        <v>1</v>
      </c>
      <c r="B4" s="274" t="s">
        <v>78</v>
      </c>
      <c r="C4" s="26" t="s">
        <v>17</v>
      </c>
      <c r="D4" s="26" t="s">
        <v>16</v>
      </c>
      <c r="E4" s="26" t="s">
        <v>23</v>
      </c>
      <c r="F4" s="26" t="s">
        <v>4</v>
      </c>
      <c r="G4" s="26">
        <v>1</v>
      </c>
      <c r="H4" s="26">
        <v>2016</v>
      </c>
      <c r="I4" s="26">
        <v>1</v>
      </c>
      <c r="J4" s="55"/>
      <c r="K4" s="38">
        <f>G4*J4</f>
        <v>0</v>
      </c>
      <c r="L4" s="28" t="s">
        <v>159</v>
      </c>
      <c r="M4" s="90" t="s">
        <v>192</v>
      </c>
    </row>
    <row r="5" spans="1:13" s="9" customFormat="1" ht="24" customHeight="1" x14ac:dyDescent="0.2">
      <c r="A5" s="60">
        <v>2</v>
      </c>
      <c r="B5" s="267"/>
      <c r="C5" s="30" t="s">
        <v>9</v>
      </c>
      <c r="D5" s="30" t="s">
        <v>79</v>
      </c>
      <c r="E5" s="30" t="s">
        <v>24</v>
      </c>
      <c r="F5" s="30" t="s">
        <v>25</v>
      </c>
      <c r="G5" s="30">
        <v>1</v>
      </c>
      <c r="H5" s="30">
        <v>2016</v>
      </c>
      <c r="I5" s="33">
        <v>1</v>
      </c>
      <c r="J5" s="56"/>
      <c r="K5" s="39">
        <f>G5*J5</f>
        <v>0</v>
      </c>
      <c r="L5" s="33" t="s">
        <v>156</v>
      </c>
      <c r="M5" s="169" t="s">
        <v>193</v>
      </c>
    </row>
    <row r="6" spans="1:13" s="9" customFormat="1" ht="24" customHeight="1" thickBot="1" x14ac:dyDescent="0.25">
      <c r="A6" s="61">
        <v>3</v>
      </c>
      <c r="B6" s="268"/>
      <c r="C6" s="35" t="s">
        <v>29</v>
      </c>
      <c r="D6" s="35" t="s">
        <v>31</v>
      </c>
      <c r="E6" s="35" t="s">
        <v>22</v>
      </c>
      <c r="F6" s="35" t="s">
        <v>30</v>
      </c>
      <c r="G6" s="35">
        <v>1</v>
      </c>
      <c r="H6" s="35">
        <v>2016</v>
      </c>
      <c r="I6" s="37">
        <v>1</v>
      </c>
      <c r="J6" s="57"/>
      <c r="K6" s="40">
        <f>G6*J6</f>
        <v>0</v>
      </c>
      <c r="L6" s="37" t="s">
        <v>160</v>
      </c>
      <c r="M6" s="170" t="s">
        <v>194</v>
      </c>
    </row>
    <row r="7" spans="1:13" s="9" customFormat="1" ht="24" customHeight="1" thickBot="1" x14ac:dyDescent="0.25">
      <c r="A7" s="228" t="s">
        <v>69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</row>
    <row r="8" spans="1:13" s="9" customFormat="1" ht="24" customHeight="1" x14ac:dyDescent="0.2">
      <c r="A8" s="59">
        <v>4</v>
      </c>
      <c r="B8" s="274" t="s">
        <v>78</v>
      </c>
      <c r="C8" s="26" t="s">
        <v>15</v>
      </c>
      <c r="D8" s="62" t="s">
        <v>86</v>
      </c>
      <c r="E8" s="26">
        <v>20031407</v>
      </c>
      <c r="F8" s="62" t="s">
        <v>154</v>
      </c>
      <c r="G8" s="26">
        <v>1</v>
      </c>
      <c r="H8" s="26">
        <v>2016</v>
      </c>
      <c r="I8" s="28">
        <v>1</v>
      </c>
      <c r="J8" s="55"/>
      <c r="K8" s="38">
        <f t="shared" ref="K8:K13" si="0">G8*J8</f>
        <v>0</v>
      </c>
      <c r="L8" s="28" t="s">
        <v>156</v>
      </c>
      <c r="M8" s="90" t="s">
        <v>193</v>
      </c>
    </row>
    <row r="9" spans="1:13" s="9" customFormat="1" ht="26.25" customHeight="1" x14ac:dyDescent="0.2">
      <c r="A9" s="60">
        <v>5</v>
      </c>
      <c r="B9" s="267"/>
      <c r="C9" s="30" t="s">
        <v>9</v>
      </c>
      <c r="D9" s="30" t="s">
        <v>27</v>
      </c>
      <c r="E9" s="63" t="s">
        <v>87</v>
      </c>
      <c r="F9" s="30" t="s">
        <v>5</v>
      </c>
      <c r="G9" s="30">
        <v>1</v>
      </c>
      <c r="H9" s="30">
        <v>2016</v>
      </c>
      <c r="I9" s="33">
        <v>1</v>
      </c>
      <c r="J9" s="56"/>
      <c r="K9" s="39">
        <f t="shared" si="0"/>
        <v>0</v>
      </c>
      <c r="L9" s="33" t="s">
        <v>156</v>
      </c>
      <c r="M9" s="169" t="s">
        <v>193</v>
      </c>
    </row>
    <row r="10" spans="1:13" s="10" customFormat="1" ht="24" customHeight="1" x14ac:dyDescent="0.2">
      <c r="A10" s="60">
        <v>6</v>
      </c>
      <c r="B10" s="267"/>
      <c r="C10" s="30" t="s">
        <v>15</v>
      </c>
      <c r="D10" s="30" t="s">
        <v>18</v>
      </c>
      <c r="E10" s="30" t="s">
        <v>20</v>
      </c>
      <c r="F10" s="30" t="s">
        <v>19</v>
      </c>
      <c r="G10" s="30">
        <v>1</v>
      </c>
      <c r="H10" s="30">
        <v>2016</v>
      </c>
      <c r="I10" s="33">
        <v>1</v>
      </c>
      <c r="J10" s="56"/>
      <c r="K10" s="39">
        <f t="shared" si="0"/>
        <v>0</v>
      </c>
      <c r="L10" s="173" t="s">
        <v>156</v>
      </c>
      <c r="M10" s="171" t="s">
        <v>193</v>
      </c>
    </row>
    <row r="11" spans="1:13" s="10" customFormat="1" ht="24" customHeight="1" x14ac:dyDescent="0.2">
      <c r="A11" s="60">
        <v>7</v>
      </c>
      <c r="B11" s="267"/>
      <c r="C11" s="30" t="s">
        <v>9</v>
      </c>
      <c r="D11" s="30" t="s">
        <v>28</v>
      </c>
      <c r="E11" s="64" t="s">
        <v>26</v>
      </c>
      <c r="F11" s="30" t="s">
        <v>5</v>
      </c>
      <c r="G11" s="30">
        <v>1</v>
      </c>
      <c r="H11" s="30">
        <v>2016</v>
      </c>
      <c r="I11" s="33">
        <v>1</v>
      </c>
      <c r="J11" s="56"/>
      <c r="K11" s="39">
        <f t="shared" si="0"/>
        <v>0</v>
      </c>
      <c r="L11" s="173" t="s">
        <v>156</v>
      </c>
      <c r="M11" s="171" t="s">
        <v>193</v>
      </c>
    </row>
    <row r="12" spans="1:13" s="10" customFormat="1" ht="44.25" customHeight="1" x14ac:dyDescent="0.2">
      <c r="A12" s="60">
        <v>8</v>
      </c>
      <c r="B12" s="267" t="s">
        <v>80</v>
      </c>
      <c r="C12" s="65" t="s">
        <v>81</v>
      </c>
      <c r="D12" s="30" t="s">
        <v>82</v>
      </c>
      <c r="E12" s="66" t="s">
        <v>155</v>
      </c>
      <c r="F12" s="30" t="s">
        <v>21</v>
      </c>
      <c r="G12" s="30">
        <v>3</v>
      </c>
      <c r="H12" s="30">
        <v>2012</v>
      </c>
      <c r="I12" s="33">
        <v>1</v>
      </c>
      <c r="J12" s="56"/>
      <c r="K12" s="39">
        <f t="shared" si="0"/>
        <v>0</v>
      </c>
      <c r="L12" s="173" t="s">
        <v>156</v>
      </c>
      <c r="M12" s="171" t="s">
        <v>193</v>
      </c>
    </row>
    <row r="13" spans="1:13" s="10" customFormat="1" ht="24" customHeight="1" x14ac:dyDescent="0.2">
      <c r="A13" s="260">
        <v>9</v>
      </c>
      <c r="B13" s="267"/>
      <c r="C13" s="275" t="s">
        <v>9</v>
      </c>
      <c r="D13" s="275" t="s">
        <v>84</v>
      </c>
      <c r="E13" s="267" t="s">
        <v>85</v>
      </c>
      <c r="F13" s="275" t="s">
        <v>55</v>
      </c>
      <c r="G13" s="275">
        <v>3</v>
      </c>
      <c r="H13" s="30">
        <v>2012</v>
      </c>
      <c r="I13" s="269">
        <v>1</v>
      </c>
      <c r="J13" s="271"/>
      <c r="K13" s="272">
        <f t="shared" si="0"/>
        <v>0</v>
      </c>
      <c r="L13" s="269" t="s">
        <v>156</v>
      </c>
      <c r="M13" s="262" t="s">
        <v>193</v>
      </c>
    </row>
    <row r="14" spans="1:13" s="10" customFormat="1" ht="24" customHeight="1" thickBot="1" x14ac:dyDescent="0.25">
      <c r="A14" s="261"/>
      <c r="B14" s="268"/>
      <c r="C14" s="276"/>
      <c r="D14" s="276"/>
      <c r="E14" s="268"/>
      <c r="F14" s="276"/>
      <c r="G14" s="276"/>
      <c r="H14" s="35">
        <v>2011</v>
      </c>
      <c r="I14" s="270"/>
      <c r="J14" s="215"/>
      <c r="K14" s="273"/>
      <c r="L14" s="270"/>
      <c r="M14" s="263"/>
    </row>
    <row r="15" spans="1:13" s="10" customFormat="1" ht="24" customHeight="1" thickBot="1" x14ac:dyDescent="0.25">
      <c r="A15" s="228" t="s">
        <v>58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</row>
    <row r="16" spans="1:13" s="10" customFormat="1" ht="36" customHeight="1" thickBot="1" x14ac:dyDescent="0.25">
      <c r="A16" s="67">
        <v>10</v>
      </c>
      <c r="B16" s="47" t="s">
        <v>83</v>
      </c>
      <c r="C16" s="264" t="s">
        <v>173</v>
      </c>
      <c r="D16" s="265"/>
      <c r="E16" s="266"/>
      <c r="F16" s="47" t="s">
        <v>11</v>
      </c>
      <c r="G16" s="47">
        <v>1</v>
      </c>
      <c r="H16" s="47" t="s">
        <v>22</v>
      </c>
      <c r="I16" s="48">
        <v>1</v>
      </c>
      <c r="J16" s="58"/>
      <c r="K16" s="49">
        <f>G16*J16</f>
        <v>0</v>
      </c>
      <c r="L16" s="48" t="s">
        <v>195</v>
      </c>
      <c r="M16" s="172" t="s">
        <v>168</v>
      </c>
    </row>
    <row r="17" spans="1:13" s="10" customFormat="1" ht="25.5" customHeight="1" thickBot="1" x14ac:dyDescent="0.3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</row>
    <row r="18" spans="1:13" s="10" customFormat="1" ht="30.75" customHeight="1" thickBot="1" x14ac:dyDescent="0.3">
      <c r="A18" s="232" t="s">
        <v>157</v>
      </c>
      <c r="B18" s="233"/>
      <c r="C18" s="233"/>
      <c r="D18" s="233"/>
      <c r="E18" s="233"/>
      <c r="F18" s="233"/>
      <c r="G18" s="233"/>
      <c r="H18" s="233"/>
      <c r="I18" s="233"/>
      <c r="J18" s="277"/>
      <c r="K18" s="175">
        <f>K4+K5+K6+K8+K9+K10+K11+K12+K13+K16</f>
        <v>0</v>
      </c>
      <c r="L18" s="230"/>
      <c r="M18" s="231"/>
    </row>
    <row r="19" spans="1:13" s="10" customFormat="1" ht="30" customHeight="1" thickBot="1" x14ac:dyDescent="0.25">
      <c r="A19" s="278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</row>
    <row r="20" spans="1:13" s="10" customFormat="1" ht="38.25" customHeight="1" x14ac:dyDescent="0.2">
      <c r="A20" s="244" t="s">
        <v>175</v>
      </c>
      <c r="B20" s="245"/>
      <c r="C20" s="245"/>
      <c r="D20" s="245"/>
      <c r="E20" s="245"/>
      <c r="F20" s="245"/>
      <c r="G20" s="245"/>
      <c r="H20" s="246"/>
      <c r="I20" s="250">
        <v>12</v>
      </c>
      <c r="J20" s="252"/>
      <c r="K20" s="254">
        <f>I20*J20</f>
        <v>0</v>
      </c>
      <c r="L20" s="256" t="s">
        <v>236</v>
      </c>
      <c r="M20" s="257"/>
    </row>
    <row r="21" spans="1:13" s="10" customFormat="1" ht="38.25" customHeight="1" thickBot="1" x14ac:dyDescent="0.25">
      <c r="A21" s="247"/>
      <c r="B21" s="248"/>
      <c r="C21" s="248"/>
      <c r="D21" s="248"/>
      <c r="E21" s="248"/>
      <c r="F21" s="248"/>
      <c r="G21" s="248"/>
      <c r="H21" s="249"/>
      <c r="I21" s="251"/>
      <c r="J21" s="253"/>
      <c r="K21" s="255"/>
      <c r="L21" s="258" t="s">
        <v>218</v>
      </c>
      <c r="M21" s="259"/>
    </row>
    <row r="22" spans="1:13" s="10" customFormat="1" ht="37.5" customHeight="1" x14ac:dyDescent="0.2">
      <c r="A22" s="234" t="s">
        <v>229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</row>
    <row r="23" spans="1:13" s="10" customFormat="1" x14ac:dyDescent="0.2">
      <c r="G23" s="11"/>
      <c r="H23" s="11"/>
      <c r="I23" s="11"/>
      <c r="J23" s="11"/>
      <c r="K23" s="11"/>
      <c r="L23" s="11"/>
      <c r="M23" s="11"/>
    </row>
    <row r="24" spans="1:13" s="10" customFormat="1" x14ac:dyDescent="0.2">
      <c r="G24" s="11"/>
      <c r="H24" s="11"/>
      <c r="I24" s="11"/>
      <c r="J24" s="11"/>
      <c r="K24" s="11"/>
      <c r="L24" s="11"/>
      <c r="M24" s="11"/>
    </row>
    <row r="25" spans="1:13" s="10" customFormat="1" x14ac:dyDescent="0.2">
      <c r="G25" s="11"/>
      <c r="H25" s="11"/>
      <c r="I25" s="11"/>
      <c r="J25" s="11"/>
      <c r="K25" s="11"/>
      <c r="L25" s="11"/>
      <c r="M25" s="11"/>
    </row>
    <row r="26" spans="1:13" s="10" customFormat="1" x14ac:dyDescent="0.2">
      <c r="G26" s="11"/>
      <c r="H26" s="11"/>
      <c r="I26" s="11"/>
      <c r="J26" s="11"/>
      <c r="K26" s="11"/>
      <c r="L26" s="11"/>
      <c r="M26" s="11"/>
    </row>
    <row r="27" spans="1:13" s="10" customFormat="1" x14ac:dyDescent="0.2">
      <c r="G27" s="11"/>
      <c r="H27" s="11"/>
      <c r="I27" s="11"/>
      <c r="J27" s="11"/>
      <c r="K27" s="11"/>
      <c r="L27" s="11"/>
      <c r="M27" s="11"/>
    </row>
    <row r="28" spans="1:13" s="10" customFormat="1" x14ac:dyDescent="0.2">
      <c r="G28" s="11"/>
      <c r="H28" s="11"/>
      <c r="I28" s="11"/>
      <c r="J28" s="11"/>
      <c r="K28" s="11"/>
      <c r="L28" s="11"/>
      <c r="M28" s="11"/>
    </row>
    <row r="29" spans="1:13" s="10" customFormat="1" x14ac:dyDescent="0.2">
      <c r="G29" s="11"/>
      <c r="H29" s="11"/>
      <c r="I29" s="11"/>
      <c r="J29" s="11"/>
      <c r="K29" s="11"/>
      <c r="L29" s="11"/>
      <c r="M29" s="11"/>
    </row>
    <row r="30" spans="1:13" s="10" customFormat="1" x14ac:dyDescent="0.2">
      <c r="G30" s="11"/>
      <c r="H30" s="11"/>
      <c r="I30" s="11"/>
      <c r="J30" s="11"/>
      <c r="K30" s="11"/>
      <c r="L30" s="11"/>
      <c r="M30" s="11"/>
    </row>
    <row r="31" spans="1:13" s="10" customFormat="1" x14ac:dyDescent="0.2">
      <c r="G31" s="11"/>
      <c r="H31" s="11"/>
      <c r="I31" s="11"/>
      <c r="J31" s="11"/>
      <c r="K31" s="11"/>
      <c r="L31" s="11"/>
      <c r="M31" s="11"/>
    </row>
    <row r="32" spans="1:13" s="10" customFormat="1" x14ac:dyDescent="0.2">
      <c r="G32" s="11"/>
      <c r="H32" s="11"/>
      <c r="I32" s="11"/>
      <c r="J32" s="11"/>
      <c r="K32" s="11"/>
      <c r="L32" s="11"/>
      <c r="M32" s="11"/>
    </row>
    <row r="33" spans="7:13" s="10" customFormat="1" x14ac:dyDescent="0.2">
      <c r="G33" s="11"/>
      <c r="H33" s="11"/>
      <c r="I33" s="11"/>
      <c r="J33" s="11"/>
      <c r="K33" s="11"/>
      <c r="L33" s="11"/>
      <c r="M33" s="11"/>
    </row>
    <row r="34" spans="7:13" s="10" customFormat="1" x14ac:dyDescent="0.2">
      <c r="G34" s="11"/>
      <c r="H34" s="11"/>
      <c r="I34" s="11"/>
      <c r="J34" s="11"/>
      <c r="K34" s="11"/>
      <c r="L34" s="11"/>
      <c r="M34" s="11"/>
    </row>
    <row r="35" spans="7:13" s="10" customFormat="1" x14ac:dyDescent="0.2">
      <c r="G35" s="11"/>
      <c r="H35" s="11"/>
      <c r="I35" s="11"/>
      <c r="J35" s="11"/>
      <c r="K35" s="11"/>
      <c r="L35" s="11"/>
      <c r="M35" s="11"/>
    </row>
    <row r="36" spans="7:13" s="10" customFormat="1" x14ac:dyDescent="0.2">
      <c r="G36" s="11"/>
      <c r="H36" s="11"/>
      <c r="I36" s="11"/>
      <c r="J36" s="11"/>
      <c r="K36" s="11"/>
      <c r="L36" s="11"/>
      <c r="M36" s="11"/>
    </row>
    <row r="37" spans="7:13" s="10" customFormat="1" x14ac:dyDescent="0.2">
      <c r="G37" s="11"/>
      <c r="H37" s="11"/>
      <c r="I37" s="11"/>
      <c r="J37" s="11"/>
      <c r="K37" s="11"/>
      <c r="L37" s="11"/>
      <c r="M37" s="11"/>
    </row>
  </sheetData>
  <sheetProtection sheet="1" objects="1" scenarios="1" selectLockedCells="1"/>
  <mergeCells count="29">
    <mergeCell ref="G13:G14"/>
    <mergeCell ref="A3:M3"/>
    <mergeCell ref="A7:M7"/>
    <mergeCell ref="A22:M22"/>
    <mergeCell ref="B8:B11"/>
    <mergeCell ref="A18:J18"/>
    <mergeCell ref="A20:H21"/>
    <mergeCell ref="I20:I21"/>
    <mergeCell ref="J20:J21"/>
    <mergeCell ref="K20:K21"/>
    <mergeCell ref="L20:M20"/>
    <mergeCell ref="A15:M15"/>
    <mergeCell ref="A19:M19"/>
    <mergeCell ref="A1:M1"/>
    <mergeCell ref="A13:A14"/>
    <mergeCell ref="M13:M14"/>
    <mergeCell ref="L21:M21"/>
    <mergeCell ref="L18:M18"/>
    <mergeCell ref="C16:E16"/>
    <mergeCell ref="B12:B14"/>
    <mergeCell ref="I13:I14"/>
    <mergeCell ref="J13:J14"/>
    <mergeCell ref="K13:K14"/>
    <mergeCell ref="L13:L14"/>
    <mergeCell ref="B4:B6"/>
    <mergeCell ref="C13:C14"/>
    <mergeCell ref="D13:D14"/>
    <mergeCell ref="E13:E14"/>
    <mergeCell ref="F13:F14"/>
  </mergeCells>
  <printOptions horizontalCentered="1" verticalCentered="1"/>
  <pageMargins left="0" right="0" top="0" bottom="0" header="0" footer="0"/>
  <pageSetup paperSize="8" scale="6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FB96-A8E0-4EE7-8749-429A11F874CC}">
  <sheetPr>
    <pageSetUpPr fitToPage="1"/>
  </sheetPr>
  <dimension ref="A1:Q21"/>
  <sheetViews>
    <sheetView view="pageBreakPreview" zoomScale="70" zoomScaleNormal="70" zoomScaleSheetLayoutView="70" workbookViewId="0">
      <selection activeCell="J4" sqref="J4"/>
    </sheetView>
  </sheetViews>
  <sheetFormatPr defaultRowHeight="12.75" x14ac:dyDescent="0.2"/>
  <cols>
    <col min="1" max="1" width="6.7109375" style="10" customWidth="1"/>
    <col min="2" max="2" width="22.28515625" style="10" bestFit="1" customWidth="1"/>
    <col min="3" max="3" width="21.5703125" style="10" customWidth="1"/>
    <col min="4" max="4" width="21.85546875" style="10" customWidth="1"/>
    <col min="5" max="5" width="34.7109375" style="10" customWidth="1"/>
    <col min="6" max="6" width="13.140625" style="10" customWidth="1"/>
    <col min="7" max="7" width="5.42578125" style="11" customWidth="1"/>
    <col min="8" max="8" width="11.42578125" style="11" customWidth="1"/>
    <col min="9" max="9" width="20.7109375" style="11" customWidth="1"/>
    <col min="10" max="10" width="20.85546875" style="11" customWidth="1"/>
    <col min="11" max="11" width="24.7109375" style="11" customWidth="1"/>
    <col min="12" max="12" width="54.7109375" style="11" customWidth="1"/>
    <col min="13" max="13" width="53.7109375" style="11" customWidth="1"/>
    <col min="14" max="17" width="9.140625" style="10"/>
    <col min="18" max="255" width="9.140625" style="1"/>
    <col min="256" max="256" width="22.28515625" style="1" bestFit="1" customWidth="1"/>
    <col min="257" max="257" width="21.5703125" style="1" customWidth="1"/>
    <col min="258" max="258" width="21.85546875" style="1" customWidth="1"/>
    <col min="259" max="259" width="34.7109375" style="1" customWidth="1"/>
    <col min="260" max="260" width="13.140625" style="1" customWidth="1"/>
    <col min="261" max="261" width="5.42578125" style="1" customWidth="1"/>
    <col min="262" max="262" width="11.42578125" style="1" customWidth="1"/>
    <col min="263" max="263" width="13.5703125" style="1" customWidth="1"/>
    <col min="264" max="264" width="20.7109375" style="1" customWidth="1"/>
    <col min="265" max="265" width="54.42578125" style="1" bestFit="1" customWidth="1"/>
    <col min="266" max="266" width="17.7109375" style="1" customWidth="1"/>
    <col min="267" max="267" width="15.7109375" style="1" customWidth="1"/>
    <col min="268" max="511" width="9.140625" style="1"/>
    <col min="512" max="512" width="22.28515625" style="1" bestFit="1" customWidth="1"/>
    <col min="513" max="513" width="21.5703125" style="1" customWidth="1"/>
    <col min="514" max="514" width="21.85546875" style="1" customWidth="1"/>
    <col min="515" max="515" width="34.7109375" style="1" customWidth="1"/>
    <col min="516" max="516" width="13.140625" style="1" customWidth="1"/>
    <col min="517" max="517" width="5.42578125" style="1" customWidth="1"/>
    <col min="518" max="518" width="11.42578125" style="1" customWidth="1"/>
    <col min="519" max="519" width="13.5703125" style="1" customWidth="1"/>
    <col min="520" max="520" width="20.7109375" style="1" customWidth="1"/>
    <col min="521" max="521" width="54.42578125" style="1" bestFit="1" customWidth="1"/>
    <col min="522" max="522" width="17.7109375" style="1" customWidth="1"/>
    <col min="523" max="523" width="15.7109375" style="1" customWidth="1"/>
    <col min="524" max="767" width="9.140625" style="1"/>
    <col min="768" max="768" width="22.28515625" style="1" bestFit="1" customWidth="1"/>
    <col min="769" max="769" width="21.5703125" style="1" customWidth="1"/>
    <col min="770" max="770" width="21.85546875" style="1" customWidth="1"/>
    <col min="771" max="771" width="34.7109375" style="1" customWidth="1"/>
    <col min="772" max="772" width="13.140625" style="1" customWidth="1"/>
    <col min="773" max="773" width="5.42578125" style="1" customWidth="1"/>
    <col min="774" max="774" width="11.42578125" style="1" customWidth="1"/>
    <col min="775" max="775" width="13.5703125" style="1" customWidth="1"/>
    <col min="776" max="776" width="20.7109375" style="1" customWidth="1"/>
    <col min="777" max="777" width="54.42578125" style="1" bestFit="1" customWidth="1"/>
    <col min="778" max="778" width="17.7109375" style="1" customWidth="1"/>
    <col min="779" max="779" width="15.7109375" style="1" customWidth="1"/>
    <col min="780" max="1023" width="9.140625" style="1"/>
    <col min="1024" max="1024" width="22.28515625" style="1" bestFit="1" customWidth="1"/>
    <col min="1025" max="1025" width="21.5703125" style="1" customWidth="1"/>
    <col min="1026" max="1026" width="21.85546875" style="1" customWidth="1"/>
    <col min="1027" max="1027" width="34.7109375" style="1" customWidth="1"/>
    <col min="1028" max="1028" width="13.140625" style="1" customWidth="1"/>
    <col min="1029" max="1029" width="5.42578125" style="1" customWidth="1"/>
    <col min="1030" max="1030" width="11.42578125" style="1" customWidth="1"/>
    <col min="1031" max="1031" width="13.5703125" style="1" customWidth="1"/>
    <col min="1032" max="1032" width="20.7109375" style="1" customWidth="1"/>
    <col min="1033" max="1033" width="54.42578125" style="1" bestFit="1" customWidth="1"/>
    <col min="1034" max="1034" width="17.7109375" style="1" customWidth="1"/>
    <col min="1035" max="1035" width="15.7109375" style="1" customWidth="1"/>
    <col min="1036" max="1279" width="9.140625" style="1"/>
    <col min="1280" max="1280" width="22.28515625" style="1" bestFit="1" customWidth="1"/>
    <col min="1281" max="1281" width="21.5703125" style="1" customWidth="1"/>
    <col min="1282" max="1282" width="21.85546875" style="1" customWidth="1"/>
    <col min="1283" max="1283" width="34.7109375" style="1" customWidth="1"/>
    <col min="1284" max="1284" width="13.140625" style="1" customWidth="1"/>
    <col min="1285" max="1285" width="5.42578125" style="1" customWidth="1"/>
    <col min="1286" max="1286" width="11.42578125" style="1" customWidth="1"/>
    <col min="1287" max="1287" width="13.5703125" style="1" customWidth="1"/>
    <col min="1288" max="1288" width="20.7109375" style="1" customWidth="1"/>
    <col min="1289" max="1289" width="54.42578125" style="1" bestFit="1" customWidth="1"/>
    <col min="1290" max="1290" width="17.7109375" style="1" customWidth="1"/>
    <col min="1291" max="1291" width="15.7109375" style="1" customWidth="1"/>
    <col min="1292" max="1535" width="9.140625" style="1"/>
    <col min="1536" max="1536" width="22.28515625" style="1" bestFit="1" customWidth="1"/>
    <col min="1537" max="1537" width="21.5703125" style="1" customWidth="1"/>
    <col min="1538" max="1538" width="21.85546875" style="1" customWidth="1"/>
    <col min="1539" max="1539" width="34.7109375" style="1" customWidth="1"/>
    <col min="1540" max="1540" width="13.140625" style="1" customWidth="1"/>
    <col min="1541" max="1541" width="5.42578125" style="1" customWidth="1"/>
    <col min="1542" max="1542" width="11.42578125" style="1" customWidth="1"/>
    <col min="1543" max="1543" width="13.5703125" style="1" customWidth="1"/>
    <col min="1544" max="1544" width="20.7109375" style="1" customWidth="1"/>
    <col min="1545" max="1545" width="54.42578125" style="1" bestFit="1" customWidth="1"/>
    <col min="1546" max="1546" width="17.7109375" style="1" customWidth="1"/>
    <col min="1547" max="1547" width="15.7109375" style="1" customWidth="1"/>
    <col min="1548" max="1791" width="9.140625" style="1"/>
    <col min="1792" max="1792" width="22.28515625" style="1" bestFit="1" customWidth="1"/>
    <col min="1793" max="1793" width="21.5703125" style="1" customWidth="1"/>
    <col min="1794" max="1794" width="21.85546875" style="1" customWidth="1"/>
    <col min="1795" max="1795" width="34.7109375" style="1" customWidth="1"/>
    <col min="1796" max="1796" width="13.140625" style="1" customWidth="1"/>
    <col min="1797" max="1797" width="5.42578125" style="1" customWidth="1"/>
    <col min="1798" max="1798" width="11.42578125" style="1" customWidth="1"/>
    <col min="1799" max="1799" width="13.5703125" style="1" customWidth="1"/>
    <col min="1800" max="1800" width="20.7109375" style="1" customWidth="1"/>
    <col min="1801" max="1801" width="54.42578125" style="1" bestFit="1" customWidth="1"/>
    <col min="1802" max="1802" width="17.7109375" style="1" customWidth="1"/>
    <col min="1803" max="1803" width="15.7109375" style="1" customWidth="1"/>
    <col min="1804" max="2047" width="9.140625" style="1"/>
    <col min="2048" max="2048" width="22.28515625" style="1" bestFit="1" customWidth="1"/>
    <col min="2049" max="2049" width="21.5703125" style="1" customWidth="1"/>
    <col min="2050" max="2050" width="21.85546875" style="1" customWidth="1"/>
    <col min="2051" max="2051" width="34.7109375" style="1" customWidth="1"/>
    <col min="2052" max="2052" width="13.140625" style="1" customWidth="1"/>
    <col min="2053" max="2053" width="5.42578125" style="1" customWidth="1"/>
    <col min="2054" max="2054" width="11.42578125" style="1" customWidth="1"/>
    <col min="2055" max="2055" width="13.5703125" style="1" customWidth="1"/>
    <col min="2056" max="2056" width="20.7109375" style="1" customWidth="1"/>
    <col min="2057" max="2057" width="54.42578125" style="1" bestFit="1" customWidth="1"/>
    <col min="2058" max="2058" width="17.7109375" style="1" customWidth="1"/>
    <col min="2059" max="2059" width="15.7109375" style="1" customWidth="1"/>
    <col min="2060" max="2303" width="9.140625" style="1"/>
    <col min="2304" max="2304" width="22.28515625" style="1" bestFit="1" customWidth="1"/>
    <col min="2305" max="2305" width="21.5703125" style="1" customWidth="1"/>
    <col min="2306" max="2306" width="21.85546875" style="1" customWidth="1"/>
    <col min="2307" max="2307" width="34.7109375" style="1" customWidth="1"/>
    <col min="2308" max="2308" width="13.140625" style="1" customWidth="1"/>
    <col min="2309" max="2309" width="5.42578125" style="1" customWidth="1"/>
    <col min="2310" max="2310" width="11.42578125" style="1" customWidth="1"/>
    <col min="2311" max="2311" width="13.5703125" style="1" customWidth="1"/>
    <col min="2312" max="2312" width="20.7109375" style="1" customWidth="1"/>
    <col min="2313" max="2313" width="54.42578125" style="1" bestFit="1" customWidth="1"/>
    <col min="2314" max="2314" width="17.7109375" style="1" customWidth="1"/>
    <col min="2315" max="2315" width="15.7109375" style="1" customWidth="1"/>
    <col min="2316" max="2559" width="9.140625" style="1"/>
    <col min="2560" max="2560" width="22.28515625" style="1" bestFit="1" customWidth="1"/>
    <col min="2561" max="2561" width="21.5703125" style="1" customWidth="1"/>
    <col min="2562" max="2562" width="21.85546875" style="1" customWidth="1"/>
    <col min="2563" max="2563" width="34.7109375" style="1" customWidth="1"/>
    <col min="2564" max="2564" width="13.140625" style="1" customWidth="1"/>
    <col min="2565" max="2565" width="5.42578125" style="1" customWidth="1"/>
    <col min="2566" max="2566" width="11.42578125" style="1" customWidth="1"/>
    <col min="2567" max="2567" width="13.5703125" style="1" customWidth="1"/>
    <col min="2568" max="2568" width="20.7109375" style="1" customWidth="1"/>
    <col min="2569" max="2569" width="54.42578125" style="1" bestFit="1" customWidth="1"/>
    <col min="2570" max="2570" width="17.7109375" style="1" customWidth="1"/>
    <col min="2571" max="2571" width="15.7109375" style="1" customWidth="1"/>
    <col min="2572" max="2815" width="9.140625" style="1"/>
    <col min="2816" max="2816" width="22.28515625" style="1" bestFit="1" customWidth="1"/>
    <col min="2817" max="2817" width="21.5703125" style="1" customWidth="1"/>
    <col min="2818" max="2818" width="21.85546875" style="1" customWidth="1"/>
    <col min="2819" max="2819" width="34.7109375" style="1" customWidth="1"/>
    <col min="2820" max="2820" width="13.140625" style="1" customWidth="1"/>
    <col min="2821" max="2821" width="5.42578125" style="1" customWidth="1"/>
    <col min="2822" max="2822" width="11.42578125" style="1" customWidth="1"/>
    <col min="2823" max="2823" width="13.5703125" style="1" customWidth="1"/>
    <col min="2824" max="2824" width="20.7109375" style="1" customWidth="1"/>
    <col min="2825" max="2825" width="54.42578125" style="1" bestFit="1" customWidth="1"/>
    <col min="2826" max="2826" width="17.7109375" style="1" customWidth="1"/>
    <col min="2827" max="2827" width="15.7109375" style="1" customWidth="1"/>
    <col min="2828" max="3071" width="9.140625" style="1"/>
    <col min="3072" max="3072" width="22.28515625" style="1" bestFit="1" customWidth="1"/>
    <col min="3073" max="3073" width="21.5703125" style="1" customWidth="1"/>
    <col min="3074" max="3074" width="21.85546875" style="1" customWidth="1"/>
    <col min="3075" max="3075" width="34.7109375" style="1" customWidth="1"/>
    <col min="3076" max="3076" width="13.140625" style="1" customWidth="1"/>
    <col min="3077" max="3077" width="5.42578125" style="1" customWidth="1"/>
    <col min="3078" max="3078" width="11.42578125" style="1" customWidth="1"/>
    <col min="3079" max="3079" width="13.5703125" style="1" customWidth="1"/>
    <col min="3080" max="3080" width="20.7109375" style="1" customWidth="1"/>
    <col min="3081" max="3081" width="54.42578125" style="1" bestFit="1" customWidth="1"/>
    <col min="3082" max="3082" width="17.7109375" style="1" customWidth="1"/>
    <col min="3083" max="3083" width="15.7109375" style="1" customWidth="1"/>
    <col min="3084" max="3327" width="9.140625" style="1"/>
    <col min="3328" max="3328" width="22.28515625" style="1" bestFit="1" customWidth="1"/>
    <col min="3329" max="3329" width="21.5703125" style="1" customWidth="1"/>
    <col min="3330" max="3330" width="21.85546875" style="1" customWidth="1"/>
    <col min="3331" max="3331" width="34.7109375" style="1" customWidth="1"/>
    <col min="3332" max="3332" width="13.140625" style="1" customWidth="1"/>
    <col min="3333" max="3333" width="5.42578125" style="1" customWidth="1"/>
    <col min="3334" max="3334" width="11.42578125" style="1" customWidth="1"/>
    <col min="3335" max="3335" width="13.5703125" style="1" customWidth="1"/>
    <col min="3336" max="3336" width="20.7109375" style="1" customWidth="1"/>
    <col min="3337" max="3337" width="54.42578125" style="1" bestFit="1" customWidth="1"/>
    <col min="3338" max="3338" width="17.7109375" style="1" customWidth="1"/>
    <col min="3339" max="3339" width="15.7109375" style="1" customWidth="1"/>
    <col min="3340" max="3583" width="9.140625" style="1"/>
    <col min="3584" max="3584" width="22.28515625" style="1" bestFit="1" customWidth="1"/>
    <col min="3585" max="3585" width="21.5703125" style="1" customWidth="1"/>
    <col min="3586" max="3586" width="21.85546875" style="1" customWidth="1"/>
    <col min="3587" max="3587" width="34.7109375" style="1" customWidth="1"/>
    <col min="3588" max="3588" width="13.140625" style="1" customWidth="1"/>
    <col min="3589" max="3589" width="5.42578125" style="1" customWidth="1"/>
    <col min="3590" max="3590" width="11.42578125" style="1" customWidth="1"/>
    <col min="3591" max="3591" width="13.5703125" style="1" customWidth="1"/>
    <col min="3592" max="3592" width="20.7109375" style="1" customWidth="1"/>
    <col min="3593" max="3593" width="54.42578125" style="1" bestFit="1" customWidth="1"/>
    <col min="3594" max="3594" width="17.7109375" style="1" customWidth="1"/>
    <col min="3595" max="3595" width="15.7109375" style="1" customWidth="1"/>
    <col min="3596" max="3839" width="9.140625" style="1"/>
    <col min="3840" max="3840" width="22.28515625" style="1" bestFit="1" customWidth="1"/>
    <col min="3841" max="3841" width="21.5703125" style="1" customWidth="1"/>
    <col min="3842" max="3842" width="21.85546875" style="1" customWidth="1"/>
    <col min="3843" max="3843" width="34.7109375" style="1" customWidth="1"/>
    <col min="3844" max="3844" width="13.140625" style="1" customWidth="1"/>
    <col min="3845" max="3845" width="5.42578125" style="1" customWidth="1"/>
    <col min="3846" max="3846" width="11.42578125" style="1" customWidth="1"/>
    <col min="3847" max="3847" width="13.5703125" style="1" customWidth="1"/>
    <col min="3848" max="3848" width="20.7109375" style="1" customWidth="1"/>
    <col min="3849" max="3849" width="54.42578125" style="1" bestFit="1" customWidth="1"/>
    <col min="3850" max="3850" width="17.7109375" style="1" customWidth="1"/>
    <col min="3851" max="3851" width="15.7109375" style="1" customWidth="1"/>
    <col min="3852" max="4095" width="9.140625" style="1"/>
    <col min="4096" max="4096" width="22.28515625" style="1" bestFit="1" customWidth="1"/>
    <col min="4097" max="4097" width="21.5703125" style="1" customWidth="1"/>
    <col min="4098" max="4098" width="21.85546875" style="1" customWidth="1"/>
    <col min="4099" max="4099" width="34.7109375" style="1" customWidth="1"/>
    <col min="4100" max="4100" width="13.140625" style="1" customWidth="1"/>
    <col min="4101" max="4101" width="5.42578125" style="1" customWidth="1"/>
    <col min="4102" max="4102" width="11.42578125" style="1" customWidth="1"/>
    <col min="4103" max="4103" width="13.5703125" style="1" customWidth="1"/>
    <col min="4104" max="4104" width="20.7109375" style="1" customWidth="1"/>
    <col min="4105" max="4105" width="54.42578125" style="1" bestFit="1" customWidth="1"/>
    <col min="4106" max="4106" width="17.7109375" style="1" customWidth="1"/>
    <col min="4107" max="4107" width="15.7109375" style="1" customWidth="1"/>
    <col min="4108" max="4351" width="9.140625" style="1"/>
    <col min="4352" max="4352" width="22.28515625" style="1" bestFit="1" customWidth="1"/>
    <col min="4353" max="4353" width="21.5703125" style="1" customWidth="1"/>
    <col min="4354" max="4354" width="21.85546875" style="1" customWidth="1"/>
    <col min="4355" max="4355" width="34.7109375" style="1" customWidth="1"/>
    <col min="4356" max="4356" width="13.140625" style="1" customWidth="1"/>
    <col min="4357" max="4357" width="5.42578125" style="1" customWidth="1"/>
    <col min="4358" max="4358" width="11.42578125" style="1" customWidth="1"/>
    <col min="4359" max="4359" width="13.5703125" style="1" customWidth="1"/>
    <col min="4360" max="4360" width="20.7109375" style="1" customWidth="1"/>
    <col min="4361" max="4361" width="54.42578125" style="1" bestFit="1" customWidth="1"/>
    <col min="4362" max="4362" width="17.7109375" style="1" customWidth="1"/>
    <col min="4363" max="4363" width="15.7109375" style="1" customWidth="1"/>
    <col min="4364" max="4607" width="9.140625" style="1"/>
    <col min="4608" max="4608" width="22.28515625" style="1" bestFit="1" customWidth="1"/>
    <col min="4609" max="4609" width="21.5703125" style="1" customWidth="1"/>
    <col min="4610" max="4610" width="21.85546875" style="1" customWidth="1"/>
    <col min="4611" max="4611" width="34.7109375" style="1" customWidth="1"/>
    <col min="4612" max="4612" width="13.140625" style="1" customWidth="1"/>
    <col min="4613" max="4613" width="5.42578125" style="1" customWidth="1"/>
    <col min="4614" max="4614" width="11.42578125" style="1" customWidth="1"/>
    <col min="4615" max="4615" width="13.5703125" style="1" customWidth="1"/>
    <col min="4616" max="4616" width="20.7109375" style="1" customWidth="1"/>
    <col min="4617" max="4617" width="54.42578125" style="1" bestFit="1" customWidth="1"/>
    <col min="4618" max="4618" width="17.7109375" style="1" customWidth="1"/>
    <col min="4619" max="4619" width="15.7109375" style="1" customWidth="1"/>
    <col min="4620" max="4863" width="9.140625" style="1"/>
    <col min="4864" max="4864" width="22.28515625" style="1" bestFit="1" customWidth="1"/>
    <col min="4865" max="4865" width="21.5703125" style="1" customWidth="1"/>
    <col min="4866" max="4866" width="21.85546875" style="1" customWidth="1"/>
    <col min="4867" max="4867" width="34.7109375" style="1" customWidth="1"/>
    <col min="4868" max="4868" width="13.140625" style="1" customWidth="1"/>
    <col min="4869" max="4869" width="5.42578125" style="1" customWidth="1"/>
    <col min="4870" max="4870" width="11.42578125" style="1" customWidth="1"/>
    <col min="4871" max="4871" width="13.5703125" style="1" customWidth="1"/>
    <col min="4872" max="4872" width="20.7109375" style="1" customWidth="1"/>
    <col min="4873" max="4873" width="54.42578125" style="1" bestFit="1" customWidth="1"/>
    <col min="4874" max="4874" width="17.7109375" style="1" customWidth="1"/>
    <col min="4875" max="4875" width="15.7109375" style="1" customWidth="1"/>
    <col min="4876" max="5119" width="9.140625" style="1"/>
    <col min="5120" max="5120" width="22.28515625" style="1" bestFit="1" customWidth="1"/>
    <col min="5121" max="5121" width="21.5703125" style="1" customWidth="1"/>
    <col min="5122" max="5122" width="21.85546875" style="1" customWidth="1"/>
    <col min="5123" max="5123" width="34.7109375" style="1" customWidth="1"/>
    <col min="5124" max="5124" width="13.140625" style="1" customWidth="1"/>
    <col min="5125" max="5125" width="5.42578125" style="1" customWidth="1"/>
    <col min="5126" max="5126" width="11.42578125" style="1" customWidth="1"/>
    <col min="5127" max="5127" width="13.5703125" style="1" customWidth="1"/>
    <col min="5128" max="5128" width="20.7109375" style="1" customWidth="1"/>
    <col min="5129" max="5129" width="54.42578125" style="1" bestFit="1" customWidth="1"/>
    <col min="5130" max="5130" width="17.7109375" style="1" customWidth="1"/>
    <col min="5131" max="5131" width="15.7109375" style="1" customWidth="1"/>
    <col min="5132" max="5375" width="9.140625" style="1"/>
    <col min="5376" max="5376" width="22.28515625" style="1" bestFit="1" customWidth="1"/>
    <col min="5377" max="5377" width="21.5703125" style="1" customWidth="1"/>
    <col min="5378" max="5378" width="21.85546875" style="1" customWidth="1"/>
    <col min="5379" max="5379" width="34.7109375" style="1" customWidth="1"/>
    <col min="5380" max="5380" width="13.140625" style="1" customWidth="1"/>
    <col min="5381" max="5381" width="5.42578125" style="1" customWidth="1"/>
    <col min="5382" max="5382" width="11.42578125" style="1" customWidth="1"/>
    <col min="5383" max="5383" width="13.5703125" style="1" customWidth="1"/>
    <col min="5384" max="5384" width="20.7109375" style="1" customWidth="1"/>
    <col min="5385" max="5385" width="54.42578125" style="1" bestFit="1" customWidth="1"/>
    <col min="5386" max="5386" width="17.7109375" style="1" customWidth="1"/>
    <col min="5387" max="5387" width="15.7109375" style="1" customWidth="1"/>
    <col min="5388" max="5631" width="9.140625" style="1"/>
    <col min="5632" max="5632" width="22.28515625" style="1" bestFit="1" customWidth="1"/>
    <col min="5633" max="5633" width="21.5703125" style="1" customWidth="1"/>
    <col min="5634" max="5634" width="21.85546875" style="1" customWidth="1"/>
    <col min="5635" max="5635" width="34.7109375" style="1" customWidth="1"/>
    <col min="5636" max="5636" width="13.140625" style="1" customWidth="1"/>
    <col min="5637" max="5637" width="5.42578125" style="1" customWidth="1"/>
    <col min="5638" max="5638" width="11.42578125" style="1" customWidth="1"/>
    <col min="5639" max="5639" width="13.5703125" style="1" customWidth="1"/>
    <col min="5640" max="5640" width="20.7109375" style="1" customWidth="1"/>
    <col min="5641" max="5641" width="54.42578125" style="1" bestFit="1" customWidth="1"/>
    <col min="5642" max="5642" width="17.7109375" style="1" customWidth="1"/>
    <col min="5643" max="5643" width="15.7109375" style="1" customWidth="1"/>
    <col min="5644" max="5887" width="9.140625" style="1"/>
    <col min="5888" max="5888" width="22.28515625" style="1" bestFit="1" customWidth="1"/>
    <col min="5889" max="5889" width="21.5703125" style="1" customWidth="1"/>
    <col min="5890" max="5890" width="21.85546875" style="1" customWidth="1"/>
    <col min="5891" max="5891" width="34.7109375" style="1" customWidth="1"/>
    <col min="5892" max="5892" width="13.140625" style="1" customWidth="1"/>
    <col min="5893" max="5893" width="5.42578125" style="1" customWidth="1"/>
    <col min="5894" max="5894" width="11.42578125" style="1" customWidth="1"/>
    <col min="5895" max="5895" width="13.5703125" style="1" customWidth="1"/>
    <col min="5896" max="5896" width="20.7109375" style="1" customWidth="1"/>
    <col min="5897" max="5897" width="54.42578125" style="1" bestFit="1" customWidth="1"/>
    <col min="5898" max="5898" width="17.7109375" style="1" customWidth="1"/>
    <col min="5899" max="5899" width="15.7109375" style="1" customWidth="1"/>
    <col min="5900" max="6143" width="9.140625" style="1"/>
    <col min="6144" max="6144" width="22.28515625" style="1" bestFit="1" customWidth="1"/>
    <col min="6145" max="6145" width="21.5703125" style="1" customWidth="1"/>
    <col min="6146" max="6146" width="21.85546875" style="1" customWidth="1"/>
    <col min="6147" max="6147" width="34.7109375" style="1" customWidth="1"/>
    <col min="6148" max="6148" width="13.140625" style="1" customWidth="1"/>
    <col min="6149" max="6149" width="5.42578125" style="1" customWidth="1"/>
    <col min="6150" max="6150" width="11.42578125" style="1" customWidth="1"/>
    <col min="6151" max="6151" width="13.5703125" style="1" customWidth="1"/>
    <col min="6152" max="6152" width="20.7109375" style="1" customWidth="1"/>
    <col min="6153" max="6153" width="54.42578125" style="1" bestFit="1" customWidth="1"/>
    <col min="6154" max="6154" width="17.7109375" style="1" customWidth="1"/>
    <col min="6155" max="6155" width="15.7109375" style="1" customWidth="1"/>
    <col min="6156" max="6399" width="9.140625" style="1"/>
    <col min="6400" max="6400" width="22.28515625" style="1" bestFit="1" customWidth="1"/>
    <col min="6401" max="6401" width="21.5703125" style="1" customWidth="1"/>
    <col min="6402" max="6402" width="21.85546875" style="1" customWidth="1"/>
    <col min="6403" max="6403" width="34.7109375" style="1" customWidth="1"/>
    <col min="6404" max="6404" width="13.140625" style="1" customWidth="1"/>
    <col min="6405" max="6405" width="5.42578125" style="1" customWidth="1"/>
    <col min="6406" max="6406" width="11.42578125" style="1" customWidth="1"/>
    <col min="6407" max="6407" width="13.5703125" style="1" customWidth="1"/>
    <col min="6408" max="6408" width="20.7109375" style="1" customWidth="1"/>
    <col min="6409" max="6409" width="54.42578125" style="1" bestFit="1" customWidth="1"/>
    <col min="6410" max="6410" width="17.7109375" style="1" customWidth="1"/>
    <col min="6411" max="6411" width="15.7109375" style="1" customWidth="1"/>
    <col min="6412" max="6655" width="9.140625" style="1"/>
    <col min="6656" max="6656" width="22.28515625" style="1" bestFit="1" customWidth="1"/>
    <col min="6657" max="6657" width="21.5703125" style="1" customWidth="1"/>
    <col min="6658" max="6658" width="21.85546875" style="1" customWidth="1"/>
    <col min="6659" max="6659" width="34.7109375" style="1" customWidth="1"/>
    <col min="6660" max="6660" width="13.140625" style="1" customWidth="1"/>
    <col min="6661" max="6661" width="5.42578125" style="1" customWidth="1"/>
    <col min="6662" max="6662" width="11.42578125" style="1" customWidth="1"/>
    <col min="6663" max="6663" width="13.5703125" style="1" customWidth="1"/>
    <col min="6664" max="6664" width="20.7109375" style="1" customWidth="1"/>
    <col min="6665" max="6665" width="54.42578125" style="1" bestFit="1" customWidth="1"/>
    <col min="6666" max="6666" width="17.7109375" style="1" customWidth="1"/>
    <col min="6667" max="6667" width="15.7109375" style="1" customWidth="1"/>
    <col min="6668" max="6911" width="9.140625" style="1"/>
    <col min="6912" max="6912" width="22.28515625" style="1" bestFit="1" customWidth="1"/>
    <col min="6913" max="6913" width="21.5703125" style="1" customWidth="1"/>
    <col min="6914" max="6914" width="21.85546875" style="1" customWidth="1"/>
    <col min="6915" max="6915" width="34.7109375" style="1" customWidth="1"/>
    <col min="6916" max="6916" width="13.140625" style="1" customWidth="1"/>
    <col min="6917" max="6917" width="5.42578125" style="1" customWidth="1"/>
    <col min="6918" max="6918" width="11.42578125" style="1" customWidth="1"/>
    <col min="6919" max="6919" width="13.5703125" style="1" customWidth="1"/>
    <col min="6920" max="6920" width="20.7109375" style="1" customWidth="1"/>
    <col min="6921" max="6921" width="54.42578125" style="1" bestFit="1" customWidth="1"/>
    <col min="6922" max="6922" width="17.7109375" style="1" customWidth="1"/>
    <col min="6923" max="6923" width="15.7109375" style="1" customWidth="1"/>
    <col min="6924" max="7167" width="9.140625" style="1"/>
    <col min="7168" max="7168" width="22.28515625" style="1" bestFit="1" customWidth="1"/>
    <col min="7169" max="7169" width="21.5703125" style="1" customWidth="1"/>
    <col min="7170" max="7170" width="21.85546875" style="1" customWidth="1"/>
    <col min="7171" max="7171" width="34.7109375" style="1" customWidth="1"/>
    <col min="7172" max="7172" width="13.140625" style="1" customWidth="1"/>
    <col min="7173" max="7173" width="5.42578125" style="1" customWidth="1"/>
    <col min="7174" max="7174" width="11.42578125" style="1" customWidth="1"/>
    <col min="7175" max="7175" width="13.5703125" style="1" customWidth="1"/>
    <col min="7176" max="7176" width="20.7109375" style="1" customWidth="1"/>
    <col min="7177" max="7177" width="54.42578125" style="1" bestFit="1" customWidth="1"/>
    <col min="7178" max="7178" width="17.7109375" style="1" customWidth="1"/>
    <col min="7179" max="7179" width="15.7109375" style="1" customWidth="1"/>
    <col min="7180" max="7423" width="9.140625" style="1"/>
    <col min="7424" max="7424" width="22.28515625" style="1" bestFit="1" customWidth="1"/>
    <col min="7425" max="7425" width="21.5703125" style="1" customWidth="1"/>
    <col min="7426" max="7426" width="21.85546875" style="1" customWidth="1"/>
    <col min="7427" max="7427" width="34.7109375" style="1" customWidth="1"/>
    <col min="7428" max="7428" width="13.140625" style="1" customWidth="1"/>
    <col min="7429" max="7429" width="5.42578125" style="1" customWidth="1"/>
    <col min="7430" max="7430" width="11.42578125" style="1" customWidth="1"/>
    <col min="7431" max="7431" width="13.5703125" style="1" customWidth="1"/>
    <col min="7432" max="7432" width="20.7109375" style="1" customWidth="1"/>
    <col min="7433" max="7433" width="54.42578125" style="1" bestFit="1" customWidth="1"/>
    <col min="7434" max="7434" width="17.7109375" style="1" customWidth="1"/>
    <col min="7435" max="7435" width="15.7109375" style="1" customWidth="1"/>
    <col min="7436" max="7679" width="9.140625" style="1"/>
    <col min="7680" max="7680" width="22.28515625" style="1" bestFit="1" customWidth="1"/>
    <col min="7681" max="7681" width="21.5703125" style="1" customWidth="1"/>
    <col min="7682" max="7682" width="21.85546875" style="1" customWidth="1"/>
    <col min="7683" max="7683" width="34.7109375" style="1" customWidth="1"/>
    <col min="7684" max="7684" width="13.140625" style="1" customWidth="1"/>
    <col min="7685" max="7685" width="5.42578125" style="1" customWidth="1"/>
    <col min="7686" max="7686" width="11.42578125" style="1" customWidth="1"/>
    <col min="7687" max="7687" width="13.5703125" style="1" customWidth="1"/>
    <col min="7688" max="7688" width="20.7109375" style="1" customWidth="1"/>
    <col min="7689" max="7689" width="54.42578125" style="1" bestFit="1" customWidth="1"/>
    <col min="7690" max="7690" width="17.7109375" style="1" customWidth="1"/>
    <col min="7691" max="7691" width="15.7109375" style="1" customWidth="1"/>
    <col min="7692" max="7935" width="9.140625" style="1"/>
    <col min="7936" max="7936" width="22.28515625" style="1" bestFit="1" customWidth="1"/>
    <col min="7937" max="7937" width="21.5703125" style="1" customWidth="1"/>
    <col min="7938" max="7938" width="21.85546875" style="1" customWidth="1"/>
    <col min="7939" max="7939" width="34.7109375" style="1" customWidth="1"/>
    <col min="7940" max="7940" width="13.140625" style="1" customWidth="1"/>
    <col min="7941" max="7941" width="5.42578125" style="1" customWidth="1"/>
    <col min="7942" max="7942" width="11.42578125" style="1" customWidth="1"/>
    <col min="7943" max="7943" width="13.5703125" style="1" customWidth="1"/>
    <col min="7944" max="7944" width="20.7109375" style="1" customWidth="1"/>
    <col min="7945" max="7945" width="54.42578125" style="1" bestFit="1" customWidth="1"/>
    <col min="7946" max="7946" width="17.7109375" style="1" customWidth="1"/>
    <col min="7947" max="7947" width="15.7109375" style="1" customWidth="1"/>
    <col min="7948" max="8191" width="9.140625" style="1"/>
    <col min="8192" max="8192" width="22.28515625" style="1" bestFit="1" customWidth="1"/>
    <col min="8193" max="8193" width="21.5703125" style="1" customWidth="1"/>
    <col min="8194" max="8194" width="21.85546875" style="1" customWidth="1"/>
    <col min="8195" max="8195" width="34.7109375" style="1" customWidth="1"/>
    <col min="8196" max="8196" width="13.140625" style="1" customWidth="1"/>
    <col min="8197" max="8197" width="5.42578125" style="1" customWidth="1"/>
    <col min="8198" max="8198" width="11.42578125" style="1" customWidth="1"/>
    <col min="8199" max="8199" width="13.5703125" style="1" customWidth="1"/>
    <col min="8200" max="8200" width="20.7109375" style="1" customWidth="1"/>
    <col min="8201" max="8201" width="54.42578125" style="1" bestFit="1" customWidth="1"/>
    <col min="8202" max="8202" width="17.7109375" style="1" customWidth="1"/>
    <col min="8203" max="8203" width="15.7109375" style="1" customWidth="1"/>
    <col min="8204" max="8447" width="9.140625" style="1"/>
    <col min="8448" max="8448" width="22.28515625" style="1" bestFit="1" customWidth="1"/>
    <col min="8449" max="8449" width="21.5703125" style="1" customWidth="1"/>
    <col min="8450" max="8450" width="21.85546875" style="1" customWidth="1"/>
    <col min="8451" max="8451" width="34.7109375" style="1" customWidth="1"/>
    <col min="8452" max="8452" width="13.140625" style="1" customWidth="1"/>
    <col min="8453" max="8453" width="5.42578125" style="1" customWidth="1"/>
    <col min="8454" max="8454" width="11.42578125" style="1" customWidth="1"/>
    <col min="8455" max="8455" width="13.5703125" style="1" customWidth="1"/>
    <col min="8456" max="8456" width="20.7109375" style="1" customWidth="1"/>
    <col min="8457" max="8457" width="54.42578125" style="1" bestFit="1" customWidth="1"/>
    <col min="8458" max="8458" width="17.7109375" style="1" customWidth="1"/>
    <col min="8459" max="8459" width="15.7109375" style="1" customWidth="1"/>
    <col min="8460" max="8703" width="9.140625" style="1"/>
    <col min="8704" max="8704" width="22.28515625" style="1" bestFit="1" customWidth="1"/>
    <col min="8705" max="8705" width="21.5703125" style="1" customWidth="1"/>
    <col min="8706" max="8706" width="21.85546875" style="1" customWidth="1"/>
    <col min="8707" max="8707" width="34.7109375" style="1" customWidth="1"/>
    <col min="8708" max="8708" width="13.140625" style="1" customWidth="1"/>
    <col min="8709" max="8709" width="5.42578125" style="1" customWidth="1"/>
    <col min="8710" max="8710" width="11.42578125" style="1" customWidth="1"/>
    <col min="8711" max="8711" width="13.5703125" style="1" customWidth="1"/>
    <col min="8712" max="8712" width="20.7109375" style="1" customWidth="1"/>
    <col min="8713" max="8713" width="54.42578125" style="1" bestFit="1" customWidth="1"/>
    <col min="8714" max="8714" width="17.7109375" style="1" customWidth="1"/>
    <col min="8715" max="8715" width="15.7109375" style="1" customWidth="1"/>
    <col min="8716" max="8959" width="9.140625" style="1"/>
    <col min="8960" max="8960" width="22.28515625" style="1" bestFit="1" customWidth="1"/>
    <col min="8961" max="8961" width="21.5703125" style="1" customWidth="1"/>
    <col min="8962" max="8962" width="21.85546875" style="1" customWidth="1"/>
    <col min="8963" max="8963" width="34.7109375" style="1" customWidth="1"/>
    <col min="8964" max="8964" width="13.140625" style="1" customWidth="1"/>
    <col min="8965" max="8965" width="5.42578125" style="1" customWidth="1"/>
    <col min="8966" max="8966" width="11.42578125" style="1" customWidth="1"/>
    <col min="8967" max="8967" width="13.5703125" style="1" customWidth="1"/>
    <col min="8968" max="8968" width="20.7109375" style="1" customWidth="1"/>
    <col min="8969" max="8969" width="54.42578125" style="1" bestFit="1" customWidth="1"/>
    <col min="8970" max="8970" width="17.7109375" style="1" customWidth="1"/>
    <col min="8971" max="8971" width="15.7109375" style="1" customWidth="1"/>
    <col min="8972" max="9215" width="9.140625" style="1"/>
    <col min="9216" max="9216" width="22.28515625" style="1" bestFit="1" customWidth="1"/>
    <col min="9217" max="9217" width="21.5703125" style="1" customWidth="1"/>
    <col min="9218" max="9218" width="21.85546875" style="1" customWidth="1"/>
    <col min="9219" max="9219" width="34.7109375" style="1" customWidth="1"/>
    <col min="9220" max="9220" width="13.140625" style="1" customWidth="1"/>
    <col min="9221" max="9221" width="5.42578125" style="1" customWidth="1"/>
    <col min="9222" max="9222" width="11.42578125" style="1" customWidth="1"/>
    <col min="9223" max="9223" width="13.5703125" style="1" customWidth="1"/>
    <col min="9224" max="9224" width="20.7109375" style="1" customWidth="1"/>
    <col min="9225" max="9225" width="54.42578125" style="1" bestFit="1" customWidth="1"/>
    <col min="9226" max="9226" width="17.7109375" style="1" customWidth="1"/>
    <col min="9227" max="9227" width="15.7109375" style="1" customWidth="1"/>
    <col min="9228" max="9471" width="9.140625" style="1"/>
    <col min="9472" max="9472" width="22.28515625" style="1" bestFit="1" customWidth="1"/>
    <col min="9473" max="9473" width="21.5703125" style="1" customWidth="1"/>
    <col min="9474" max="9474" width="21.85546875" style="1" customWidth="1"/>
    <col min="9475" max="9475" width="34.7109375" style="1" customWidth="1"/>
    <col min="9476" max="9476" width="13.140625" style="1" customWidth="1"/>
    <col min="9477" max="9477" width="5.42578125" style="1" customWidth="1"/>
    <col min="9478" max="9478" width="11.42578125" style="1" customWidth="1"/>
    <col min="9479" max="9479" width="13.5703125" style="1" customWidth="1"/>
    <col min="9480" max="9480" width="20.7109375" style="1" customWidth="1"/>
    <col min="9481" max="9481" width="54.42578125" style="1" bestFit="1" customWidth="1"/>
    <col min="9482" max="9482" width="17.7109375" style="1" customWidth="1"/>
    <col min="9483" max="9483" width="15.7109375" style="1" customWidth="1"/>
    <col min="9484" max="9727" width="9.140625" style="1"/>
    <col min="9728" max="9728" width="22.28515625" style="1" bestFit="1" customWidth="1"/>
    <col min="9729" max="9729" width="21.5703125" style="1" customWidth="1"/>
    <col min="9730" max="9730" width="21.85546875" style="1" customWidth="1"/>
    <col min="9731" max="9731" width="34.7109375" style="1" customWidth="1"/>
    <col min="9732" max="9732" width="13.140625" style="1" customWidth="1"/>
    <col min="9733" max="9733" width="5.42578125" style="1" customWidth="1"/>
    <col min="9734" max="9734" width="11.42578125" style="1" customWidth="1"/>
    <col min="9735" max="9735" width="13.5703125" style="1" customWidth="1"/>
    <col min="9736" max="9736" width="20.7109375" style="1" customWidth="1"/>
    <col min="9737" max="9737" width="54.42578125" style="1" bestFit="1" customWidth="1"/>
    <col min="9738" max="9738" width="17.7109375" style="1" customWidth="1"/>
    <col min="9739" max="9739" width="15.7109375" style="1" customWidth="1"/>
    <col min="9740" max="9983" width="9.140625" style="1"/>
    <col min="9984" max="9984" width="22.28515625" style="1" bestFit="1" customWidth="1"/>
    <col min="9985" max="9985" width="21.5703125" style="1" customWidth="1"/>
    <col min="9986" max="9986" width="21.85546875" style="1" customWidth="1"/>
    <col min="9987" max="9987" width="34.7109375" style="1" customWidth="1"/>
    <col min="9988" max="9988" width="13.140625" style="1" customWidth="1"/>
    <col min="9989" max="9989" width="5.42578125" style="1" customWidth="1"/>
    <col min="9990" max="9990" width="11.42578125" style="1" customWidth="1"/>
    <col min="9991" max="9991" width="13.5703125" style="1" customWidth="1"/>
    <col min="9992" max="9992" width="20.7109375" style="1" customWidth="1"/>
    <col min="9993" max="9993" width="54.42578125" style="1" bestFit="1" customWidth="1"/>
    <col min="9994" max="9994" width="17.7109375" style="1" customWidth="1"/>
    <col min="9995" max="9995" width="15.7109375" style="1" customWidth="1"/>
    <col min="9996" max="10239" width="9.140625" style="1"/>
    <col min="10240" max="10240" width="22.28515625" style="1" bestFit="1" customWidth="1"/>
    <col min="10241" max="10241" width="21.5703125" style="1" customWidth="1"/>
    <col min="10242" max="10242" width="21.85546875" style="1" customWidth="1"/>
    <col min="10243" max="10243" width="34.7109375" style="1" customWidth="1"/>
    <col min="10244" max="10244" width="13.140625" style="1" customWidth="1"/>
    <col min="10245" max="10245" width="5.42578125" style="1" customWidth="1"/>
    <col min="10246" max="10246" width="11.42578125" style="1" customWidth="1"/>
    <col min="10247" max="10247" width="13.5703125" style="1" customWidth="1"/>
    <col min="10248" max="10248" width="20.7109375" style="1" customWidth="1"/>
    <col min="10249" max="10249" width="54.42578125" style="1" bestFit="1" customWidth="1"/>
    <col min="10250" max="10250" width="17.7109375" style="1" customWidth="1"/>
    <col min="10251" max="10251" width="15.7109375" style="1" customWidth="1"/>
    <col min="10252" max="10495" width="9.140625" style="1"/>
    <col min="10496" max="10496" width="22.28515625" style="1" bestFit="1" customWidth="1"/>
    <col min="10497" max="10497" width="21.5703125" style="1" customWidth="1"/>
    <col min="10498" max="10498" width="21.85546875" style="1" customWidth="1"/>
    <col min="10499" max="10499" width="34.7109375" style="1" customWidth="1"/>
    <col min="10500" max="10500" width="13.140625" style="1" customWidth="1"/>
    <col min="10501" max="10501" width="5.42578125" style="1" customWidth="1"/>
    <col min="10502" max="10502" width="11.42578125" style="1" customWidth="1"/>
    <col min="10503" max="10503" width="13.5703125" style="1" customWidth="1"/>
    <col min="10504" max="10504" width="20.7109375" style="1" customWidth="1"/>
    <col min="10505" max="10505" width="54.42578125" style="1" bestFit="1" customWidth="1"/>
    <col min="10506" max="10506" width="17.7109375" style="1" customWidth="1"/>
    <col min="10507" max="10507" width="15.7109375" style="1" customWidth="1"/>
    <col min="10508" max="10751" width="9.140625" style="1"/>
    <col min="10752" max="10752" width="22.28515625" style="1" bestFit="1" customWidth="1"/>
    <col min="10753" max="10753" width="21.5703125" style="1" customWidth="1"/>
    <col min="10754" max="10754" width="21.85546875" style="1" customWidth="1"/>
    <col min="10755" max="10755" width="34.7109375" style="1" customWidth="1"/>
    <col min="10756" max="10756" width="13.140625" style="1" customWidth="1"/>
    <col min="10757" max="10757" width="5.42578125" style="1" customWidth="1"/>
    <col min="10758" max="10758" width="11.42578125" style="1" customWidth="1"/>
    <col min="10759" max="10759" width="13.5703125" style="1" customWidth="1"/>
    <col min="10760" max="10760" width="20.7109375" style="1" customWidth="1"/>
    <col min="10761" max="10761" width="54.42578125" style="1" bestFit="1" customWidth="1"/>
    <col min="10762" max="10762" width="17.7109375" style="1" customWidth="1"/>
    <col min="10763" max="10763" width="15.7109375" style="1" customWidth="1"/>
    <col min="10764" max="11007" width="9.140625" style="1"/>
    <col min="11008" max="11008" width="22.28515625" style="1" bestFit="1" customWidth="1"/>
    <col min="11009" max="11009" width="21.5703125" style="1" customWidth="1"/>
    <col min="11010" max="11010" width="21.85546875" style="1" customWidth="1"/>
    <col min="11011" max="11011" width="34.7109375" style="1" customWidth="1"/>
    <col min="11012" max="11012" width="13.140625" style="1" customWidth="1"/>
    <col min="11013" max="11013" width="5.42578125" style="1" customWidth="1"/>
    <col min="11014" max="11014" width="11.42578125" style="1" customWidth="1"/>
    <col min="11015" max="11015" width="13.5703125" style="1" customWidth="1"/>
    <col min="11016" max="11016" width="20.7109375" style="1" customWidth="1"/>
    <col min="11017" max="11017" width="54.42578125" style="1" bestFit="1" customWidth="1"/>
    <col min="11018" max="11018" width="17.7109375" style="1" customWidth="1"/>
    <col min="11019" max="11019" width="15.7109375" style="1" customWidth="1"/>
    <col min="11020" max="11263" width="9.140625" style="1"/>
    <col min="11264" max="11264" width="22.28515625" style="1" bestFit="1" customWidth="1"/>
    <col min="11265" max="11265" width="21.5703125" style="1" customWidth="1"/>
    <col min="11266" max="11266" width="21.85546875" style="1" customWidth="1"/>
    <col min="11267" max="11267" width="34.7109375" style="1" customWidth="1"/>
    <col min="11268" max="11268" width="13.140625" style="1" customWidth="1"/>
    <col min="11269" max="11269" width="5.42578125" style="1" customWidth="1"/>
    <col min="11270" max="11270" width="11.42578125" style="1" customWidth="1"/>
    <col min="11271" max="11271" width="13.5703125" style="1" customWidth="1"/>
    <col min="11272" max="11272" width="20.7109375" style="1" customWidth="1"/>
    <col min="11273" max="11273" width="54.42578125" style="1" bestFit="1" customWidth="1"/>
    <col min="11274" max="11274" width="17.7109375" style="1" customWidth="1"/>
    <col min="11275" max="11275" width="15.7109375" style="1" customWidth="1"/>
    <col min="11276" max="11519" width="9.140625" style="1"/>
    <col min="11520" max="11520" width="22.28515625" style="1" bestFit="1" customWidth="1"/>
    <col min="11521" max="11521" width="21.5703125" style="1" customWidth="1"/>
    <col min="11522" max="11522" width="21.85546875" style="1" customWidth="1"/>
    <col min="11523" max="11523" width="34.7109375" style="1" customWidth="1"/>
    <col min="11524" max="11524" width="13.140625" style="1" customWidth="1"/>
    <col min="11525" max="11525" width="5.42578125" style="1" customWidth="1"/>
    <col min="11526" max="11526" width="11.42578125" style="1" customWidth="1"/>
    <col min="11527" max="11527" width="13.5703125" style="1" customWidth="1"/>
    <col min="11528" max="11528" width="20.7109375" style="1" customWidth="1"/>
    <col min="11529" max="11529" width="54.42578125" style="1" bestFit="1" customWidth="1"/>
    <col min="11530" max="11530" width="17.7109375" style="1" customWidth="1"/>
    <col min="11531" max="11531" width="15.7109375" style="1" customWidth="1"/>
    <col min="11532" max="11775" width="9.140625" style="1"/>
    <col min="11776" max="11776" width="22.28515625" style="1" bestFit="1" customWidth="1"/>
    <col min="11777" max="11777" width="21.5703125" style="1" customWidth="1"/>
    <col min="11778" max="11778" width="21.85546875" style="1" customWidth="1"/>
    <col min="11779" max="11779" width="34.7109375" style="1" customWidth="1"/>
    <col min="11780" max="11780" width="13.140625" style="1" customWidth="1"/>
    <col min="11781" max="11781" width="5.42578125" style="1" customWidth="1"/>
    <col min="11782" max="11782" width="11.42578125" style="1" customWidth="1"/>
    <col min="11783" max="11783" width="13.5703125" style="1" customWidth="1"/>
    <col min="11784" max="11784" width="20.7109375" style="1" customWidth="1"/>
    <col min="11785" max="11785" width="54.42578125" style="1" bestFit="1" customWidth="1"/>
    <col min="11786" max="11786" width="17.7109375" style="1" customWidth="1"/>
    <col min="11787" max="11787" width="15.7109375" style="1" customWidth="1"/>
    <col min="11788" max="12031" width="9.140625" style="1"/>
    <col min="12032" max="12032" width="22.28515625" style="1" bestFit="1" customWidth="1"/>
    <col min="12033" max="12033" width="21.5703125" style="1" customWidth="1"/>
    <col min="12034" max="12034" width="21.85546875" style="1" customWidth="1"/>
    <col min="12035" max="12035" width="34.7109375" style="1" customWidth="1"/>
    <col min="12036" max="12036" width="13.140625" style="1" customWidth="1"/>
    <col min="12037" max="12037" width="5.42578125" style="1" customWidth="1"/>
    <col min="12038" max="12038" width="11.42578125" style="1" customWidth="1"/>
    <col min="12039" max="12039" width="13.5703125" style="1" customWidth="1"/>
    <col min="12040" max="12040" width="20.7109375" style="1" customWidth="1"/>
    <col min="12041" max="12041" width="54.42578125" style="1" bestFit="1" customWidth="1"/>
    <col min="12042" max="12042" width="17.7109375" style="1" customWidth="1"/>
    <col min="12043" max="12043" width="15.7109375" style="1" customWidth="1"/>
    <col min="12044" max="12287" width="9.140625" style="1"/>
    <col min="12288" max="12288" width="22.28515625" style="1" bestFit="1" customWidth="1"/>
    <col min="12289" max="12289" width="21.5703125" style="1" customWidth="1"/>
    <col min="12290" max="12290" width="21.85546875" style="1" customWidth="1"/>
    <col min="12291" max="12291" width="34.7109375" style="1" customWidth="1"/>
    <col min="12292" max="12292" width="13.140625" style="1" customWidth="1"/>
    <col min="12293" max="12293" width="5.42578125" style="1" customWidth="1"/>
    <col min="12294" max="12294" width="11.42578125" style="1" customWidth="1"/>
    <col min="12295" max="12295" width="13.5703125" style="1" customWidth="1"/>
    <col min="12296" max="12296" width="20.7109375" style="1" customWidth="1"/>
    <col min="12297" max="12297" width="54.42578125" style="1" bestFit="1" customWidth="1"/>
    <col min="12298" max="12298" width="17.7109375" style="1" customWidth="1"/>
    <col min="12299" max="12299" width="15.7109375" style="1" customWidth="1"/>
    <col min="12300" max="12543" width="9.140625" style="1"/>
    <col min="12544" max="12544" width="22.28515625" style="1" bestFit="1" customWidth="1"/>
    <col min="12545" max="12545" width="21.5703125" style="1" customWidth="1"/>
    <col min="12546" max="12546" width="21.85546875" style="1" customWidth="1"/>
    <col min="12547" max="12547" width="34.7109375" style="1" customWidth="1"/>
    <col min="12548" max="12548" width="13.140625" style="1" customWidth="1"/>
    <col min="12549" max="12549" width="5.42578125" style="1" customWidth="1"/>
    <col min="12550" max="12550" width="11.42578125" style="1" customWidth="1"/>
    <col min="12551" max="12551" width="13.5703125" style="1" customWidth="1"/>
    <col min="12552" max="12552" width="20.7109375" style="1" customWidth="1"/>
    <col min="12553" max="12553" width="54.42578125" style="1" bestFit="1" customWidth="1"/>
    <col min="12554" max="12554" width="17.7109375" style="1" customWidth="1"/>
    <col min="12555" max="12555" width="15.7109375" style="1" customWidth="1"/>
    <col min="12556" max="12799" width="9.140625" style="1"/>
    <col min="12800" max="12800" width="22.28515625" style="1" bestFit="1" customWidth="1"/>
    <col min="12801" max="12801" width="21.5703125" style="1" customWidth="1"/>
    <col min="12802" max="12802" width="21.85546875" style="1" customWidth="1"/>
    <col min="12803" max="12803" width="34.7109375" style="1" customWidth="1"/>
    <col min="12804" max="12804" width="13.140625" style="1" customWidth="1"/>
    <col min="12805" max="12805" width="5.42578125" style="1" customWidth="1"/>
    <col min="12806" max="12806" width="11.42578125" style="1" customWidth="1"/>
    <col min="12807" max="12807" width="13.5703125" style="1" customWidth="1"/>
    <col min="12808" max="12808" width="20.7109375" style="1" customWidth="1"/>
    <col min="12809" max="12809" width="54.42578125" style="1" bestFit="1" customWidth="1"/>
    <col min="12810" max="12810" width="17.7109375" style="1" customWidth="1"/>
    <col min="12811" max="12811" width="15.7109375" style="1" customWidth="1"/>
    <col min="12812" max="13055" width="9.140625" style="1"/>
    <col min="13056" max="13056" width="22.28515625" style="1" bestFit="1" customWidth="1"/>
    <col min="13057" max="13057" width="21.5703125" style="1" customWidth="1"/>
    <col min="13058" max="13058" width="21.85546875" style="1" customWidth="1"/>
    <col min="13059" max="13059" width="34.7109375" style="1" customWidth="1"/>
    <col min="13060" max="13060" width="13.140625" style="1" customWidth="1"/>
    <col min="13061" max="13061" width="5.42578125" style="1" customWidth="1"/>
    <col min="13062" max="13062" width="11.42578125" style="1" customWidth="1"/>
    <col min="13063" max="13063" width="13.5703125" style="1" customWidth="1"/>
    <col min="13064" max="13064" width="20.7109375" style="1" customWidth="1"/>
    <col min="13065" max="13065" width="54.42578125" style="1" bestFit="1" customWidth="1"/>
    <col min="13066" max="13066" width="17.7109375" style="1" customWidth="1"/>
    <col min="13067" max="13067" width="15.7109375" style="1" customWidth="1"/>
    <col min="13068" max="13311" width="9.140625" style="1"/>
    <col min="13312" max="13312" width="22.28515625" style="1" bestFit="1" customWidth="1"/>
    <col min="13313" max="13313" width="21.5703125" style="1" customWidth="1"/>
    <col min="13314" max="13314" width="21.85546875" style="1" customWidth="1"/>
    <col min="13315" max="13315" width="34.7109375" style="1" customWidth="1"/>
    <col min="13316" max="13316" width="13.140625" style="1" customWidth="1"/>
    <col min="13317" max="13317" width="5.42578125" style="1" customWidth="1"/>
    <col min="13318" max="13318" width="11.42578125" style="1" customWidth="1"/>
    <col min="13319" max="13319" width="13.5703125" style="1" customWidth="1"/>
    <col min="13320" max="13320" width="20.7109375" style="1" customWidth="1"/>
    <col min="13321" max="13321" width="54.42578125" style="1" bestFit="1" customWidth="1"/>
    <col min="13322" max="13322" width="17.7109375" style="1" customWidth="1"/>
    <col min="13323" max="13323" width="15.7109375" style="1" customWidth="1"/>
    <col min="13324" max="13567" width="9.140625" style="1"/>
    <col min="13568" max="13568" width="22.28515625" style="1" bestFit="1" customWidth="1"/>
    <col min="13569" max="13569" width="21.5703125" style="1" customWidth="1"/>
    <col min="13570" max="13570" width="21.85546875" style="1" customWidth="1"/>
    <col min="13571" max="13571" width="34.7109375" style="1" customWidth="1"/>
    <col min="13572" max="13572" width="13.140625" style="1" customWidth="1"/>
    <col min="13573" max="13573" width="5.42578125" style="1" customWidth="1"/>
    <col min="13574" max="13574" width="11.42578125" style="1" customWidth="1"/>
    <col min="13575" max="13575" width="13.5703125" style="1" customWidth="1"/>
    <col min="13576" max="13576" width="20.7109375" style="1" customWidth="1"/>
    <col min="13577" max="13577" width="54.42578125" style="1" bestFit="1" customWidth="1"/>
    <col min="13578" max="13578" width="17.7109375" style="1" customWidth="1"/>
    <col min="13579" max="13579" width="15.7109375" style="1" customWidth="1"/>
    <col min="13580" max="13823" width="9.140625" style="1"/>
    <col min="13824" max="13824" width="22.28515625" style="1" bestFit="1" customWidth="1"/>
    <col min="13825" max="13825" width="21.5703125" style="1" customWidth="1"/>
    <col min="13826" max="13826" width="21.85546875" style="1" customWidth="1"/>
    <col min="13827" max="13827" width="34.7109375" style="1" customWidth="1"/>
    <col min="13828" max="13828" width="13.140625" style="1" customWidth="1"/>
    <col min="13829" max="13829" width="5.42578125" style="1" customWidth="1"/>
    <col min="13830" max="13830" width="11.42578125" style="1" customWidth="1"/>
    <col min="13831" max="13831" width="13.5703125" style="1" customWidth="1"/>
    <col min="13832" max="13832" width="20.7109375" style="1" customWidth="1"/>
    <col min="13833" max="13833" width="54.42578125" style="1" bestFit="1" customWidth="1"/>
    <col min="13834" max="13834" width="17.7109375" style="1" customWidth="1"/>
    <col min="13835" max="13835" width="15.7109375" style="1" customWidth="1"/>
    <col min="13836" max="14079" width="9.140625" style="1"/>
    <col min="14080" max="14080" width="22.28515625" style="1" bestFit="1" customWidth="1"/>
    <col min="14081" max="14081" width="21.5703125" style="1" customWidth="1"/>
    <col min="14082" max="14082" width="21.85546875" style="1" customWidth="1"/>
    <col min="14083" max="14083" width="34.7109375" style="1" customWidth="1"/>
    <col min="14084" max="14084" width="13.140625" style="1" customWidth="1"/>
    <col min="14085" max="14085" width="5.42578125" style="1" customWidth="1"/>
    <col min="14086" max="14086" width="11.42578125" style="1" customWidth="1"/>
    <col min="14087" max="14087" width="13.5703125" style="1" customWidth="1"/>
    <col min="14088" max="14088" width="20.7109375" style="1" customWidth="1"/>
    <col min="14089" max="14089" width="54.42578125" style="1" bestFit="1" customWidth="1"/>
    <col min="14090" max="14090" width="17.7109375" style="1" customWidth="1"/>
    <col min="14091" max="14091" width="15.7109375" style="1" customWidth="1"/>
    <col min="14092" max="14335" width="9.140625" style="1"/>
    <col min="14336" max="14336" width="22.28515625" style="1" bestFit="1" customWidth="1"/>
    <col min="14337" max="14337" width="21.5703125" style="1" customWidth="1"/>
    <col min="14338" max="14338" width="21.85546875" style="1" customWidth="1"/>
    <col min="14339" max="14339" width="34.7109375" style="1" customWidth="1"/>
    <col min="14340" max="14340" width="13.140625" style="1" customWidth="1"/>
    <col min="14341" max="14341" width="5.42578125" style="1" customWidth="1"/>
    <col min="14342" max="14342" width="11.42578125" style="1" customWidth="1"/>
    <col min="14343" max="14343" width="13.5703125" style="1" customWidth="1"/>
    <col min="14344" max="14344" width="20.7109375" style="1" customWidth="1"/>
    <col min="14345" max="14345" width="54.42578125" style="1" bestFit="1" customWidth="1"/>
    <col min="14346" max="14346" width="17.7109375" style="1" customWidth="1"/>
    <col min="14347" max="14347" width="15.7109375" style="1" customWidth="1"/>
    <col min="14348" max="14591" width="9.140625" style="1"/>
    <col min="14592" max="14592" width="22.28515625" style="1" bestFit="1" customWidth="1"/>
    <col min="14593" max="14593" width="21.5703125" style="1" customWidth="1"/>
    <col min="14594" max="14594" width="21.85546875" style="1" customWidth="1"/>
    <col min="14595" max="14595" width="34.7109375" style="1" customWidth="1"/>
    <col min="14596" max="14596" width="13.140625" style="1" customWidth="1"/>
    <col min="14597" max="14597" width="5.42578125" style="1" customWidth="1"/>
    <col min="14598" max="14598" width="11.42578125" style="1" customWidth="1"/>
    <col min="14599" max="14599" width="13.5703125" style="1" customWidth="1"/>
    <col min="14600" max="14600" width="20.7109375" style="1" customWidth="1"/>
    <col min="14601" max="14601" width="54.42578125" style="1" bestFit="1" customWidth="1"/>
    <col min="14602" max="14602" width="17.7109375" style="1" customWidth="1"/>
    <col min="14603" max="14603" width="15.7109375" style="1" customWidth="1"/>
    <col min="14604" max="14847" width="9.140625" style="1"/>
    <col min="14848" max="14848" width="22.28515625" style="1" bestFit="1" customWidth="1"/>
    <col min="14849" max="14849" width="21.5703125" style="1" customWidth="1"/>
    <col min="14850" max="14850" width="21.85546875" style="1" customWidth="1"/>
    <col min="14851" max="14851" width="34.7109375" style="1" customWidth="1"/>
    <col min="14852" max="14852" width="13.140625" style="1" customWidth="1"/>
    <col min="14853" max="14853" width="5.42578125" style="1" customWidth="1"/>
    <col min="14854" max="14854" width="11.42578125" style="1" customWidth="1"/>
    <col min="14855" max="14855" width="13.5703125" style="1" customWidth="1"/>
    <col min="14856" max="14856" width="20.7109375" style="1" customWidth="1"/>
    <col min="14857" max="14857" width="54.42578125" style="1" bestFit="1" customWidth="1"/>
    <col min="14858" max="14858" width="17.7109375" style="1" customWidth="1"/>
    <col min="14859" max="14859" width="15.7109375" style="1" customWidth="1"/>
    <col min="14860" max="15103" width="9.140625" style="1"/>
    <col min="15104" max="15104" width="22.28515625" style="1" bestFit="1" customWidth="1"/>
    <col min="15105" max="15105" width="21.5703125" style="1" customWidth="1"/>
    <col min="15106" max="15106" width="21.85546875" style="1" customWidth="1"/>
    <col min="15107" max="15107" width="34.7109375" style="1" customWidth="1"/>
    <col min="15108" max="15108" width="13.140625" style="1" customWidth="1"/>
    <col min="15109" max="15109" width="5.42578125" style="1" customWidth="1"/>
    <col min="15110" max="15110" width="11.42578125" style="1" customWidth="1"/>
    <col min="15111" max="15111" width="13.5703125" style="1" customWidth="1"/>
    <col min="15112" max="15112" width="20.7109375" style="1" customWidth="1"/>
    <col min="15113" max="15113" width="54.42578125" style="1" bestFit="1" customWidth="1"/>
    <col min="15114" max="15114" width="17.7109375" style="1" customWidth="1"/>
    <col min="15115" max="15115" width="15.7109375" style="1" customWidth="1"/>
    <col min="15116" max="15359" width="9.140625" style="1"/>
    <col min="15360" max="15360" width="22.28515625" style="1" bestFit="1" customWidth="1"/>
    <col min="15361" max="15361" width="21.5703125" style="1" customWidth="1"/>
    <col min="15362" max="15362" width="21.85546875" style="1" customWidth="1"/>
    <col min="15363" max="15363" width="34.7109375" style="1" customWidth="1"/>
    <col min="15364" max="15364" width="13.140625" style="1" customWidth="1"/>
    <col min="15365" max="15365" width="5.42578125" style="1" customWidth="1"/>
    <col min="15366" max="15366" width="11.42578125" style="1" customWidth="1"/>
    <col min="15367" max="15367" width="13.5703125" style="1" customWidth="1"/>
    <col min="15368" max="15368" width="20.7109375" style="1" customWidth="1"/>
    <col min="15369" max="15369" width="54.42578125" style="1" bestFit="1" customWidth="1"/>
    <col min="15370" max="15370" width="17.7109375" style="1" customWidth="1"/>
    <col min="15371" max="15371" width="15.7109375" style="1" customWidth="1"/>
    <col min="15372" max="15615" width="9.140625" style="1"/>
    <col min="15616" max="15616" width="22.28515625" style="1" bestFit="1" customWidth="1"/>
    <col min="15617" max="15617" width="21.5703125" style="1" customWidth="1"/>
    <col min="15618" max="15618" width="21.85546875" style="1" customWidth="1"/>
    <col min="15619" max="15619" width="34.7109375" style="1" customWidth="1"/>
    <col min="15620" max="15620" width="13.140625" style="1" customWidth="1"/>
    <col min="15621" max="15621" width="5.42578125" style="1" customWidth="1"/>
    <col min="15622" max="15622" width="11.42578125" style="1" customWidth="1"/>
    <col min="15623" max="15623" width="13.5703125" style="1" customWidth="1"/>
    <col min="15624" max="15624" width="20.7109375" style="1" customWidth="1"/>
    <col min="15625" max="15625" width="54.42578125" style="1" bestFit="1" customWidth="1"/>
    <col min="15626" max="15626" width="17.7109375" style="1" customWidth="1"/>
    <col min="15627" max="15627" width="15.7109375" style="1" customWidth="1"/>
    <col min="15628" max="15871" width="9.140625" style="1"/>
    <col min="15872" max="15872" width="22.28515625" style="1" bestFit="1" customWidth="1"/>
    <col min="15873" max="15873" width="21.5703125" style="1" customWidth="1"/>
    <col min="15874" max="15874" width="21.85546875" style="1" customWidth="1"/>
    <col min="15875" max="15875" width="34.7109375" style="1" customWidth="1"/>
    <col min="15876" max="15876" width="13.140625" style="1" customWidth="1"/>
    <col min="15877" max="15877" width="5.42578125" style="1" customWidth="1"/>
    <col min="15878" max="15878" width="11.42578125" style="1" customWidth="1"/>
    <col min="15879" max="15879" width="13.5703125" style="1" customWidth="1"/>
    <col min="15880" max="15880" width="20.7109375" style="1" customWidth="1"/>
    <col min="15881" max="15881" width="54.42578125" style="1" bestFit="1" customWidth="1"/>
    <col min="15882" max="15882" width="17.7109375" style="1" customWidth="1"/>
    <col min="15883" max="15883" width="15.7109375" style="1" customWidth="1"/>
    <col min="15884" max="16127" width="9.140625" style="1"/>
    <col min="16128" max="16128" width="22.28515625" style="1" bestFit="1" customWidth="1"/>
    <col min="16129" max="16129" width="21.5703125" style="1" customWidth="1"/>
    <col min="16130" max="16130" width="21.85546875" style="1" customWidth="1"/>
    <col min="16131" max="16131" width="34.7109375" style="1" customWidth="1"/>
    <col min="16132" max="16132" width="13.140625" style="1" customWidth="1"/>
    <col min="16133" max="16133" width="5.42578125" style="1" customWidth="1"/>
    <col min="16134" max="16134" width="11.42578125" style="1" customWidth="1"/>
    <col min="16135" max="16135" width="13.5703125" style="1" customWidth="1"/>
    <col min="16136" max="16136" width="20.7109375" style="1" customWidth="1"/>
    <col min="16137" max="16137" width="54.42578125" style="1" bestFit="1" customWidth="1"/>
    <col min="16138" max="16138" width="17.7109375" style="1" customWidth="1"/>
    <col min="16139" max="16139" width="15.7109375" style="1" customWidth="1"/>
    <col min="16140" max="16384" width="9.140625" style="1"/>
  </cols>
  <sheetData>
    <row r="1" spans="1:13" s="14" customFormat="1" ht="48.75" customHeight="1" thickBot="1" x14ac:dyDescent="0.3">
      <c r="A1" s="282" t="s">
        <v>99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13" s="8" customFormat="1" ht="75" customHeight="1" thickBot="1" x14ac:dyDescent="0.25">
      <c r="A2" s="68" t="s">
        <v>100</v>
      </c>
      <c r="B2" s="166" t="s">
        <v>13</v>
      </c>
      <c r="C2" s="69" t="s">
        <v>0</v>
      </c>
      <c r="D2" s="69" t="s">
        <v>2</v>
      </c>
      <c r="E2" s="69" t="s">
        <v>6</v>
      </c>
      <c r="F2" s="69" t="s">
        <v>3</v>
      </c>
      <c r="G2" s="69" t="s">
        <v>1</v>
      </c>
      <c r="H2" s="69" t="s">
        <v>90</v>
      </c>
      <c r="I2" s="69" t="s">
        <v>215</v>
      </c>
      <c r="J2" s="69" t="s">
        <v>247</v>
      </c>
      <c r="K2" s="69" t="s">
        <v>249</v>
      </c>
      <c r="L2" s="181" t="s">
        <v>88</v>
      </c>
      <c r="M2" s="154" t="s">
        <v>191</v>
      </c>
    </row>
    <row r="3" spans="1:13" s="9" customFormat="1" ht="27.75" customHeight="1" thickBot="1" x14ac:dyDescent="0.25">
      <c r="A3" s="228" t="s">
        <v>212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</row>
    <row r="4" spans="1:13" s="9" customFormat="1" ht="27.75" customHeight="1" x14ac:dyDescent="0.2">
      <c r="A4" s="59">
        <v>1</v>
      </c>
      <c r="B4" s="284" t="s">
        <v>91</v>
      </c>
      <c r="C4" s="281" t="s">
        <v>92</v>
      </c>
      <c r="D4" s="279" t="s">
        <v>93</v>
      </c>
      <c r="E4" s="70" t="s">
        <v>161</v>
      </c>
      <c r="F4" s="279" t="s">
        <v>94</v>
      </c>
      <c r="G4" s="71">
        <v>1</v>
      </c>
      <c r="H4" s="279">
        <v>2011</v>
      </c>
      <c r="I4" s="26">
        <v>1</v>
      </c>
      <c r="J4" s="55"/>
      <c r="K4" s="38">
        <f>G4*J4</f>
        <v>0</v>
      </c>
      <c r="L4" s="179" t="s">
        <v>169</v>
      </c>
      <c r="M4" s="176" t="s">
        <v>198</v>
      </c>
    </row>
    <row r="5" spans="1:13" s="9" customFormat="1" ht="27.75" customHeight="1" x14ac:dyDescent="0.2">
      <c r="A5" s="60">
        <v>2</v>
      </c>
      <c r="B5" s="285"/>
      <c r="C5" s="287"/>
      <c r="D5" s="280"/>
      <c r="E5" s="43" t="s">
        <v>153</v>
      </c>
      <c r="F5" s="280"/>
      <c r="G5" s="72">
        <v>1</v>
      </c>
      <c r="H5" s="280"/>
      <c r="I5" s="30">
        <v>1</v>
      </c>
      <c r="J5" s="56"/>
      <c r="K5" s="39">
        <f>G5*J5</f>
        <v>0</v>
      </c>
      <c r="L5" s="180" t="s">
        <v>169</v>
      </c>
      <c r="M5" s="177" t="s">
        <v>198</v>
      </c>
    </row>
    <row r="6" spans="1:13" s="9" customFormat="1" ht="27.75" customHeight="1" x14ac:dyDescent="0.2">
      <c r="A6" s="60">
        <v>4</v>
      </c>
      <c r="B6" s="285"/>
      <c r="C6" s="267" t="s">
        <v>205</v>
      </c>
      <c r="D6" s="267"/>
      <c r="E6" s="267"/>
      <c r="F6" s="267"/>
      <c r="G6" s="280">
        <v>1</v>
      </c>
      <c r="H6" s="280"/>
      <c r="I6" s="30">
        <v>1</v>
      </c>
      <c r="J6" s="56"/>
      <c r="K6" s="39">
        <f t="shared" ref="K6:K10" si="0">G6*J6</f>
        <v>0</v>
      </c>
      <c r="L6" s="180" t="s">
        <v>170</v>
      </c>
      <c r="M6" s="177" t="s">
        <v>199</v>
      </c>
    </row>
    <row r="7" spans="1:13" s="9" customFormat="1" ht="27.75" customHeight="1" x14ac:dyDescent="0.2">
      <c r="A7" s="60">
        <v>5</v>
      </c>
      <c r="B7" s="285"/>
      <c r="C7" s="267"/>
      <c r="D7" s="267"/>
      <c r="E7" s="267"/>
      <c r="F7" s="267"/>
      <c r="G7" s="280"/>
      <c r="H7" s="280"/>
      <c r="I7" s="30" t="s">
        <v>216</v>
      </c>
      <c r="J7" s="56"/>
      <c r="K7" s="39">
        <f>G6*J7</f>
        <v>0</v>
      </c>
      <c r="L7" s="180" t="s">
        <v>203</v>
      </c>
      <c r="M7" s="177" t="s">
        <v>204</v>
      </c>
    </row>
    <row r="8" spans="1:13" s="9" customFormat="1" ht="27.75" customHeight="1" x14ac:dyDescent="0.2">
      <c r="A8" s="60">
        <v>7</v>
      </c>
      <c r="B8" s="285"/>
      <c r="C8" s="267"/>
      <c r="D8" s="267"/>
      <c r="E8" s="267"/>
      <c r="F8" s="267"/>
      <c r="G8" s="283"/>
      <c r="H8" s="283"/>
      <c r="I8" s="30">
        <v>1</v>
      </c>
      <c r="J8" s="56"/>
      <c r="K8" s="39">
        <f>G6*J8</f>
        <v>0</v>
      </c>
      <c r="L8" s="64" t="s">
        <v>171</v>
      </c>
      <c r="M8" s="178" t="s">
        <v>200</v>
      </c>
    </row>
    <row r="9" spans="1:13" s="9" customFormat="1" ht="27.75" customHeight="1" x14ac:dyDescent="0.2">
      <c r="A9" s="60">
        <v>8</v>
      </c>
      <c r="B9" s="285"/>
      <c r="C9" s="44" t="s">
        <v>15</v>
      </c>
      <c r="D9" s="44" t="s">
        <v>95</v>
      </c>
      <c r="E9" s="44" t="s">
        <v>96</v>
      </c>
      <c r="F9" s="44" t="s">
        <v>8</v>
      </c>
      <c r="G9" s="44">
        <v>1</v>
      </c>
      <c r="H9" s="44">
        <v>2011</v>
      </c>
      <c r="I9" s="30">
        <v>1</v>
      </c>
      <c r="J9" s="56"/>
      <c r="K9" s="39">
        <f t="shared" si="0"/>
        <v>0</v>
      </c>
      <c r="L9" s="33" t="s">
        <v>172</v>
      </c>
      <c r="M9" s="169" t="s">
        <v>201</v>
      </c>
    </row>
    <row r="10" spans="1:13" s="10" customFormat="1" ht="27.75" customHeight="1" x14ac:dyDescent="0.2">
      <c r="A10" s="60">
        <v>10</v>
      </c>
      <c r="B10" s="285"/>
      <c r="C10" s="275" t="s">
        <v>9</v>
      </c>
      <c r="D10" s="73" t="s">
        <v>162</v>
      </c>
      <c r="E10" s="74" t="s">
        <v>164</v>
      </c>
      <c r="F10" s="73" t="s">
        <v>163</v>
      </c>
      <c r="G10" s="73">
        <v>1</v>
      </c>
      <c r="H10" s="73">
        <v>2019</v>
      </c>
      <c r="I10" s="30">
        <v>1</v>
      </c>
      <c r="J10" s="56"/>
      <c r="K10" s="39">
        <f t="shared" si="0"/>
        <v>0</v>
      </c>
      <c r="L10" s="33" t="s">
        <v>172</v>
      </c>
      <c r="M10" s="169" t="s">
        <v>201</v>
      </c>
    </row>
    <row r="11" spans="1:13" s="10" customFormat="1" ht="27.75" customHeight="1" thickBot="1" x14ac:dyDescent="0.25">
      <c r="A11" s="61">
        <v>12</v>
      </c>
      <c r="B11" s="286"/>
      <c r="C11" s="276"/>
      <c r="D11" s="75" t="s">
        <v>162</v>
      </c>
      <c r="E11" s="76" t="s">
        <v>165</v>
      </c>
      <c r="F11" s="75" t="s">
        <v>163</v>
      </c>
      <c r="G11" s="75">
        <v>1</v>
      </c>
      <c r="H11" s="75">
        <v>2019</v>
      </c>
      <c r="I11" s="35">
        <v>1</v>
      </c>
      <c r="J11" s="57"/>
      <c r="K11" s="40">
        <f>G11*J11</f>
        <v>0</v>
      </c>
      <c r="L11" s="37" t="s">
        <v>172</v>
      </c>
      <c r="M11" s="170" t="s">
        <v>201</v>
      </c>
    </row>
    <row r="12" spans="1:13" s="10" customFormat="1" ht="27.75" customHeight="1" thickBot="1" x14ac:dyDescent="0.25">
      <c r="A12" s="228" t="s">
        <v>214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</row>
    <row r="13" spans="1:13" s="10" customFormat="1" ht="28.5" customHeight="1" x14ac:dyDescent="0.2">
      <c r="A13" s="77">
        <v>13</v>
      </c>
      <c r="B13" s="281" t="s">
        <v>213</v>
      </c>
      <c r="C13" s="78" t="s">
        <v>145</v>
      </c>
      <c r="D13" s="79"/>
      <c r="E13" s="80"/>
      <c r="F13" s="81"/>
      <c r="G13" s="82">
        <v>1</v>
      </c>
      <c r="H13" s="82">
        <v>2011</v>
      </c>
      <c r="I13" s="26">
        <v>1</v>
      </c>
      <c r="J13" s="93"/>
      <c r="K13" s="89">
        <f>G13*J13</f>
        <v>0</v>
      </c>
      <c r="L13" s="28" t="s">
        <v>210</v>
      </c>
      <c r="M13" s="90" t="s">
        <v>211</v>
      </c>
    </row>
    <row r="14" spans="1:13" s="10" customFormat="1" ht="28.5" customHeight="1" thickBot="1" x14ac:dyDescent="0.25">
      <c r="A14" s="83">
        <v>14</v>
      </c>
      <c r="B14" s="270"/>
      <c r="C14" s="84" t="s">
        <v>206</v>
      </c>
      <c r="D14" s="85"/>
      <c r="E14" s="86">
        <v>1308010062</v>
      </c>
      <c r="F14" s="87" t="s">
        <v>207</v>
      </c>
      <c r="G14" s="88">
        <v>1</v>
      </c>
      <c r="H14" s="35">
        <v>2011</v>
      </c>
      <c r="I14" s="87">
        <v>1</v>
      </c>
      <c r="J14" s="94"/>
      <c r="K14" s="91">
        <f>G14*J14</f>
        <v>0</v>
      </c>
      <c r="L14" s="37" t="s">
        <v>208</v>
      </c>
      <c r="M14" s="92" t="s">
        <v>209</v>
      </c>
    </row>
    <row r="15" spans="1:13" s="10" customFormat="1" ht="24" customHeight="1" thickBot="1" x14ac:dyDescent="0.25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</row>
    <row r="16" spans="1:13" s="10" customFormat="1" ht="33" customHeight="1" thickBot="1" x14ac:dyDescent="0.3">
      <c r="A16" s="232" t="s">
        <v>157</v>
      </c>
      <c r="B16" s="233"/>
      <c r="C16" s="233"/>
      <c r="D16" s="233"/>
      <c r="E16" s="233"/>
      <c r="F16" s="233"/>
      <c r="G16" s="233"/>
      <c r="H16" s="233"/>
      <c r="I16" s="233"/>
      <c r="J16" s="277"/>
      <c r="K16" s="175">
        <f>K4+K5+K6+K7+K8+K9+K10+K11+K13+K14</f>
        <v>0</v>
      </c>
      <c r="L16" s="230"/>
      <c r="M16" s="231"/>
    </row>
    <row r="17" spans="1:13" s="10" customFormat="1" ht="33" customHeight="1" thickBot="1" x14ac:dyDescent="0.25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s="10" customFormat="1" ht="38.25" customHeight="1" x14ac:dyDescent="0.2">
      <c r="A18" s="244" t="s">
        <v>175</v>
      </c>
      <c r="B18" s="245"/>
      <c r="C18" s="245"/>
      <c r="D18" s="245"/>
      <c r="E18" s="245"/>
      <c r="F18" s="245"/>
      <c r="G18" s="245"/>
      <c r="H18" s="246"/>
      <c r="I18" s="250">
        <v>12</v>
      </c>
      <c r="J18" s="252"/>
      <c r="K18" s="254">
        <f>I18*J18</f>
        <v>0</v>
      </c>
      <c r="L18" s="256" t="s">
        <v>236</v>
      </c>
      <c r="M18" s="257"/>
    </row>
    <row r="19" spans="1:13" s="10" customFormat="1" ht="39" customHeight="1" thickBot="1" x14ac:dyDescent="0.25">
      <c r="A19" s="247"/>
      <c r="B19" s="248"/>
      <c r="C19" s="248"/>
      <c r="D19" s="248"/>
      <c r="E19" s="248"/>
      <c r="F19" s="248"/>
      <c r="G19" s="248"/>
      <c r="H19" s="249"/>
      <c r="I19" s="251"/>
      <c r="J19" s="253"/>
      <c r="K19" s="255"/>
      <c r="L19" s="258" t="s">
        <v>218</v>
      </c>
      <c r="M19" s="259"/>
    </row>
    <row r="20" spans="1:13" s="10" customFormat="1" ht="37.5" customHeight="1" x14ac:dyDescent="0.2">
      <c r="A20" s="234" t="s">
        <v>229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</row>
    <row r="21" spans="1:13" s="10" customFormat="1" x14ac:dyDescent="0.2">
      <c r="G21" s="11"/>
      <c r="H21" s="11"/>
      <c r="I21" s="11"/>
      <c r="J21" s="11"/>
      <c r="K21" s="11"/>
      <c r="L21" s="11"/>
      <c r="M21" s="11"/>
    </row>
  </sheetData>
  <sheetProtection sheet="1" objects="1" scenarios="1" selectLockedCells="1"/>
  <mergeCells count="23">
    <mergeCell ref="A20:M20"/>
    <mergeCell ref="A1:M1"/>
    <mergeCell ref="L19:M19"/>
    <mergeCell ref="L16:M16"/>
    <mergeCell ref="C6:F8"/>
    <mergeCell ref="G6:G8"/>
    <mergeCell ref="H4:H8"/>
    <mergeCell ref="C10:C11"/>
    <mergeCell ref="B4:B11"/>
    <mergeCell ref="C4:C5"/>
    <mergeCell ref="A3:M3"/>
    <mergeCell ref="K18:K19"/>
    <mergeCell ref="L18:M18"/>
    <mergeCell ref="A17:M17"/>
    <mergeCell ref="A15:M15"/>
    <mergeCell ref="A12:M12"/>
    <mergeCell ref="A16:J16"/>
    <mergeCell ref="A18:H19"/>
    <mergeCell ref="I18:I19"/>
    <mergeCell ref="J18:J19"/>
    <mergeCell ref="D4:D5"/>
    <mergeCell ref="F4:F5"/>
    <mergeCell ref="B13:B14"/>
  </mergeCells>
  <printOptions horizontalCentered="1" verticalCentered="1"/>
  <pageMargins left="0" right="0" top="0.78740157480314965" bottom="0.78740157480314965" header="0" footer="0"/>
  <pageSetup paperSize="8" scale="66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54DE-30B1-416F-BDB7-CDA6F6B91BB6}">
  <sheetPr>
    <pageSetUpPr fitToPage="1"/>
  </sheetPr>
  <dimension ref="A1:M29"/>
  <sheetViews>
    <sheetView view="pageBreakPreview" zoomScale="70" zoomScaleNormal="100" zoomScaleSheetLayoutView="70" workbookViewId="0">
      <selection activeCell="J4" sqref="J4"/>
    </sheetView>
  </sheetViews>
  <sheetFormatPr defaultRowHeight="12.75" x14ac:dyDescent="0.2"/>
  <cols>
    <col min="1" max="1" width="7.7109375" customWidth="1"/>
    <col min="2" max="2" width="26.85546875" bestFit="1" customWidth="1"/>
    <col min="3" max="3" width="26.85546875" customWidth="1"/>
    <col min="4" max="4" width="20.85546875" customWidth="1"/>
    <col min="5" max="5" width="25.42578125" customWidth="1"/>
    <col min="6" max="6" width="17.28515625" customWidth="1"/>
    <col min="7" max="7" width="6.28515625" customWidth="1"/>
    <col min="8" max="8" width="11.140625" customWidth="1"/>
    <col min="9" max="9" width="12.42578125" customWidth="1"/>
    <col min="10" max="10" width="22" customWidth="1"/>
    <col min="11" max="11" width="24.85546875" customWidth="1"/>
    <col min="12" max="12" width="38.7109375" customWidth="1"/>
    <col min="13" max="13" width="38.85546875" customWidth="1"/>
  </cols>
  <sheetData>
    <row r="1" spans="1:13" ht="32.25" thickBot="1" x14ac:dyDescent="0.25">
      <c r="A1" s="316" t="s">
        <v>152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8"/>
    </row>
    <row r="2" spans="1:13" ht="83.25" customHeight="1" thickBot="1" x14ac:dyDescent="0.25">
      <c r="A2" s="95" t="s">
        <v>158</v>
      </c>
      <c r="B2" s="96" t="s">
        <v>13</v>
      </c>
      <c r="C2" s="96" t="s">
        <v>0</v>
      </c>
      <c r="D2" s="96" t="s">
        <v>2</v>
      </c>
      <c r="E2" s="96" t="s">
        <v>6</v>
      </c>
      <c r="F2" s="96" t="s">
        <v>3</v>
      </c>
      <c r="G2" s="96" t="s">
        <v>1</v>
      </c>
      <c r="H2" s="96" t="s">
        <v>101</v>
      </c>
      <c r="I2" s="69" t="s">
        <v>215</v>
      </c>
      <c r="J2" s="96" t="s">
        <v>250</v>
      </c>
      <c r="K2" s="96" t="s">
        <v>249</v>
      </c>
      <c r="L2" s="97" t="s">
        <v>88</v>
      </c>
      <c r="M2" s="98" t="s">
        <v>176</v>
      </c>
    </row>
    <row r="3" spans="1:13" ht="16.5" thickBot="1" x14ac:dyDescent="0.25">
      <c r="A3" s="296" t="s">
        <v>119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8"/>
    </row>
    <row r="4" spans="1:13" ht="30.75" customHeight="1" x14ac:dyDescent="0.2">
      <c r="A4" s="25">
        <v>1</v>
      </c>
      <c r="B4" s="319" t="s">
        <v>133</v>
      </c>
      <c r="C4" s="99" t="s">
        <v>120</v>
      </c>
      <c r="D4" s="100" t="s">
        <v>121</v>
      </c>
      <c r="E4" s="100" t="s">
        <v>122</v>
      </c>
      <c r="F4" s="100" t="s">
        <v>4</v>
      </c>
      <c r="G4" s="100">
        <v>1</v>
      </c>
      <c r="H4" s="100">
        <v>2007</v>
      </c>
      <c r="I4" s="101">
        <v>1</v>
      </c>
      <c r="J4" s="55"/>
      <c r="K4" s="109">
        <f>J4*I4</f>
        <v>0</v>
      </c>
      <c r="L4" s="100" t="s">
        <v>177</v>
      </c>
      <c r="M4" s="110" t="s">
        <v>123</v>
      </c>
    </row>
    <row r="5" spans="1:13" ht="30" customHeight="1" x14ac:dyDescent="0.2">
      <c r="A5" s="29">
        <v>2</v>
      </c>
      <c r="B5" s="320"/>
      <c r="C5" s="102" t="s">
        <v>124</v>
      </c>
      <c r="D5" s="103" t="s">
        <v>125</v>
      </c>
      <c r="E5" s="103" t="s">
        <v>126</v>
      </c>
      <c r="F5" s="103" t="s">
        <v>4</v>
      </c>
      <c r="G5" s="103">
        <v>1</v>
      </c>
      <c r="H5" s="103">
        <v>2007</v>
      </c>
      <c r="I5" s="104">
        <v>1</v>
      </c>
      <c r="J5" s="56"/>
      <c r="K5" s="111">
        <f>J5*I5</f>
        <v>0</v>
      </c>
      <c r="L5" s="103" t="s">
        <v>177</v>
      </c>
      <c r="M5" s="112" t="s">
        <v>123</v>
      </c>
    </row>
    <row r="6" spans="1:13" ht="15" customHeight="1" x14ac:dyDescent="0.2">
      <c r="A6" s="321">
        <v>3</v>
      </c>
      <c r="B6" s="320"/>
      <c r="C6" s="322" t="s">
        <v>9</v>
      </c>
      <c r="D6" s="323" t="s">
        <v>127</v>
      </c>
      <c r="E6" s="323" t="s">
        <v>128</v>
      </c>
      <c r="F6" s="323" t="s">
        <v>5</v>
      </c>
      <c r="G6" s="323">
        <v>1</v>
      </c>
      <c r="H6" s="323">
        <v>2019</v>
      </c>
      <c r="I6" s="324">
        <v>1</v>
      </c>
      <c r="J6" s="325"/>
      <c r="K6" s="211">
        <f>J6*I6</f>
        <v>0</v>
      </c>
      <c r="L6" s="323" t="s">
        <v>177</v>
      </c>
      <c r="M6" s="326" t="s">
        <v>129</v>
      </c>
    </row>
    <row r="7" spans="1:13" ht="15" customHeight="1" x14ac:dyDescent="0.2">
      <c r="A7" s="321"/>
      <c r="B7" s="320"/>
      <c r="C7" s="322"/>
      <c r="D7" s="323"/>
      <c r="E7" s="323"/>
      <c r="F7" s="323"/>
      <c r="G7" s="323"/>
      <c r="H7" s="323"/>
      <c r="I7" s="324"/>
      <c r="J7" s="325"/>
      <c r="K7" s="211"/>
      <c r="L7" s="323"/>
      <c r="M7" s="326"/>
    </row>
    <row r="8" spans="1:13" ht="30" customHeight="1" x14ac:dyDescent="0.2">
      <c r="A8" s="29">
        <v>4</v>
      </c>
      <c r="B8" s="320"/>
      <c r="C8" s="102" t="s">
        <v>15</v>
      </c>
      <c r="D8" s="103" t="s">
        <v>130</v>
      </c>
      <c r="E8" s="103">
        <v>7466</v>
      </c>
      <c r="F8" s="103" t="s">
        <v>131</v>
      </c>
      <c r="G8" s="103">
        <v>1</v>
      </c>
      <c r="H8" s="103">
        <v>2007</v>
      </c>
      <c r="I8" s="104">
        <v>1</v>
      </c>
      <c r="J8" s="56"/>
      <c r="K8" s="111">
        <f>J8*I8</f>
        <v>0</v>
      </c>
      <c r="L8" s="103" t="s">
        <v>178</v>
      </c>
      <c r="M8" s="112" t="s">
        <v>132</v>
      </c>
    </row>
    <row r="9" spans="1:13" ht="30" customHeight="1" thickBot="1" x14ac:dyDescent="0.25">
      <c r="A9" s="34">
        <v>5</v>
      </c>
      <c r="B9" s="105" t="s">
        <v>133</v>
      </c>
      <c r="C9" s="106" t="s">
        <v>134</v>
      </c>
      <c r="D9" s="107" t="s">
        <v>135</v>
      </c>
      <c r="E9" s="107"/>
      <c r="F9" s="107" t="s">
        <v>5</v>
      </c>
      <c r="G9" s="107">
        <v>1</v>
      </c>
      <c r="H9" s="107">
        <v>2007</v>
      </c>
      <c r="I9" s="108">
        <v>1</v>
      </c>
      <c r="J9" s="57"/>
      <c r="K9" s="113">
        <f>J9*I9</f>
        <v>0</v>
      </c>
      <c r="L9" s="107" t="s">
        <v>178</v>
      </c>
      <c r="M9" s="114" t="s">
        <v>132</v>
      </c>
    </row>
    <row r="10" spans="1:13" ht="16.5" thickBot="1" x14ac:dyDescent="0.25">
      <c r="A10" s="296" t="s">
        <v>136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8"/>
    </row>
    <row r="11" spans="1:13" ht="30" customHeight="1" x14ac:dyDescent="0.2">
      <c r="A11" s="25">
        <v>6</v>
      </c>
      <c r="B11" s="115" t="s">
        <v>10</v>
      </c>
      <c r="C11" s="116" t="s">
        <v>57</v>
      </c>
      <c r="D11" s="117" t="s">
        <v>54</v>
      </c>
      <c r="E11" s="100" t="s">
        <v>22</v>
      </c>
      <c r="F11" s="118"/>
      <c r="G11" s="100">
        <v>16</v>
      </c>
      <c r="H11" s="100">
        <v>2016</v>
      </c>
      <c r="I11" s="120">
        <v>1</v>
      </c>
      <c r="J11" s="151"/>
      <c r="K11" s="129">
        <f>J11*I11*G11</f>
        <v>0</v>
      </c>
      <c r="L11" s="130" t="s">
        <v>178</v>
      </c>
      <c r="M11" s="128" t="s">
        <v>132</v>
      </c>
    </row>
    <row r="12" spans="1:13" ht="30" customHeight="1" x14ac:dyDescent="0.2">
      <c r="A12" s="121">
        <v>7</v>
      </c>
      <c r="B12" s="306" t="s">
        <v>133</v>
      </c>
      <c r="C12" s="122" t="s">
        <v>179</v>
      </c>
      <c r="D12" s="123" t="s">
        <v>137</v>
      </c>
      <c r="E12" s="124" t="s">
        <v>180</v>
      </c>
      <c r="F12" s="123" t="s">
        <v>181</v>
      </c>
      <c r="G12" s="123">
        <v>2</v>
      </c>
      <c r="H12" s="123">
        <v>2014</v>
      </c>
      <c r="I12" s="104">
        <v>1</v>
      </c>
      <c r="J12" s="56"/>
      <c r="K12" s="111">
        <f>J12*G12</f>
        <v>0</v>
      </c>
      <c r="L12" s="125" t="s">
        <v>182</v>
      </c>
      <c r="M12" s="126" t="s">
        <v>138</v>
      </c>
    </row>
    <row r="13" spans="1:13" ht="12.75" customHeight="1" x14ac:dyDescent="0.2">
      <c r="A13" s="307">
        <v>8</v>
      </c>
      <c r="B13" s="306"/>
      <c r="C13" s="309" t="s">
        <v>9</v>
      </c>
      <c r="D13" s="311" t="s">
        <v>139</v>
      </c>
      <c r="E13" s="223" t="s">
        <v>140</v>
      </c>
      <c r="F13" s="223" t="s">
        <v>183</v>
      </c>
      <c r="G13" s="223">
        <v>1</v>
      </c>
      <c r="H13" s="223">
        <v>2012</v>
      </c>
      <c r="I13" s="291">
        <v>1</v>
      </c>
      <c r="J13" s="271"/>
      <c r="K13" s="294">
        <f>J13*I13</f>
        <v>0</v>
      </c>
      <c r="L13" s="313" t="s">
        <v>177</v>
      </c>
      <c r="M13" s="327" t="s">
        <v>129</v>
      </c>
    </row>
    <row r="14" spans="1:13" ht="14.25" customHeight="1" x14ac:dyDescent="0.2">
      <c r="A14" s="308"/>
      <c r="B14" s="306"/>
      <c r="C14" s="310"/>
      <c r="D14" s="312"/>
      <c r="E14" s="290"/>
      <c r="F14" s="290"/>
      <c r="G14" s="290"/>
      <c r="H14" s="290"/>
      <c r="I14" s="292"/>
      <c r="J14" s="293"/>
      <c r="K14" s="295"/>
      <c r="L14" s="290"/>
      <c r="M14" s="328"/>
    </row>
    <row r="15" spans="1:13" ht="30" customHeight="1" x14ac:dyDescent="0.2">
      <c r="A15" s="329">
        <v>9</v>
      </c>
      <c r="B15" s="306"/>
      <c r="C15" s="322" t="s">
        <v>9</v>
      </c>
      <c r="D15" s="313" t="s">
        <v>141</v>
      </c>
      <c r="E15" s="313">
        <v>3209</v>
      </c>
      <c r="F15" s="313" t="s">
        <v>142</v>
      </c>
      <c r="G15" s="313">
        <v>1</v>
      </c>
      <c r="H15" s="313">
        <v>2013</v>
      </c>
      <c r="I15" s="104">
        <v>1</v>
      </c>
      <c r="J15" s="56"/>
      <c r="K15" s="111">
        <f>J15*G15</f>
        <v>0</v>
      </c>
      <c r="L15" s="103" t="s">
        <v>184</v>
      </c>
      <c r="M15" s="127" t="s">
        <v>143</v>
      </c>
    </row>
    <row r="16" spans="1:13" ht="15" customHeight="1" x14ac:dyDescent="0.2">
      <c r="A16" s="307"/>
      <c r="B16" s="306"/>
      <c r="C16" s="322"/>
      <c r="D16" s="223"/>
      <c r="E16" s="223"/>
      <c r="F16" s="223"/>
      <c r="G16" s="223"/>
      <c r="H16" s="223"/>
      <c r="I16" s="291">
        <v>1</v>
      </c>
      <c r="J16" s="299"/>
      <c r="K16" s="294">
        <f>J16*I16</f>
        <v>0</v>
      </c>
      <c r="L16" s="314" t="s">
        <v>185</v>
      </c>
      <c r="M16" s="302" t="s">
        <v>144</v>
      </c>
    </row>
    <row r="17" spans="1:13" ht="14.25" customHeight="1" thickBot="1" x14ac:dyDescent="0.25">
      <c r="A17" s="307"/>
      <c r="B17" s="306"/>
      <c r="C17" s="330"/>
      <c r="D17" s="223"/>
      <c r="E17" s="223"/>
      <c r="F17" s="223"/>
      <c r="G17" s="223"/>
      <c r="H17" s="223"/>
      <c r="I17" s="331"/>
      <c r="J17" s="300"/>
      <c r="K17" s="301"/>
      <c r="L17" s="315"/>
      <c r="M17" s="303"/>
    </row>
    <row r="18" spans="1:13" ht="16.5" thickBot="1" x14ac:dyDescent="0.25">
      <c r="A18" s="296" t="s">
        <v>58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8"/>
    </row>
    <row r="19" spans="1:13" ht="29.25" customHeight="1" thickBot="1" x14ac:dyDescent="0.25">
      <c r="A19" s="131">
        <v>10</v>
      </c>
      <c r="B19" s="132" t="s">
        <v>186</v>
      </c>
      <c r="C19" s="304" t="s">
        <v>145</v>
      </c>
      <c r="D19" s="305"/>
      <c r="E19" s="119" t="s">
        <v>22</v>
      </c>
      <c r="F19" s="119" t="s">
        <v>11</v>
      </c>
      <c r="G19" s="119">
        <v>1</v>
      </c>
      <c r="H19" s="119" t="s">
        <v>22</v>
      </c>
      <c r="I19" s="133">
        <v>2</v>
      </c>
      <c r="J19" s="152"/>
      <c r="K19" s="134">
        <f>J19*I19</f>
        <v>0</v>
      </c>
      <c r="L19" s="135" t="s">
        <v>187</v>
      </c>
      <c r="M19" s="136" t="s">
        <v>146</v>
      </c>
    </row>
    <row r="20" spans="1:13" ht="16.5" thickBot="1" x14ac:dyDescent="0.25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8"/>
    </row>
    <row r="21" spans="1:13" ht="29.25" customHeight="1" thickBot="1" x14ac:dyDescent="0.25">
      <c r="A21" s="137">
        <v>11</v>
      </c>
      <c r="B21" s="138" t="s">
        <v>147</v>
      </c>
      <c r="C21" s="138" t="s">
        <v>148</v>
      </c>
      <c r="D21" s="133" t="s">
        <v>22</v>
      </c>
      <c r="E21" s="119" t="s">
        <v>22</v>
      </c>
      <c r="F21" s="119" t="s">
        <v>22</v>
      </c>
      <c r="G21" s="119">
        <v>1</v>
      </c>
      <c r="H21" s="119">
        <v>2008</v>
      </c>
      <c r="I21" s="133">
        <v>2</v>
      </c>
      <c r="J21" s="153"/>
      <c r="K21" s="139">
        <f>J21*I21</f>
        <v>0</v>
      </c>
      <c r="L21" s="140" t="s">
        <v>187</v>
      </c>
      <c r="M21" s="141" t="s">
        <v>146</v>
      </c>
    </row>
    <row r="22" spans="1:13" ht="16.5" thickBot="1" x14ac:dyDescent="0.25">
      <c r="A22" s="296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8"/>
    </row>
    <row r="23" spans="1:13" ht="30" customHeight="1" thickBot="1" x14ac:dyDescent="0.25">
      <c r="A23" s="142">
        <v>12</v>
      </c>
      <c r="B23" s="143" t="s">
        <v>149</v>
      </c>
      <c r="C23" s="144" t="s">
        <v>150</v>
      </c>
      <c r="D23" s="145" t="s">
        <v>151</v>
      </c>
      <c r="E23" s="146" t="s">
        <v>22</v>
      </c>
      <c r="F23" s="147" t="s">
        <v>12</v>
      </c>
      <c r="G23" s="147">
        <v>3</v>
      </c>
      <c r="H23" s="147">
        <v>2008</v>
      </c>
      <c r="I23" s="148">
        <v>2</v>
      </c>
      <c r="J23" s="58"/>
      <c r="K23" s="149">
        <f>J23*I23*G23</f>
        <v>0</v>
      </c>
      <c r="L23" s="135" t="s">
        <v>188</v>
      </c>
      <c r="M23" s="150" t="s">
        <v>146</v>
      </c>
    </row>
    <row r="24" spans="1:13" ht="13.5" thickBot="1" x14ac:dyDescent="0.25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</row>
    <row r="25" spans="1:13" ht="29.25" customHeight="1" thickBot="1" x14ac:dyDescent="0.3">
      <c r="A25" s="232" t="s">
        <v>157</v>
      </c>
      <c r="B25" s="233"/>
      <c r="C25" s="233"/>
      <c r="D25" s="233"/>
      <c r="E25" s="233"/>
      <c r="F25" s="233"/>
      <c r="G25" s="233"/>
      <c r="H25" s="233"/>
      <c r="I25" s="233"/>
      <c r="J25" s="277"/>
      <c r="K25" s="175">
        <f>K4+K5+K6+K8+K9+K11+K12+K13+K15+K16+K19+K21+K23</f>
        <v>0</v>
      </c>
      <c r="L25" s="230"/>
      <c r="M25" s="231"/>
    </row>
    <row r="26" spans="1:13" ht="30" customHeight="1" thickBot="1" x14ac:dyDescent="0.25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</row>
    <row r="27" spans="1:13" ht="38.25" customHeight="1" x14ac:dyDescent="0.2">
      <c r="A27" s="244" t="s">
        <v>175</v>
      </c>
      <c r="B27" s="245"/>
      <c r="C27" s="245"/>
      <c r="D27" s="245"/>
      <c r="E27" s="245"/>
      <c r="F27" s="245"/>
      <c r="G27" s="245"/>
      <c r="H27" s="246"/>
      <c r="I27" s="250">
        <v>12</v>
      </c>
      <c r="J27" s="252"/>
      <c r="K27" s="254">
        <f>I27*J27</f>
        <v>0</v>
      </c>
      <c r="L27" s="256" t="s">
        <v>236</v>
      </c>
      <c r="M27" s="257"/>
    </row>
    <row r="28" spans="1:13" ht="38.25" customHeight="1" thickBot="1" x14ac:dyDescent="0.25">
      <c r="A28" s="247"/>
      <c r="B28" s="248"/>
      <c r="C28" s="248"/>
      <c r="D28" s="248"/>
      <c r="E28" s="248"/>
      <c r="F28" s="248"/>
      <c r="G28" s="248"/>
      <c r="H28" s="249"/>
      <c r="I28" s="251"/>
      <c r="J28" s="253"/>
      <c r="K28" s="255"/>
      <c r="L28" s="258" t="s">
        <v>218</v>
      </c>
      <c r="M28" s="259"/>
    </row>
    <row r="29" spans="1:13" ht="35.25" customHeight="1" x14ac:dyDescent="0.2">
      <c r="A29" s="234" t="s">
        <v>229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</row>
  </sheetData>
  <sheetProtection sheet="1" objects="1" scenarios="1" selectLockedCells="1"/>
  <mergeCells count="56">
    <mergeCell ref="A29:M29"/>
    <mergeCell ref="K27:K28"/>
    <mergeCell ref="L27:M27"/>
    <mergeCell ref="L28:M28"/>
    <mergeCell ref="L25:M25"/>
    <mergeCell ref="A25:J25"/>
    <mergeCell ref="A27:H28"/>
    <mergeCell ref="I27:I28"/>
    <mergeCell ref="J27:J28"/>
    <mergeCell ref="A10:M10"/>
    <mergeCell ref="M13:M14"/>
    <mergeCell ref="A15:A17"/>
    <mergeCell ref="C15:C17"/>
    <mergeCell ref="D15:D17"/>
    <mergeCell ref="E15:E17"/>
    <mergeCell ref="F15:F17"/>
    <mergeCell ref="G15:G17"/>
    <mergeCell ref="H15:H17"/>
    <mergeCell ref="I16:I17"/>
    <mergeCell ref="G13:G14"/>
    <mergeCell ref="A1:M1"/>
    <mergeCell ref="A3:M3"/>
    <mergeCell ref="B4:B8"/>
    <mergeCell ref="A6:A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M6:M7"/>
    <mergeCell ref="L6:L7"/>
    <mergeCell ref="D13:D14"/>
    <mergeCell ref="E13:E14"/>
    <mergeCell ref="L13:L14"/>
    <mergeCell ref="L16:L17"/>
    <mergeCell ref="F13:F14"/>
    <mergeCell ref="A24:M24"/>
    <mergeCell ref="A26:M26"/>
    <mergeCell ref="H13:H14"/>
    <mergeCell ref="I13:I14"/>
    <mergeCell ref="J13:J14"/>
    <mergeCell ref="K13:K14"/>
    <mergeCell ref="A22:M22"/>
    <mergeCell ref="J16:J17"/>
    <mergeCell ref="K16:K17"/>
    <mergeCell ref="M16:M17"/>
    <mergeCell ref="A18:M18"/>
    <mergeCell ref="C19:D19"/>
    <mergeCell ref="A20:M20"/>
    <mergeCell ref="B12:B17"/>
    <mergeCell ref="A13:A14"/>
    <mergeCell ref="C13:C14"/>
  </mergeCells>
  <pageMargins left="0" right="0" top="0" bottom="0" header="0" footer="0"/>
  <pageSetup paperSize="8" scale="76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5AD4-4EDE-4A49-9417-991B4F93FDA0}">
  <dimension ref="A1:C15"/>
  <sheetViews>
    <sheetView view="pageBreakPreview" zoomScaleNormal="100" zoomScaleSheetLayoutView="100" workbookViewId="0">
      <selection sqref="A1:C15"/>
    </sheetView>
  </sheetViews>
  <sheetFormatPr defaultRowHeight="12.75" x14ac:dyDescent="0.2"/>
  <cols>
    <col min="2" max="2" width="96.28515625" customWidth="1"/>
    <col min="3" max="3" width="19.5703125" customWidth="1"/>
    <col min="258" max="258" width="75.7109375" customWidth="1"/>
    <col min="259" max="259" width="17" customWidth="1"/>
    <col min="514" max="514" width="75.7109375" customWidth="1"/>
    <col min="515" max="515" width="17" customWidth="1"/>
    <col min="770" max="770" width="75.7109375" customWidth="1"/>
    <col min="771" max="771" width="17" customWidth="1"/>
    <col min="1026" max="1026" width="75.7109375" customWidth="1"/>
    <col min="1027" max="1027" width="17" customWidth="1"/>
    <col min="1282" max="1282" width="75.7109375" customWidth="1"/>
    <col min="1283" max="1283" width="17" customWidth="1"/>
    <col min="1538" max="1538" width="75.7109375" customWidth="1"/>
    <col min="1539" max="1539" width="17" customWidth="1"/>
    <col min="1794" max="1794" width="75.7109375" customWidth="1"/>
    <col min="1795" max="1795" width="17" customWidth="1"/>
    <col min="2050" max="2050" width="75.7109375" customWidth="1"/>
    <col min="2051" max="2051" width="17" customWidth="1"/>
    <col min="2306" max="2306" width="75.7109375" customWidth="1"/>
    <col min="2307" max="2307" width="17" customWidth="1"/>
    <col min="2562" max="2562" width="75.7109375" customWidth="1"/>
    <col min="2563" max="2563" width="17" customWidth="1"/>
    <col min="2818" max="2818" width="75.7109375" customWidth="1"/>
    <col min="2819" max="2819" width="17" customWidth="1"/>
    <col min="3074" max="3074" width="75.7109375" customWidth="1"/>
    <col min="3075" max="3075" width="17" customWidth="1"/>
    <col min="3330" max="3330" width="75.7109375" customWidth="1"/>
    <col min="3331" max="3331" width="17" customWidth="1"/>
    <col min="3586" max="3586" width="75.7109375" customWidth="1"/>
    <col min="3587" max="3587" width="17" customWidth="1"/>
    <col min="3842" max="3842" width="75.7109375" customWidth="1"/>
    <col min="3843" max="3843" width="17" customWidth="1"/>
    <col min="4098" max="4098" width="75.7109375" customWidth="1"/>
    <col min="4099" max="4099" width="17" customWidth="1"/>
    <col min="4354" max="4354" width="75.7109375" customWidth="1"/>
    <col min="4355" max="4355" width="17" customWidth="1"/>
    <col min="4610" max="4610" width="75.7109375" customWidth="1"/>
    <col min="4611" max="4611" width="17" customWidth="1"/>
    <col min="4866" max="4866" width="75.7109375" customWidth="1"/>
    <col min="4867" max="4867" width="17" customWidth="1"/>
    <col min="5122" max="5122" width="75.7109375" customWidth="1"/>
    <col min="5123" max="5123" width="17" customWidth="1"/>
    <col min="5378" max="5378" width="75.7109375" customWidth="1"/>
    <col min="5379" max="5379" width="17" customWidth="1"/>
    <col min="5634" max="5634" width="75.7109375" customWidth="1"/>
    <col min="5635" max="5635" width="17" customWidth="1"/>
    <col min="5890" max="5890" width="75.7109375" customWidth="1"/>
    <col min="5891" max="5891" width="17" customWidth="1"/>
    <col min="6146" max="6146" width="75.7109375" customWidth="1"/>
    <col min="6147" max="6147" width="17" customWidth="1"/>
    <col min="6402" max="6402" width="75.7109375" customWidth="1"/>
    <col min="6403" max="6403" width="17" customWidth="1"/>
    <col min="6658" max="6658" width="75.7109375" customWidth="1"/>
    <col min="6659" max="6659" width="17" customWidth="1"/>
    <col min="6914" max="6914" width="75.7109375" customWidth="1"/>
    <col min="6915" max="6915" width="17" customWidth="1"/>
    <col min="7170" max="7170" width="75.7109375" customWidth="1"/>
    <col min="7171" max="7171" width="17" customWidth="1"/>
    <col min="7426" max="7426" width="75.7109375" customWidth="1"/>
    <col min="7427" max="7427" width="17" customWidth="1"/>
    <col min="7682" max="7682" width="75.7109375" customWidth="1"/>
    <col min="7683" max="7683" width="17" customWidth="1"/>
    <col min="7938" max="7938" width="75.7109375" customWidth="1"/>
    <col min="7939" max="7939" width="17" customWidth="1"/>
    <col min="8194" max="8194" width="75.7109375" customWidth="1"/>
    <col min="8195" max="8195" width="17" customWidth="1"/>
    <col min="8450" max="8450" width="75.7109375" customWidth="1"/>
    <col min="8451" max="8451" width="17" customWidth="1"/>
    <col min="8706" max="8706" width="75.7109375" customWidth="1"/>
    <col min="8707" max="8707" width="17" customWidth="1"/>
    <col min="8962" max="8962" width="75.7109375" customWidth="1"/>
    <col min="8963" max="8963" width="17" customWidth="1"/>
    <col min="9218" max="9218" width="75.7109375" customWidth="1"/>
    <col min="9219" max="9219" width="17" customWidth="1"/>
    <col min="9474" max="9474" width="75.7109375" customWidth="1"/>
    <col min="9475" max="9475" width="17" customWidth="1"/>
    <col min="9730" max="9730" width="75.7109375" customWidth="1"/>
    <col min="9731" max="9731" width="17" customWidth="1"/>
    <col min="9986" max="9986" width="75.7109375" customWidth="1"/>
    <col min="9987" max="9987" width="17" customWidth="1"/>
    <col min="10242" max="10242" width="75.7109375" customWidth="1"/>
    <col min="10243" max="10243" width="17" customWidth="1"/>
    <col min="10498" max="10498" width="75.7109375" customWidth="1"/>
    <col min="10499" max="10499" width="17" customWidth="1"/>
    <col min="10754" max="10754" width="75.7109375" customWidth="1"/>
    <col min="10755" max="10755" width="17" customWidth="1"/>
    <col min="11010" max="11010" width="75.7109375" customWidth="1"/>
    <col min="11011" max="11011" width="17" customWidth="1"/>
    <col min="11266" max="11266" width="75.7109375" customWidth="1"/>
    <col min="11267" max="11267" width="17" customWidth="1"/>
    <col min="11522" max="11522" width="75.7109375" customWidth="1"/>
    <col min="11523" max="11523" width="17" customWidth="1"/>
    <col min="11778" max="11778" width="75.7109375" customWidth="1"/>
    <col min="11779" max="11779" width="17" customWidth="1"/>
    <col min="12034" max="12034" width="75.7109375" customWidth="1"/>
    <col min="12035" max="12035" width="17" customWidth="1"/>
    <col min="12290" max="12290" width="75.7109375" customWidth="1"/>
    <col min="12291" max="12291" width="17" customWidth="1"/>
    <col min="12546" max="12546" width="75.7109375" customWidth="1"/>
    <col min="12547" max="12547" width="17" customWidth="1"/>
    <col min="12802" max="12802" width="75.7109375" customWidth="1"/>
    <col min="12803" max="12803" width="17" customWidth="1"/>
    <col min="13058" max="13058" width="75.7109375" customWidth="1"/>
    <col min="13059" max="13059" width="17" customWidth="1"/>
    <col min="13314" max="13314" width="75.7109375" customWidth="1"/>
    <col min="13315" max="13315" width="17" customWidth="1"/>
    <col min="13570" max="13570" width="75.7109375" customWidth="1"/>
    <col min="13571" max="13571" width="17" customWidth="1"/>
    <col min="13826" max="13826" width="75.7109375" customWidth="1"/>
    <col min="13827" max="13827" width="17" customWidth="1"/>
    <col min="14082" max="14082" width="75.7109375" customWidth="1"/>
    <col min="14083" max="14083" width="17" customWidth="1"/>
    <col min="14338" max="14338" width="75.7109375" customWidth="1"/>
    <col min="14339" max="14339" width="17" customWidth="1"/>
    <col min="14594" max="14594" width="75.7109375" customWidth="1"/>
    <col min="14595" max="14595" width="17" customWidth="1"/>
    <col min="14850" max="14850" width="75.7109375" customWidth="1"/>
    <col min="14851" max="14851" width="17" customWidth="1"/>
    <col min="15106" max="15106" width="75.7109375" customWidth="1"/>
    <col min="15107" max="15107" width="17" customWidth="1"/>
    <col min="15362" max="15362" width="75.7109375" customWidth="1"/>
    <col min="15363" max="15363" width="17" customWidth="1"/>
    <col min="15618" max="15618" width="75.7109375" customWidth="1"/>
    <col min="15619" max="15619" width="17" customWidth="1"/>
    <col min="15874" max="15874" width="75.7109375" customWidth="1"/>
    <col min="15875" max="15875" width="17" customWidth="1"/>
    <col min="16130" max="16130" width="75.7109375" customWidth="1"/>
    <col min="16131" max="16131" width="17" customWidth="1"/>
  </cols>
  <sheetData>
    <row r="1" spans="1:3" ht="46.5" x14ac:dyDescent="0.2">
      <c r="A1" s="332" t="s">
        <v>242</v>
      </c>
      <c r="B1" s="332"/>
      <c r="C1" s="332"/>
    </row>
    <row r="2" spans="1:3" ht="21" customHeight="1" x14ac:dyDescent="1.1499999999999999">
      <c r="A2" s="182"/>
      <c r="B2" s="183"/>
      <c r="C2" s="184"/>
    </row>
    <row r="3" spans="1:3" ht="48" customHeight="1" x14ac:dyDescent="0.2">
      <c r="A3" s="333" t="s">
        <v>102</v>
      </c>
      <c r="B3" s="333"/>
      <c r="C3" s="333"/>
    </row>
    <row r="4" spans="1:3" ht="18.600000000000001" customHeight="1" thickBot="1" x14ac:dyDescent="0.25">
      <c r="A4" s="185" t="s">
        <v>237</v>
      </c>
      <c r="B4" s="186"/>
      <c r="C4" s="187" t="s">
        <v>231</v>
      </c>
    </row>
    <row r="5" spans="1:3" ht="21" customHeight="1" x14ac:dyDescent="0.25">
      <c r="A5" s="188" t="s">
        <v>103</v>
      </c>
      <c r="B5" s="189" t="s">
        <v>166</v>
      </c>
      <c r="C5" s="334" t="s">
        <v>243</v>
      </c>
    </row>
    <row r="6" spans="1:3" ht="21" customHeight="1" x14ac:dyDescent="0.25">
      <c r="A6" s="190" t="s">
        <v>104</v>
      </c>
      <c r="B6" s="191" t="s">
        <v>238</v>
      </c>
      <c r="C6" s="335"/>
    </row>
    <row r="7" spans="1:3" ht="21" customHeight="1" x14ac:dyDescent="0.25">
      <c r="A7" s="190" t="s">
        <v>105</v>
      </c>
      <c r="B7" s="191" t="s">
        <v>106</v>
      </c>
      <c r="C7" s="335"/>
    </row>
    <row r="8" spans="1:3" ht="21" customHeight="1" x14ac:dyDescent="0.25">
      <c r="A8" s="190" t="s">
        <v>107</v>
      </c>
      <c r="B8" s="191" t="s">
        <v>108</v>
      </c>
      <c r="C8" s="335"/>
    </row>
    <row r="9" spans="1:3" ht="21" customHeight="1" x14ac:dyDescent="0.25">
      <c r="A9" s="190" t="s">
        <v>109</v>
      </c>
      <c r="B9" s="191" t="s">
        <v>239</v>
      </c>
      <c r="C9" s="335"/>
    </row>
    <row r="10" spans="1:3" ht="21" customHeight="1" x14ac:dyDescent="0.25">
      <c r="A10" s="190" t="s">
        <v>110</v>
      </c>
      <c r="B10" s="191" t="s">
        <v>112</v>
      </c>
      <c r="C10" s="335"/>
    </row>
    <row r="11" spans="1:3" ht="21" customHeight="1" x14ac:dyDescent="0.25">
      <c r="A11" s="190" t="s">
        <v>111</v>
      </c>
      <c r="B11" s="191" t="s">
        <v>114</v>
      </c>
      <c r="C11" s="335"/>
    </row>
    <row r="12" spans="1:3" ht="21" customHeight="1" x14ac:dyDescent="0.25">
      <c r="A12" s="190" t="s">
        <v>113</v>
      </c>
      <c r="B12" s="191" t="s">
        <v>117</v>
      </c>
      <c r="C12" s="335"/>
    </row>
    <row r="13" spans="1:3" ht="21" customHeight="1" x14ac:dyDescent="0.25">
      <c r="A13" s="190" t="s">
        <v>115</v>
      </c>
      <c r="B13" s="191" t="s">
        <v>174</v>
      </c>
      <c r="C13" s="335"/>
    </row>
    <row r="14" spans="1:3" ht="21" customHeight="1" x14ac:dyDescent="0.25">
      <c r="A14" s="190" t="s">
        <v>116</v>
      </c>
      <c r="B14" s="192" t="s">
        <v>240</v>
      </c>
      <c r="C14" s="335"/>
    </row>
    <row r="15" spans="1:3" ht="21" customHeight="1" thickBot="1" x14ac:dyDescent="0.3">
      <c r="A15" s="193" t="s">
        <v>118</v>
      </c>
      <c r="B15" s="194" t="s">
        <v>241</v>
      </c>
      <c r="C15" s="336"/>
    </row>
  </sheetData>
  <sheetProtection sheet="1" objects="1" scenarios="1" selectLockedCells="1" selectUnlockedCells="1"/>
  <mergeCells count="3">
    <mergeCell ref="A1:C1"/>
    <mergeCell ref="A3:C3"/>
    <mergeCell ref="C5:C15"/>
  </mergeCells>
  <phoneticPr fontId="20" type="noConversion"/>
  <printOptions horizontalCentered="1" verticalCentered="1"/>
  <pageMargins left="0" right="0" top="0" bottom="0" header="0" footer="0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kalkulace ceny</vt:lpstr>
      <vt:lpstr>Žero. 3</vt:lpstr>
      <vt:lpstr>Žero. 1</vt:lpstr>
      <vt:lpstr>Údolní 35a</vt:lpstr>
      <vt:lpstr>Cejl 73</vt:lpstr>
      <vt:lpstr>pravidelný dohled</vt:lpstr>
    </vt:vector>
  </TitlesOfParts>
  <Company>ACARE,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Urbášek</dc:creator>
  <cp:lastModifiedBy>Bradáč Vladimír</cp:lastModifiedBy>
  <cp:lastPrinted>2022-11-07T08:33:45Z</cp:lastPrinted>
  <dcterms:created xsi:type="dcterms:W3CDTF">2002-01-08T17:44:45Z</dcterms:created>
  <dcterms:modified xsi:type="dcterms:W3CDTF">2022-11-07T08:36:08Z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SetDate">
    <vt:lpwstr>2019-10-03T05:57:09.0472516Z</vt:lpwstr>
  </property>
  <property fmtid="{D5CDD505-2E9C-101B-9397-08002B2CF9AE}" pid="5" name="MSIP_Label_690ebb53-23a2-471a-9c6e-17bd0d11311e_Name">
    <vt:lpwstr>Verejne</vt:lpwstr>
  </property>
  <property fmtid="{D5CDD505-2E9C-101B-9397-08002B2CF9AE}" pid="6" name="MSIP_Label_690ebb53-23a2-471a-9c6e-17bd0d11311e_Extended_MSFT_Method">
    <vt:lpwstr>Automatic</vt:lpwstr>
  </property>
  <property fmtid="{D5CDD505-2E9C-101B-9397-08002B2CF9AE}" pid="7" name="Sensitivity">
    <vt:lpwstr>Verejne</vt:lpwstr>
  </property>
</Properties>
</file>