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třed\13. 416-005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'000'!$A$1:$I$41</definedName>
    <definedName name="_xlnm.Print_Area" localSheetId="2">'SO 201'!$A$1:$I$31</definedName>
  </definedNames>
  <calcPr calcId="152511"/>
  <webPublishing codePage="0"/>
</workbook>
</file>

<file path=xl/calcChain.xml><?xml version="1.0" encoding="utf-8"?>
<calcChain xmlns="http://schemas.openxmlformats.org/spreadsheetml/2006/main">
  <c r="I28" i="5" l="1"/>
  <c r="O28" i="5" s="1"/>
  <c r="R27" i="5" s="1"/>
  <c r="O27" i="5" s="1"/>
  <c r="Q27" i="5"/>
  <c r="I27" i="5" s="1"/>
  <c r="I23" i="5"/>
  <c r="O23" i="5" s="1"/>
  <c r="I19" i="5"/>
  <c r="O19" i="5" s="1"/>
  <c r="I14" i="5"/>
  <c r="O14" i="5" s="1"/>
  <c r="R13" i="5" s="1"/>
  <c r="O13" i="5" s="1"/>
  <c r="Q13" i="5"/>
  <c r="I13" i="5" s="1"/>
  <c r="I9" i="5"/>
  <c r="O9" i="5" s="1"/>
  <c r="R8" i="5" s="1"/>
  <c r="O8" i="5" s="1"/>
  <c r="Q8" i="5"/>
  <c r="I8" i="5" s="1"/>
  <c r="Q18" i="5" l="1"/>
  <c r="I18" i="5" s="1"/>
  <c r="I3" i="5" s="1"/>
  <c r="C11" i="2" s="1"/>
  <c r="R18" i="5"/>
  <c r="O18" i="5" s="1"/>
  <c r="O2" i="5" s="1"/>
  <c r="D11" i="2" s="1"/>
  <c r="I38" i="3" l="1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E11" i="2"/>
  <c r="R9" i="3" l="1"/>
  <c r="O9" i="3" s="1"/>
  <c r="O2" i="3" s="1"/>
  <c r="D10" i="2" s="1"/>
  <c r="Q9" i="3"/>
  <c r="I9" i="3" s="1"/>
  <c r="I3" i="3" s="1"/>
  <c r="C10" i="2" s="1"/>
  <c r="C6" i="2" s="1"/>
  <c r="E10" i="2" l="1"/>
  <c r="C7" i="2" s="1"/>
</calcChain>
</file>

<file path=xl/sharedStrings.xml><?xml version="1.0" encoding="utf-8"?>
<sst xmlns="http://schemas.openxmlformats.org/spreadsheetml/2006/main" count="247" uniqueCount="108">
  <si>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</si>
  <si>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</si>
  <si>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</si>
  <si>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</si>
  <si>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</si>
  <si>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</si>
  <si>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</si>
  <si>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</si>
  <si>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</si>
  <si>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</si>
  <si>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</si>
  <si>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</si>
  <si>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</si>
  <si>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</si>
  <si>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</si>
  <si>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</si>
  <si>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</si>
  <si>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</si>
  <si>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</si>
  <si>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</si>
  <si>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</si>
  <si>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</si>
  <si>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</si>
  <si>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</si>
  <si>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</si>
  <si>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</si>
  <si>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</si>
  <si>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</si>
  <si>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</si>
  <si>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</si>
  <si>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</si>
  <si>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</si>
  <si>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</si>
  <si>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</si>
  <si>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</si>
  <si>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</si>
  <si>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</si>
  <si>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</si>
  <si>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</si>
  <si>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</si>
  <si>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</si>
  <si>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</si>
  <si>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</si>
  <si>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</si>
  <si>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938543</t>
  </si>
  <si>
    <t>OČIŠTĚNÍ BETON KONSTR OTRYSKÁNÍM TLAK VODOU DO 1000 BARŮ</t>
  </si>
  <si>
    <t>položka zahrnuje očištění předepsaným způsobem včetně odklizení vzniklého odpadu</t>
  </si>
  <si>
    <t>M3</t>
  </si>
  <si>
    <t>T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</si>
  <si>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</si>
  <si>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</si>
  <si>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</si>
  <si>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</si>
  <si>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</si>
  <si>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</si>
  <si>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</si>
  <si>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</si>
  <si>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</si>
  <si>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</si>
  <si>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</si>
  <si>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</si>
  <si>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</si>
  <si>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</si>
  <si>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</si>
  <si>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</si>
  <si>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</si>
  <si>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</si>
  <si>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</si>
  <si>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</si>
  <si>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</si>
  <si>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</si>
  <si>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</si>
  <si>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</si>
  <si>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</si>
  <si>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</si>
  <si>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</si>
  <si>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</si>
  <si>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</si>
  <si>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</si>
  <si>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</si>
  <si>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</si>
  <si>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</si>
  <si>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</si>
  <si>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</si>
  <si>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</si>
  <si>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</si>
  <si>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</si>
  <si>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014102</t>
  </si>
  <si>
    <t>POPLATKY ZA SKLÁDKU</t>
  </si>
  <si>
    <t>zahrnuje veškeré poplatky provozovateli skládky související s uložením odpadu na skládce.</t>
  </si>
  <si>
    <t>12960</t>
  </si>
  <si>
    <t>ČIŠTĚNÍ VODOTEČÍ A MELIORAČ KANÁLŮ OD NÁNOSŮ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</si>
  <si>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</si>
  <si>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Most ev.č. 416-005</t>
  </si>
  <si>
    <t>626111</t>
  </si>
  <si>
    <t>REPROFILACE PODHLEDŮ, SVISLÝCH PLOCH SANAČNÍ MALTOU JEDNOVRST TL 10MM</t>
  </si>
  <si>
    <t xml:space="preserve">Stavba: II/416 Hostěrádky, most 416-005 přes místní potok </t>
  </si>
  <si>
    <t xml:space="preserve">II/416 Hostěrádky, most 416-005 přes místní potok </t>
  </si>
  <si>
    <t>území pod mostem</t>
  </si>
  <si>
    <t>6,45*15*0,2*2=38,700 [A]</t>
  </si>
  <si>
    <t>6,45*15*0,2=19,350 [A]</t>
  </si>
  <si>
    <t>římsa vlevo</t>
  </si>
  <si>
    <t>14*0,8+14*0,2=14,000 [A]</t>
  </si>
  <si>
    <t>opěry + nosná konstrukce</t>
  </si>
  <si>
    <t>opěry 1,16*11*2=25,520 [A]                                                                                   nosná konstrukce 6,45*11=70,950 [B]                                                                              celkem  [A]+ [B] = 96,470 [C]</t>
  </si>
  <si>
    <t>opěry + nosná konstrukce + římsa</t>
  </si>
  <si>
    <t>opěry 1,16*11*2=25,520 [A] 
nosná konstrukce 6,45*11=70,950 [B]  
římsa vlevo 14*0,8+14*0,2=14,000 [C] 
Celkem: A+B+C=110,470 [D]</t>
  </si>
  <si>
    <t>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</si>
</sst>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</cellStyleXfs>
  <cellXfs count="8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13" fillId="0" borderId="1" xfId="6" applyFont="1" applyBorder="1" applyAlignment="1">
      <alignment horizontal="left" vertical="center" wrapText="1"/>
    </xf>
    <xf numFmtId="0" fontId="12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9" fontId="6" fillId="0" borderId="1" xfId="6" applyNumberFormat="1" applyFont="1" applyBorder="1" applyAlignment="1">
      <alignment horizontal="right" vertical="center"/>
    </xf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75"/>
      <c r="B1" s="26"/>
      <c r="C1" s="26"/>
      <c r="D1" s="26"/>
      <c r="E1" s="26"/>
    </row>
    <row r="2" spans="1:5" ht="12.75" customHeight="1" x14ac:dyDescent="0.2">
      <c r="A2" s="75"/>
      <c r="B2" s="76" t="s">
        <v>49</v>
      </c>
      <c r="C2" s="26"/>
      <c r="D2" s="26"/>
      <c r="E2" s="26"/>
    </row>
    <row r="3" spans="1:5" ht="20.100000000000001" customHeight="1" x14ac:dyDescent="0.2">
      <c r="A3" s="75"/>
      <c r="B3" s="75"/>
      <c r="C3" s="26"/>
      <c r="D3" s="26"/>
      <c r="E3" s="26"/>
    </row>
    <row r="4" spans="1:5" ht="20.100000000000001" customHeight="1" x14ac:dyDescent="0.2">
      <c r="A4" s="26"/>
      <c r="B4" s="77" t="s">
        <v>96</v>
      </c>
      <c r="C4" s="75"/>
      <c r="D4" s="75"/>
      <c r="E4" s="26"/>
    </row>
    <row r="5" spans="1:5" ht="12.75" customHeight="1" x14ac:dyDescent="0.2">
      <c r="A5" s="26"/>
      <c r="B5" s="75" t="s">
        <v>50</v>
      </c>
      <c r="C5" s="75"/>
      <c r="D5" s="75"/>
      <c r="E5" s="26"/>
    </row>
    <row r="6" spans="1:5" ht="12.75" customHeight="1" x14ac:dyDescent="0.2">
      <c r="A6" s="26"/>
      <c r="B6" s="28" t="s">
        <v>51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52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53</v>
      </c>
      <c r="B9" s="31" t="s">
        <v>54</v>
      </c>
      <c r="C9" s="31" t="s">
        <v>55</v>
      </c>
      <c r="D9" s="31" t="s">
        <v>56</v>
      </c>
      <c r="E9" s="31" t="s">
        <v>57</v>
      </c>
    </row>
    <row r="10" spans="1:5" ht="12.75" customHeight="1" x14ac:dyDescent="0.2">
      <c r="A10" s="32" t="s">
        <v>58</v>
      </c>
      <c r="B10" s="32" t="s">
        <v>59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60</v>
      </c>
      <c r="B11" s="70" t="s">
        <v>93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61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79"/>
      <c r="D3" s="75"/>
      <c r="E3" s="36" t="s">
        <v>97</v>
      </c>
      <c r="F3" s="26"/>
      <c r="G3" s="37"/>
      <c r="H3" s="38" t="s">
        <v>62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63</v>
      </c>
      <c r="C4" s="79" t="s">
        <v>64</v>
      </c>
      <c r="D4" s="75"/>
      <c r="E4" s="36" t="s">
        <v>65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80"/>
      <c r="D5" s="81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78" t="s">
        <v>14</v>
      </c>
      <c r="B6" s="78" t="s">
        <v>16</v>
      </c>
      <c r="C6" s="78" t="s">
        <v>18</v>
      </c>
      <c r="D6" s="78" t="s">
        <v>66</v>
      </c>
      <c r="E6" s="78" t="s">
        <v>20</v>
      </c>
      <c r="F6" s="78" t="s">
        <v>22</v>
      </c>
      <c r="G6" s="78" t="s">
        <v>24</v>
      </c>
      <c r="H6" s="78" t="s">
        <v>67</v>
      </c>
      <c r="I6" s="78"/>
    </row>
    <row r="7" spans="1:18" ht="12.75" customHeight="1" x14ac:dyDescent="0.2">
      <c r="A7" s="78"/>
      <c r="B7" s="78"/>
      <c r="C7" s="78"/>
      <c r="D7" s="78"/>
      <c r="E7" s="78"/>
      <c r="F7" s="78"/>
      <c r="G7" s="78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45" t="s">
        <v>15</v>
      </c>
      <c r="D9" s="44"/>
      <c r="E9" s="46" t="s">
        <v>32</v>
      </c>
      <c r="F9" s="44"/>
      <c r="G9" s="44"/>
      <c r="H9" s="44"/>
      <c r="I9" s="47">
        <f>0+Q9</f>
        <v>0</v>
      </c>
      <c r="O9" s="27">
        <f>0+R9</f>
        <v>0</v>
      </c>
      <c r="Q9" s="48">
        <f>0+I18+I22+I26+I30+I34+I38+I10+I14</f>
        <v>0</v>
      </c>
      <c r="R9" s="27">
        <f>0+O22+O26+O30+O34+O18+O38+O10+O14</f>
        <v>0</v>
      </c>
    </row>
    <row r="10" spans="1:18" ht="12.75" customHeight="1" x14ac:dyDescent="0.2">
      <c r="A10" s="49"/>
      <c r="B10" s="12">
        <v>1</v>
      </c>
      <c r="C10" s="87" t="s">
        <v>107</v>
      </c>
      <c r="D10" s="9" t="s">
        <v>68</v>
      </c>
      <c r="E10" s="13" t="s">
        <v>71</v>
      </c>
      <c r="F10" s="14" t="s">
        <v>69</v>
      </c>
      <c r="G10" s="15">
        <v>1</v>
      </c>
      <c r="H10" s="50">
        <v>0</v>
      </c>
      <c r="I10" s="16">
        <f>ROUND(ROUND(H10,2)*ROUND(G10,3),2)</f>
        <v>0</v>
      </c>
      <c r="J10" s="51"/>
      <c r="K10" s="51"/>
      <c r="L10" s="51"/>
      <c r="M10" s="51"/>
      <c r="N10" s="51"/>
      <c r="O10" s="51">
        <f>(I10*21)/100</f>
        <v>0</v>
      </c>
      <c r="P10" s="51" t="s">
        <v>12</v>
      </c>
      <c r="Q10" s="48"/>
    </row>
    <row r="11" spans="1:18" ht="12.75" customHeight="1" x14ac:dyDescent="0.2">
      <c r="A11" s="49"/>
      <c r="B11" s="51"/>
      <c r="C11" s="51"/>
      <c r="D11" s="51"/>
      <c r="E11" s="18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48"/>
    </row>
    <row r="12" spans="1:18" ht="12.75" customHeight="1" x14ac:dyDescent="0.2">
      <c r="A12" s="49"/>
      <c r="B12" s="51"/>
      <c r="C12" s="51"/>
      <c r="D12" s="51"/>
      <c r="E12" s="20" t="s">
        <v>5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48"/>
    </row>
    <row r="13" spans="1:18" ht="12.75" customHeight="1" x14ac:dyDescent="0.2">
      <c r="A13" s="49"/>
      <c r="B13" s="51"/>
      <c r="C13" s="51"/>
      <c r="D13" s="51"/>
      <c r="E13" s="18" t="s">
        <v>5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48"/>
    </row>
    <row r="14" spans="1:18" ht="12.75" customHeight="1" x14ac:dyDescent="0.2">
      <c r="A14" s="49"/>
      <c r="B14" s="12">
        <v>2</v>
      </c>
      <c r="C14" s="87" t="s">
        <v>70</v>
      </c>
      <c r="D14" s="9" t="s">
        <v>68</v>
      </c>
      <c r="E14" s="13" t="s">
        <v>73</v>
      </c>
      <c r="F14" s="14" t="s">
        <v>69</v>
      </c>
      <c r="G14" s="15">
        <v>1</v>
      </c>
      <c r="H14" s="50">
        <v>0</v>
      </c>
      <c r="I14" s="16">
        <f>ROUND(ROUND(H14,2)*ROUND(G14,3),2)</f>
        <v>0</v>
      </c>
      <c r="J14" s="51"/>
      <c r="K14" s="51"/>
      <c r="L14" s="51"/>
      <c r="M14" s="51"/>
      <c r="N14" s="51"/>
      <c r="O14" s="51">
        <f>(I14*21)/100</f>
        <v>0</v>
      </c>
      <c r="P14" s="51" t="s">
        <v>12</v>
      </c>
      <c r="Q14" s="48"/>
    </row>
    <row r="15" spans="1:18" ht="12.75" customHeight="1" x14ac:dyDescent="0.2">
      <c r="A15" s="49"/>
      <c r="B15" s="51"/>
      <c r="C15" s="51"/>
      <c r="D15" s="51"/>
      <c r="E15" s="18" t="s">
        <v>5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48"/>
    </row>
    <row r="16" spans="1:18" ht="12.75" customHeight="1" x14ac:dyDescent="0.2">
      <c r="A16" s="49"/>
      <c r="B16" s="51"/>
      <c r="C16" s="51"/>
      <c r="D16" s="51"/>
      <c r="E16" s="20" t="s">
        <v>5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48"/>
    </row>
    <row r="17" spans="1:17" ht="12.75" customHeight="1" x14ac:dyDescent="0.2">
      <c r="A17" s="49"/>
      <c r="B17" s="51"/>
      <c r="C17" s="51"/>
      <c r="D17" s="51"/>
      <c r="E17" s="18" t="s">
        <v>5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48"/>
    </row>
    <row r="18" spans="1:17" ht="25.5" x14ac:dyDescent="0.2">
      <c r="B18" s="52">
        <v>3</v>
      </c>
      <c r="C18" s="87" t="s">
        <v>72</v>
      </c>
      <c r="D18" s="53" t="s">
        <v>68</v>
      </c>
      <c r="E18" s="54" t="s">
        <v>75</v>
      </c>
      <c r="F18" s="55" t="s">
        <v>69</v>
      </c>
      <c r="G18" s="56">
        <v>1</v>
      </c>
      <c r="H18" s="57">
        <v>0</v>
      </c>
      <c r="I18" s="58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E19" s="59"/>
    </row>
    <row r="20" spans="1:17" x14ac:dyDescent="0.2">
      <c r="E20" s="59"/>
    </row>
    <row r="21" spans="1:17" x14ac:dyDescent="0.2">
      <c r="E21" s="59"/>
    </row>
    <row r="22" spans="1:17" ht="25.5" x14ac:dyDescent="0.2">
      <c r="A22" s="53" t="s">
        <v>34</v>
      </c>
      <c r="B22" s="52">
        <v>4</v>
      </c>
      <c r="C22" s="87" t="s">
        <v>74</v>
      </c>
      <c r="D22" s="53" t="s">
        <v>68</v>
      </c>
      <c r="E22" s="54" t="s">
        <v>77</v>
      </c>
      <c r="F22" s="55" t="s">
        <v>69</v>
      </c>
      <c r="G22" s="56">
        <v>1</v>
      </c>
      <c r="H22" s="57">
        <v>0</v>
      </c>
      <c r="I22" s="58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60" t="s">
        <v>36</v>
      </c>
      <c r="E23" s="59" t="s">
        <v>5</v>
      </c>
    </row>
    <row r="24" spans="1:17" x14ac:dyDescent="0.2">
      <c r="A24" s="61" t="s">
        <v>37</v>
      </c>
      <c r="E24" s="62" t="s">
        <v>5</v>
      </c>
    </row>
    <row r="25" spans="1:17" x14ac:dyDescent="0.2">
      <c r="A25" s="27" t="s">
        <v>38</v>
      </c>
      <c r="E25" s="59" t="s">
        <v>5</v>
      </c>
    </row>
    <row r="26" spans="1:17" ht="25.5" x14ac:dyDescent="0.2">
      <c r="A26" s="53" t="s">
        <v>34</v>
      </c>
      <c r="B26" s="52">
        <v>5</v>
      </c>
      <c r="C26" s="87" t="s">
        <v>76</v>
      </c>
      <c r="D26" s="53" t="s">
        <v>68</v>
      </c>
      <c r="E26" s="54" t="s">
        <v>79</v>
      </c>
      <c r="F26" s="55" t="s">
        <v>69</v>
      </c>
      <c r="G26" s="56">
        <v>1</v>
      </c>
      <c r="H26" s="57">
        <v>0</v>
      </c>
      <c r="I26" s="58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60" t="s">
        <v>36</v>
      </c>
      <c r="E27" s="59" t="s">
        <v>5</v>
      </c>
    </row>
    <row r="28" spans="1:17" x14ac:dyDescent="0.2">
      <c r="A28" s="61" t="s">
        <v>37</v>
      </c>
      <c r="E28" s="62" t="s">
        <v>5</v>
      </c>
    </row>
    <row r="29" spans="1:17" x14ac:dyDescent="0.2">
      <c r="A29" s="27" t="s">
        <v>38</v>
      </c>
      <c r="E29" s="59" t="s">
        <v>5</v>
      </c>
    </row>
    <row r="30" spans="1:17" ht="25.5" x14ac:dyDescent="0.2">
      <c r="A30" s="53" t="s">
        <v>34</v>
      </c>
      <c r="B30" s="52">
        <v>6</v>
      </c>
      <c r="C30" s="87" t="s">
        <v>78</v>
      </c>
      <c r="D30" s="53" t="s">
        <v>68</v>
      </c>
      <c r="E30" s="54" t="s">
        <v>81</v>
      </c>
      <c r="F30" s="55" t="s">
        <v>69</v>
      </c>
      <c r="G30" s="56">
        <v>1</v>
      </c>
      <c r="H30" s="57">
        <v>0</v>
      </c>
      <c r="I30" s="58">
        <f>ROUND(ROUND(H30,2)*ROUND(G30,3),2)</f>
        <v>0</v>
      </c>
      <c r="O30" s="27">
        <f>(I30*21)/100</f>
        <v>0</v>
      </c>
      <c r="P30" s="27" t="s">
        <v>12</v>
      </c>
    </row>
    <row r="31" spans="1:17" x14ac:dyDescent="0.2">
      <c r="A31" s="60" t="s">
        <v>36</v>
      </c>
      <c r="E31" s="59" t="s">
        <v>5</v>
      </c>
    </row>
    <row r="32" spans="1:17" x14ac:dyDescent="0.2">
      <c r="A32" s="61" t="s">
        <v>37</v>
      </c>
      <c r="E32" s="62" t="s">
        <v>5</v>
      </c>
    </row>
    <row r="33" spans="1:16" x14ac:dyDescent="0.2">
      <c r="A33" s="27" t="s">
        <v>38</v>
      </c>
      <c r="E33" s="59" t="s">
        <v>5</v>
      </c>
    </row>
    <row r="34" spans="1:16" x14ac:dyDescent="0.2">
      <c r="A34" s="53" t="s">
        <v>34</v>
      </c>
      <c r="B34" s="52">
        <v>7</v>
      </c>
      <c r="C34" s="87" t="s">
        <v>80</v>
      </c>
      <c r="D34" s="53" t="s">
        <v>68</v>
      </c>
      <c r="E34" s="54" t="s">
        <v>82</v>
      </c>
      <c r="F34" s="55" t="s">
        <v>69</v>
      </c>
      <c r="G34" s="56">
        <v>1</v>
      </c>
      <c r="H34" s="57">
        <v>0</v>
      </c>
      <c r="I34" s="58">
        <f>ROUND(ROUND(H34,2)*ROUND(G34,3),2)</f>
        <v>0</v>
      </c>
      <c r="O34" s="27">
        <f>(I34*21)/100</f>
        <v>0</v>
      </c>
      <c r="P34" s="27" t="s">
        <v>12</v>
      </c>
    </row>
    <row r="35" spans="1:16" x14ac:dyDescent="0.2">
      <c r="A35" s="60" t="s">
        <v>36</v>
      </c>
      <c r="E35" s="59" t="s">
        <v>5</v>
      </c>
    </row>
    <row r="36" spans="1:16" x14ac:dyDescent="0.2">
      <c r="A36" s="61" t="s">
        <v>37</v>
      </c>
      <c r="E36" s="62" t="s">
        <v>5</v>
      </c>
    </row>
    <row r="37" spans="1:16" x14ac:dyDescent="0.2">
      <c r="A37" s="27" t="s">
        <v>38</v>
      </c>
      <c r="E37" s="59" t="s">
        <v>5</v>
      </c>
    </row>
    <row r="38" spans="1:16" ht="12.75" customHeight="1" x14ac:dyDescent="0.2">
      <c r="B38" s="63">
        <v>8</v>
      </c>
      <c r="C38" s="64" t="s">
        <v>83</v>
      </c>
      <c r="D38" s="53" t="s">
        <v>5</v>
      </c>
      <c r="E38" s="54" t="s">
        <v>84</v>
      </c>
      <c r="F38" s="65" t="s">
        <v>69</v>
      </c>
      <c r="G38" s="66">
        <v>1</v>
      </c>
      <c r="H38" s="67">
        <v>0</v>
      </c>
      <c r="I38" s="68">
        <f>ROUND(ROUND(H38,2)*ROUND(G38,3),2)</f>
        <v>0</v>
      </c>
      <c r="O38" s="27">
        <f>(I38*21)/100</f>
        <v>0</v>
      </c>
      <c r="P38" s="27" t="s">
        <v>12</v>
      </c>
    </row>
    <row r="39" spans="1:16" ht="135" customHeight="1" x14ac:dyDescent="0.2">
      <c r="E39" s="69" t="s">
        <v>85</v>
      </c>
    </row>
    <row r="40" spans="1:16" ht="12.75" customHeight="1" x14ac:dyDescent="0.2">
      <c r="E40" s="59"/>
    </row>
    <row r="41" spans="1:16" ht="12.75" customHeight="1" x14ac:dyDescent="0.2">
      <c r="E41" s="59" t="s">
        <v>86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0+O8+O13+O18+O27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83" t="s">
        <v>5</v>
      </c>
      <c r="D3" s="84"/>
      <c r="E3" s="5" t="s">
        <v>97</v>
      </c>
      <c r="F3" s="24"/>
      <c r="G3" s="3"/>
      <c r="H3" s="2" t="s">
        <v>13</v>
      </c>
      <c r="I3" s="22">
        <f>0+I8+I13+I18+I27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85">
        <v>201</v>
      </c>
      <c r="D4" s="86"/>
      <c r="E4" s="7" t="s">
        <v>93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82" t="s">
        <v>14</v>
      </c>
      <c r="B5" s="82" t="s">
        <v>16</v>
      </c>
      <c r="C5" s="82" t="s">
        <v>18</v>
      </c>
      <c r="D5" s="82" t="s">
        <v>19</v>
      </c>
      <c r="E5" s="82" t="s">
        <v>20</v>
      </c>
      <c r="F5" s="82" t="s">
        <v>22</v>
      </c>
      <c r="G5" s="82" t="s">
        <v>24</v>
      </c>
      <c r="H5" s="82" t="s">
        <v>26</v>
      </c>
      <c r="I5" s="82"/>
      <c r="O5" t="s">
        <v>10</v>
      </c>
      <c r="P5" t="s">
        <v>12</v>
      </c>
    </row>
    <row r="6" spans="1:18" ht="12.75" customHeight="1" x14ac:dyDescent="0.2">
      <c r="A6" s="82"/>
      <c r="B6" s="82"/>
      <c r="C6" s="82"/>
      <c r="D6" s="82"/>
      <c r="E6" s="82"/>
      <c r="F6" s="82"/>
      <c r="G6" s="82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8" t="s">
        <v>31</v>
      </c>
      <c r="B8" s="8"/>
      <c r="C8" s="71" t="s">
        <v>15</v>
      </c>
      <c r="D8" s="8"/>
      <c r="E8" s="21" t="s">
        <v>32</v>
      </c>
      <c r="F8" s="8"/>
      <c r="G8" s="8"/>
      <c r="H8" s="8"/>
      <c r="I8" s="72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34</v>
      </c>
      <c r="B9" s="12" t="s">
        <v>17</v>
      </c>
      <c r="C9" s="12" t="s">
        <v>87</v>
      </c>
      <c r="D9" s="9" t="s">
        <v>5</v>
      </c>
      <c r="E9" s="13" t="s">
        <v>88</v>
      </c>
      <c r="F9" s="14" t="s">
        <v>48</v>
      </c>
      <c r="G9" s="15">
        <v>38.700000000000003</v>
      </c>
      <c r="H9" s="16">
        <v>0</v>
      </c>
      <c r="I9" s="1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7" t="s">
        <v>36</v>
      </c>
      <c r="E10" s="18" t="s">
        <v>98</v>
      </c>
    </row>
    <row r="11" spans="1:18" x14ac:dyDescent="0.2">
      <c r="A11" s="19" t="s">
        <v>37</v>
      </c>
      <c r="E11" s="74" t="s">
        <v>99</v>
      </c>
    </row>
    <row r="12" spans="1:18" ht="25.5" x14ac:dyDescent="0.2">
      <c r="A12" t="s">
        <v>38</v>
      </c>
      <c r="E12" s="18" t="s">
        <v>89</v>
      </c>
    </row>
    <row r="13" spans="1:18" ht="12.75" customHeight="1" x14ac:dyDescent="0.2">
      <c r="A13" s="25" t="s">
        <v>31</v>
      </c>
      <c r="B13" s="25"/>
      <c r="C13" s="10" t="s">
        <v>17</v>
      </c>
      <c r="D13" s="25"/>
      <c r="E13" s="21" t="s">
        <v>33</v>
      </c>
      <c r="F13" s="25"/>
      <c r="G13" s="25"/>
      <c r="H13" s="25"/>
      <c r="I13" s="11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9" t="s">
        <v>34</v>
      </c>
      <c r="B14" s="12" t="s">
        <v>12</v>
      </c>
      <c r="C14" s="12" t="s">
        <v>90</v>
      </c>
      <c r="D14" s="9" t="s">
        <v>5</v>
      </c>
      <c r="E14" s="13" t="s">
        <v>91</v>
      </c>
      <c r="F14" s="14" t="s">
        <v>47</v>
      </c>
      <c r="G14" s="15">
        <v>19.350000000000001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17" t="s">
        <v>36</v>
      </c>
      <c r="E15" s="18" t="s">
        <v>98</v>
      </c>
    </row>
    <row r="16" spans="1:18" x14ac:dyDescent="0.2">
      <c r="A16" s="19" t="s">
        <v>37</v>
      </c>
      <c r="E16" s="74" t="s">
        <v>100</v>
      </c>
    </row>
    <row r="17" spans="1:18" ht="63.75" x14ac:dyDescent="0.2">
      <c r="A17" t="s">
        <v>38</v>
      </c>
      <c r="E17" s="18" t="s">
        <v>92</v>
      </c>
    </row>
    <row r="18" spans="1:18" ht="12.75" customHeight="1" x14ac:dyDescent="0.2">
      <c r="A18" s="25" t="s">
        <v>31</v>
      </c>
      <c r="B18" s="25"/>
      <c r="C18" s="10" t="s">
        <v>25</v>
      </c>
      <c r="D18" s="25"/>
      <c r="E18" s="21" t="s">
        <v>39</v>
      </c>
      <c r="F18" s="25"/>
      <c r="G18" s="25"/>
      <c r="H18" s="25"/>
      <c r="I18" s="11">
        <f>0+Q18</f>
        <v>0</v>
      </c>
      <c r="O18">
        <f>0+R18</f>
        <v>0</v>
      </c>
      <c r="Q18">
        <f>0+I19+I23</f>
        <v>0</v>
      </c>
      <c r="R18">
        <f>0+O19+O23</f>
        <v>0</v>
      </c>
    </row>
    <row r="19" spans="1:18" ht="25.5" x14ac:dyDescent="0.2">
      <c r="A19" s="9" t="s">
        <v>34</v>
      </c>
      <c r="B19" s="12" t="s">
        <v>11</v>
      </c>
      <c r="C19" s="12" t="s">
        <v>94</v>
      </c>
      <c r="D19" s="9" t="s">
        <v>5</v>
      </c>
      <c r="E19" s="13" t="s">
        <v>95</v>
      </c>
      <c r="F19" s="14" t="s">
        <v>35</v>
      </c>
      <c r="G19" s="15">
        <v>14</v>
      </c>
      <c r="H19" s="16">
        <v>0</v>
      </c>
      <c r="I19" s="16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17" t="s">
        <v>36</v>
      </c>
      <c r="E20" s="73" t="s">
        <v>101</v>
      </c>
    </row>
    <row r="21" spans="1:18" x14ac:dyDescent="0.2">
      <c r="A21" s="19" t="s">
        <v>37</v>
      </c>
      <c r="E21" s="74" t="s">
        <v>102</v>
      </c>
    </row>
    <row r="22" spans="1:18" ht="76.5" x14ac:dyDescent="0.2">
      <c r="A22" t="s">
        <v>38</v>
      </c>
      <c r="E22" s="18" t="s">
        <v>42</v>
      </c>
    </row>
    <row r="23" spans="1:18" x14ac:dyDescent="0.2">
      <c r="A23" s="9" t="s">
        <v>34</v>
      </c>
      <c r="B23" s="12" t="s">
        <v>21</v>
      </c>
      <c r="C23" s="12" t="s">
        <v>40</v>
      </c>
      <c r="D23" s="9" t="s">
        <v>5</v>
      </c>
      <c r="E23" s="13" t="s">
        <v>41</v>
      </c>
      <c r="F23" s="14" t="s">
        <v>35</v>
      </c>
      <c r="G23" s="15">
        <v>96.47</v>
      </c>
      <c r="H23" s="16">
        <v>0</v>
      </c>
      <c r="I23" s="16">
        <f>ROUND(ROUND(H23,2)*ROUND(G23,3),2)</f>
        <v>0</v>
      </c>
      <c r="O23">
        <f>(I23*21)/100</f>
        <v>0</v>
      </c>
      <c r="P23" t="s">
        <v>12</v>
      </c>
    </row>
    <row r="24" spans="1:18" x14ac:dyDescent="0.2">
      <c r="A24" s="17" t="s">
        <v>36</v>
      </c>
      <c r="E24" s="73" t="s">
        <v>103</v>
      </c>
    </row>
    <row r="25" spans="1:18" ht="38.25" customHeight="1" x14ac:dyDescent="0.2">
      <c r="A25" s="19" t="s">
        <v>37</v>
      </c>
      <c r="E25" s="74" t="s">
        <v>104</v>
      </c>
    </row>
    <row r="26" spans="1:18" ht="76.5" x14ac:dyDescent="0.2">
      <c r="A26" t="s">
        <v>38</v>
      </c>
      <c r="E26" s="18" t="s">
        <v>42</v>
      </c>
    </row>
    <row r="27" spans="1:18" ht="12.75" customHeight="1" x14ac:dyDescent="0.2">
      <c r="A27" s="25" t="s">
        <v>31</v>
      </c>
      <c r="B27" s="25"/>
      <c r="C27" s="10" t="s">
        <v>28</v>
      </c>
      <c r="D27" s="25"/>
      <c r="E27" s="21" t="s">
        <v>43</v>
      </c>
      <c r="F27" s="25"/>
      <c r="G27" s="25"/>
      <c r="H27" s="25"/>
      <c r="I27" s="11">
        <f>0+Q27</f>
        <v>0</v>
      </c>
      <c r="O27">
        <f>0+R27</f>
        <v>0</v>
      </c>
      <c r="Q27">
        <f>0+I28</f>
        <v>0</v>
      </c>
      <c r="R27">
        <f>0+O28</f>
        <v>0</v>
      </c>
    </row>
    <row r="28" spans="1:18" x14ac:dyDescent="0.2">
      <c r="A28" s="9" t="s">
        <v>34</v>
      </c>
      <c r="B28" s="12" t="s">
        <v>23</v>
      </c>
      <c r="C28" s="12" t="s">
        <v>44</v>
      </c>
      <c r="D28" s="9" t="s">
        <v>5</v>
      </c>
      <c r="E28" s="13" t="s">
        <v>45</v>
      </c>
      <c r="F28" s="14" t="s">
        <v>35</v>
      </c>
      <c r="G28" s="15">
        <v>110.47</v>
      </c>
      <c r="H28" s="16">
        <v>0</v>
      </c>
      <c r="I28" s="16">
        <f>ROUND(ROUND(H28,2)*ROUND(G28,3),2)</f>
        <v>0</v>
      </c>
      <c r="O28">
        <f>(I28*21)/100</f>
        <v>0</v>
      </c>
      <c r="P28" t="s">
        <v>12</v>
      </c>
    </row>
    <row r="29" spans="1:18" x14ac:dyDescent="0.2">
      <c r="A29" s="17" t="s">
        <v>36</v>
      </c>
      <c r="E29" s="73" t="s">
        <v>105</v>
      </c>
    </row>
    <row r="30" spans="1:18" ht="51" customHeight="1" x14ac:dyDescent="0.2">
      <c r="A30" s="19" t="s">
        <v>37</v>
      </c>
      <c r="E30" s="74" t="s">
        <v>106</v>
      </c>
    </row>
    <row r="31" spans="1:18" ht="25.5" x14ac:dyDescent="0.2">
      <c r="A31" t="s">
        <v>38</v>
      </c>
      <c r="E31" s="18" t="s">
        <v>46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2022-04-29T09:18:24Z</cp:lastPrinted>
  <dcterms:created xsi:type="dcterms:W3CDTF">2022-04-28T07:44:59Z</dcterms:created>
  <dcterms:modified xsi:type="dcterms:W3CDTF">2022-05-16T09:12:47Z</dcterms:modified>
  <cp:category/>
  <cp:contentStatus/>
</cp:coreProperties>
</file>