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b_Ostatní" sheetId="1" r:id="rId1"/>
    <sheet name="000b_Vedlejší" sheetId="2" r:id="rId2"/>
    <sheet name="3_SO 101.1" sheetId="3" r:id="rId3"/>
    <sheet name="3_SO 115.1" sheetId="4" r:id="rId4"/>
    <sheet name="3_SO 125" sheetId="5" r:id="rId5"/>
    <sheet name="3_SO 135" sheetId="6" r:id="rId6"/>
    <sheet name="3_SO 161.2" sheetId="7" r:id="rId7"/>
    <sheet name="3_SO 451" sheetId="8" r:id="rId8"/>
    <sheet name="3_SO 802.1" sheetId="9" r:id="rId9"/>
    <sheet name="3_SO 803.1" sheetId="10" r:id="rId10"/>
  </sheets>
  <definedNames/>
  <calcPr/>
  <webPublishing/>
</workbook>
</file>

<file path=xl/sharedStrings.xml><?xml version="1.0" encoding="utf-8"?>
<sst xmlns="http://schemas.openxmlformats.org/spreadsheetml/2006/main" count="1724" uniqueCount="368">
  <si>
    <t>ASPE10</t>
  </si>
  <si>
    <t>S</t>
  </si>
  <si>
    <t>Soupis prací objektu</t>
  </si>
  <si>
    <t xml:space="preserve">Stavba: </t>
  </si>
  <si>
    <t>117 063</t>
  </si>
  <si>
    <t>II/429 Bohdalice - Nesovice, 3. stavba, NN,po DI č. I</t>
  </si>
  <si>
    <t>O</t>
  </si>
  <si>
    <t>Objekt:</t>
  </si>
  <si>
    <t>000b</t>
  </si>
  <si>
    <t>Ostatní a vedlejší náklady - nezpůsobilé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</si>
  <si>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</si>
  <si>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</si>
  <si>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</si>
  <si>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</si>
  <si>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</si>
  <si>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</si>
  <si>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</si>
  <si>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</si>
  <si>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</si>
  <si>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</si>
  <si>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</si>
  <si>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</si>
  <si>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</si>
  <si>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</si>
  <si>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</si>
  <si>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</si>
  <si>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</si>
  <si>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</si>
  <si>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</si>
  <si>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</si>
  <si>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</si>
  <si>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</si>
  <si>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</si>
  <si>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</si>
  <si>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</si>
  <si>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</si>
  <si>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</si>
  <si>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</si>
  <si>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</si>
  <si>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02945</t>
  </si>
  <si>
    <t/>
  </si>
  <si>
    <t>OSTAT POŽADAVKY - GEOMETRICKÝ PLÁN</t>
  </si>
  <si>
    <t>KPL</t>
  </si>
  <si>
    <t>PP</t>
  </si>
  <si>
    <t>Geometrické plány - popsáno v obchodních podmínkách</t>
  </si>
  <si>
    <t>VV</t>
  </si>
  <si>
    <t>TS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</si>
  <si>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</si>
  <si>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</si>
  <si>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</si>
  <si>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</si>
  <si>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</si>
  <si>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</si>
  <si>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</si>
  <si>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</si>
  <si>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</si>
  <si>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</si>
  <si>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</si>
  <si>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</si>
  <si>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</si>
  <si>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</si>
  <si>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</si>
  <si>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</si>
  <si>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</si>
  <si>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</si>
  <si>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</si>
  <si>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</si>
  <si>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</si>
  <si>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</si>
  <si>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</si>
  <si>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</si>
  <si>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</si>
  <si>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</si>
  <si>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</si>
  <si>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</si>
  <si>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</si>
  <si>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</si>
  <si>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</si>
  <si>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</si>
  <si>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</si>
  <si>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</si>
  <si>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</si>
  <si>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</si>
  <si>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</si>
  <si>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</si>
  <si>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</si>
  <si>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</si>
  <si>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II/429 Bohdalice - Nesovice 3. stavba (km 4,438 - 6,507)</t>
  </si>
  <si>
    <t>SO 101.1</t>
  </si>
  <si>
    <t>Přeložka oplocení pozemku p.č. 1023/4</t>
  </si>
  <si>
    <t>Zemní práce</t>
  </si>
  <si>
    <t>11204</t>
  </si>
  <si>
    <t>KÁCENÍ STROMŮ D KMENE DO 0,3M S ODSTRANĚNÍM PAŘEZŮ</t>
  </si>
  <si>
    <t>KUS</t>
  </si>
  <si>
    <t>odstranění řady stromů (tůje)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</si>
  <si>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</si>
  <si>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184D15</t>
  </si>
  <si>
    <t>VYSAZOVÁNÍ STROMŮ JEHLIČNATÝCH S BALEM VÝŠKY KMENE DO 1,75M</t>
  </si>
  <si>
    <t>výsadba nové řady tůjí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</si>
  <si>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</si>
  <si>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Základy</t>
  </si>
  <si>
    <t>26A14</t>
  </si>
  <si>
    <t>VRTY PRO SLOUPKY OPLOCENÍ TŘ. TĚŽITELNOSTI I D DO 300MM</t>
  </si>
  <si>
    <t>M</t>
  </si>
  <si>
    <t>16*0,6=9,600 [A]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</si>
  <si>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</si>
  <si>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272315</t>
  </si>
  <si>
    <t>ZÁKLADY Z PROSTÉHO BETONU DO C30/37</t>
  </si>
  <si>
    <t>M3</t>
  </si>
  <si>
    <t>betonový základ pod sloupky</t>
  </si>
  <si>
    <t>((0,32*0,32*0,6)-(0,12*0,12*0,5))*16=0,868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</si>
  <si>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</si>
  <si>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</si>
  <si>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31817</t>
  </si>
  <si>
    <t>SLOUPKY ZDÍ ODDĚL A OHRAD Z DÍLCŮ KOVOVÝCH</t>
  </si>
  <si>
    <t>T</t>
  </si>
  <si>
    <t>ocelové sloupky profil I 120 výšky min 2,6 m+nátěr</t>
  </si>
  <si>
    <t>16*2,6*11,1kg/m/1000=0,462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</si>
  <si>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</si>
  <si>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Přidružená stavební výroba</t>
  </si>
  <si>
    <t>76612</t>
  </si>
  <si>
    <t>KONSTR TRUHLÁŘ - STĚNY DŘEVĚNÉ KOMPLETIZOVANÉ</t>
  </si>
  <si>
    <t>M2</t>
  </si>
  <si>
    <t>dřevěné desky (dub) rozměrů d*š*t (3000*200*100)+impregnace</t>
  </si>
  <si>
    <t>130*3,0*0,2=78,000 [A]</t>
  </si>
  <si>
    <t>- zahrnuje dodávku a montáž stěn dle projektové dokumentace, oboustranné lištování, mimostaveništní a vnitrostaveništní dopravu, povrchové úpravy předepsané projektem</t>
  </si>
  <si>
    <t>Ostatní konstrukce a práce</t>
  </si>
  <si>
    <t>R96689</t>
  </si>
  <si>
    <t>ODSTRANĚNÍ OPLOCENÍ</t>
  </si>
  <si>
    <t>demontáž elektrického ohradníku (výška pletiva 1,8 m+dřevěné sloupky 7*7cm výšky 2,1 m )  
odvoz a likvidace v režii zhotovitele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</si>
  <si>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</t>
  </si>
  <si>
    <t>R96699</t>
  </si>
  <si>
    <t>ODSTRANĚNÍ DŘEVĚNÉ OHRADY</t>
  </si>
  <si>
    <t>odstraněné dřevěné ohrady- dřevěné kůly cca 14 půlkruhového průřezu 20cm a kulatiny půlkruhového průřezu 10 cm ve 3 řadách  
odvoz a likvidace v režii zhotovitele</t>
  </si>
  <si>
    <t>SO 115.1</t>
  </si>
  <si>
    <t>Obruby - Milonice</t>
  </si>
  <si>
    <t>91725</t>
  </si>
  <si>
    <t>NÁSTUPIŠTNÍ OBRUBNÍKY BETONOVÉ</t>
  </si>
  <si>
    <t>15,0+15,0=30,000 [A]</t>
  </si>
  <si>
    <t>Položka zahrnuje:  
dodání a pokládku betonových obrubníků o rozměrech předepsaných zadávací dokumentací  
betonové lože i boční betonovou opěrku.</t>
  </si>
  <si>
    <t>SO 125</t>
  </si>
  <si>
    <t>Chodníky – Milonice</t>
  </si>
  <si>
    <t>014102</t>
  </si>
  <si>
    <t>POPLATKY ZA SKLÁDKU</t>
  </si>
  <si>
    <t>POPLATKY ZA LIKVIDACI ODPADŮ NEKONTAMINOVANÝCH - 17 05 04 VYTĚŽENÉ ZEMINY A HORNINY - I. TŘÍDA TĚŽITELNOSTI</t>
  </si>
  <si>
    <t>dle pol.č. 131738:  24,8*2,1=52,080 [A]</t>
  </si>
  <si>
    <t>zahrnuje veškeré poplatky provozovateli skládky související s uložením odpadu na skládce.</t>
  </si>
  <si>
    <t>POPLATKY ZA LIKVIDACI ODPADŮ NEKONTAMINOVANÝCH - 17 01 01 BETON Z DEMOLIC OBJEKTŮ, ZÁKLADŮ TV</t>
  </si>
  <si>
    <t>dle pol.č. 113188:  0,6*2,5=1,500 [A]</t>
  </si>
  <si>
    <t>113188</t>
  </si>
  <si>
    <t>ODSTRANĚNÍ KRYTU ZPEVNĚNÝCH PLOCH Z DLAŽDIC, ODVOZ DO 20KM</t>
  </si>
  <si>
    <t>3,0*0,2=0,600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</si>
  <si>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</si>
  <si>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131738</t>
  </si>
  <si>
    <t>HLOUBENÍ JAM ZAPAŽ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</si>
  <si>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</si>
  <si>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</si>
  <si>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</si>
  <si>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131738: 24,8=24,800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</si>
  <si>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</si>
  <si>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</si>
  <si>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</si>
  <si>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plocha odečtena ze situace: 99,0=99,000 [A]</t>
  </si>
  <si>
    <t>položka zahrnuje úpravu pláně včetně vyrovnání výškových rozdílů. Míru zhutnění určuje projekt.</t>
  </si>
  <si>
    <t>Komunikace</t>
  </si>
  <si>
    <t>56333</t>
  </si>
  <si>
    <t>VOZOVKOVÉ VRSTVY ZE ŠTĚRKODRTI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</si>
  <si>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</si>
  <si>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58251</t>
  </si>
  <si>
    <t>DLÁŽDĚNÉ KRYTY Z BETONOVÝCH DLAŽDIC DO LOŽE Z KAMENIVA</t>
  </si>
  <si>
    <t>tl. dlažby 60 mm, do lože tl. 40 mm</t>
  </si>
  <si>
    <t>plocha odečtena ze situace: 87,0=87,000 [A] 
bezbarierová úprava: 12,0=12,000 [B] 
Celkem: A+B=99,000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</si>
  <si>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</si>
  <si>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9111A1</t>
  </si>
  <si>
    <t>ZÁBRADLÍ SILNIČNÍ S VODOR MADLY - DODÁVKA A MONTÁŽ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</si>
  <si>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</si>
  <si>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917212</t>
  </si>
  <si>
    <t>ZÁHONOVÉ OBRUBY Z BETONOVÝCH OBRUBNÍKŮ ŠÍŘ 80MM</t>
  </si>
  <si>
    <t>SO 135</t>
  </si>
  <si>
    <t>Sjezdy na pozemky – Milonice</t>
  </si>
  <si>
    <t>dle pol.č. 131738:  89,92*2,1=188,832 [A]</t>
  </si>
  <si>
    <t>POPLATKY ZA LIKVIDACI ODPADŮ NEKONTAMINOVANÝCH - 17 03 02 VYBOURANÝ ASFALTOVÝ BETON BEZ DEHTU</t>
  </si>
  <si>
    <t>dle pol.č. 113438:  62,109*2,2=136,640 [A]</t>
  </si>
  <si>
    <t>dle pol.č. 113468:  4,785*2,5=11,963 [A]</t>
  </si>
  <si>
    <t>113438</t>
  </si>
  <si>
    <t>ODSTRAN KRYTU ZPEVNĚNÝCH PLOCH S ASFALT POJIVEM VČET PODKLADU, ODVOZ DO 20KM</t>
  </si>
  <si>
    <t>km 4,447 vlevo:  24,7*0,11=2,717 [A] 
km 4,565 vlevo:  276*0,11=30,360 [B] 
km 4,595 vlevo:  4,83*0,11=0,531 [C] 
km 4,700 vlevo:  237,2*0,11=26,092 [D] 
km 4,723 vlevo:  13,5*0,11=1,485 [E] 
km 5,635 vpravo:  8,4*0,11=0,924 [F] 
Celkem: A+B+C+D+E+F=62,109 [G]</t>
  </si>
  <si>
    <t>113468</t>
  </si>
  <si>
    <t>ODSTRAN KRYTU ZPEVNĚNÝCH PLOCH ZE SILNIČ DÍLCŮ VČET PODKL, ODVOZ DO 20KM</t>
  </si>
  <si>
    <t>km 4,715 vpravo:  43,5*0,11=4,785 [A]</t>
  </si>
  <si>
    <t>pro propustky</t>
  </si>
  <si>
    <t>km 4,447 vlevo:  3,12=3,120 [A] 
km 4,565 vlevo:  24,83=24,830 [B] 
km 4,595 vlevo:  0,7=0,700 [C] 
km 4,609 vlevo:  5,21=5,210 [D] 
km 4,700 vlevo:  38,13=38,130 [E] 
km 4,715 vpravo:  2,48=2,480 [F] 
km 4,723 vlevo:  6,8=6,800 [G] 
km 5,635 vpravo:  8,65=8,650 [H] 
Celkem: A+B+C+D+E+F+G+H=89,920 [I]</t>
  </si>
  <si>
    <t>dle pol.č. 131738: 89,92=89,920 [A]</t>
  </si>
  <si>
    <t>17581</t>
  </si>
  <si>
    <t>OBSYP POTRUBÍ A OBJEKTŮ Z NAKUPOVANÝCH MATERIÁLŮ</t>
  </si>
  <si>
    <t>propustky</t>
  </si>
  <si>
    <t>km 4,715 vpravo:  1,7*14.9=25,330 [A] 
km 5,635 vpravo:  1,7*10,2=17,340 [B] 
Celkem: A+B=42,670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</si>
  <si>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</si>
  <si>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Vodorovné konstrukce</t>
  </si>
  <si>
    <t>45157</t>
  </si>
  <si>
    <t>PODKLADNÍ A VÝPLŇOVÉ VRSTVY Z KAMENIVA TĚŽENÉHO</t>
  </si>
  <si>
    <t>km 4,715 vpravo:  0,3*14,9=4,470 [A] 
km 5,635 vpravo:  0,3*10,2=3,060 [B] 
Celkem: A+B=7,530 [C]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</si>
  <si>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</si>
  <si>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</si>
  <si>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</si>
  <si>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km 4,715 vpravo:  2*7,5*0,3=4,500 [A] 
km 5,635 vpravo:  2*7,5*0,3=4,500 [B] 
Celkem: A+B=9,000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</si>
  <si>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</si>
  <si>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56334</t>
  </si>
  <si>
    <t>VOZOVKOVÉ VRSTVY ZE ŠTĚRKODRTI TL. DO 200MM</t>
  </si>
  <si>
    <t>km 4,447 vlevo:  25,0=25,000 [A] 
km 4,565 vlevo:  99,3=99,300 [B] 
km 4,595 vlevo:  4,5=4,500 [C] 
km 4,609 vlevo:  20,9=20,900 [D] 
km 4,700 vlevo:  248,5=248,500 [E] 
km 4,715 vpravo:  46,7=46,700 [G] 
km 4,723 vlevo:  21,1=21,100 [H] 
km 5,635 vpravo:  39,9=39,900 [I] 
Celkem: A+B+C+D+E+G+H+I=505,900 [J]</t>
  </si>
  <si>
    <t>12</t>
  </si>
  <si>
    <t>56362</t>
  </si>
  <si>
    <t>VOZOVKOVÉ VRSTVY Z RECYKLOVANÉHO MATERIÁLU TL DO 100MM</t>
  </si>
  <si>
    <t>plocha odečtena ze situace</t>
  </si>
  <si>
    <t>km 4,723 vlevo:  21,1=21,100 [A] 
km 5,635 vpravo:  39,9=39,900 [B] 
Celkem: A+B=61,000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</si>
  <si>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</si>
  <si>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13</t>
  </si>
  <si>
    <t>572123</t>
  </si>
  <si>
    <t>INFILTRAČNÍ POSTŘIK Z EMULZE DO 1,0KG/M2</t>
  </si>
  <si>
    <t>PI-C 0,6 kg/m2  
plocha odečtena ze situace</t>
  </si>
  <si>
    <t>km 4,447 vlevo:  25,0=25,000 [A] 
km 4,565 vlevo:  99,3=99,300 [B] 
km 4,595 vlevo:  4,5=4,500 [C] 
km 4,609 vlevo:  20,9=20,900 [D] 
km 4,700 vlevo:  248,5=248,500 [E] 
km 4,715 vpravo:  46,7=46,700 [G] 
Celkem: A+B+C+D+E+G=444,900 [H]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</si>
  <si>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</si>
  <si>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</si>
  <si>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</si>
  <si>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PS-C 0,35 kg/m2  
plocha odečtena ze situace</t>
  </si>
  <si>
    <t>574A34</t>
  </si>
  <si>
    <t>ASFALTOVÝ BETON PRO OBRUSNÉ VRSTVY ACO 11+,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</si>
  <si>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</si>
  <si>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574C46</t>
  </si>
  <si>
    <t>ASFALTOVÝ BETON PRO LOŽNÍ VRSTVY ACL 16+, TL. 50MM</t>
  </si>
  <si>
    <t>Potrubí</t>
  </si>
  <si>
    <t>17</t>
  </si>
  <si>
    <t>899574</t>
  </si>
  <si>
    <t>OBETONOVÁNÍ POTRUBÍ ZE ŽELEZOBETONU DO C25/30 VČETNĚ VÝZTUŽE</t>
  </si>
  <si>
    <t>km 4,715 vpravo:  0,5*14,9=7,450 [A] 
km 5,635 vpravo:  0,5*10,2=5,100 [B] 
Celkem: A+B=12,550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</si>
  <si>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</si>
  <si>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917224</t>
  </si>
  <si>
    <t>SILNIČNÍ A CHODNÍKOVÉ OBRUBY Z BETONOVÝCH OBRUBNÍKŮ ŠÍŘ 150MM</t>
  </si>
  <si>
    <t>km 4,447 vlevo:  10,0=10,000 [A] 
km 4,565 vlevo:  44,0=44,000 [B] 
km 4,595 vlevo:  1,5=1,500 [C] 
km 4,609 vlevo:  8,0=8,000 [D] 
km 4,700 vlevo:  25,5=25,500 [E] 
km 4,715 vpravo:  12,0=12,000 [G] 
km 4,723 vlevo:  9,0=9,000 [H] 
km 5,635 vpravo:  11,5=11,500 [I] 
Celkem: A+B+C+D+E+G+H+I=121,500 [J]</t>
  </si>
  <si>
    <t>19</t>
  </si>
  <si>
    <t>918358</t>
  </si>
  <si>
    <t>PROPUSTY Z TRUB DN 600MM</t>
  </si>
  <si>
    <t>km 4,715 vpravo:  14,9=14,900 [A] 
km 5,635 vpravo:  10,2=10,200 [B] 
Celkem: A+B=25,100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</si>
  <si>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</si>
  <si>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161.2</t>
  </si>
  <si>
    <t>Úpravy objízdných tras</t>
  </si>
  <si>
    <t>11372</t>
  </si>
  <si>
    <t>FRÉZOVÁNÍ ZPEVNĚNÝCH PLOCH ASFALTOVÝCH</t>
  </si>
  <si>
    <t>úprava objízdných tras  
odvoz a likvidace v režii zhotovitele</t>
  </si>
  <si>
    <t>100700m2*0,1m*0,015/4=37,763 [A]</t>
  </si>
  <si>
    <t>Položka zahrnuje veškerou manipulaci s vybouranou sutí a s vybouranými hmotami.</t>
  </si>
  <si>
    <t>572143</t>
  </si>
  <si>
    <t>INFILTRAČNÍ POSTŘIK Z EMULZE DO 2,0KG/M2</t>
  </si>
  <si>
    <t>0,6 kg/m2  
úprava objízdných tras  
plocha odečtena ze situace</t>
  </si>
  <si>
    <t>100700m2*0,015/4=377,625 [A]</t>
  </si>
  <si>
    <t>572223</t>
  </si>
  <si>
    <t>SPOJOVACÍ POSTŘIK Z EMULZE DO 1,0KG/M2</t>
  </si>
  <si>
    <t>0,35 kg/m2  
úprava objízdných tras  
plocha odečtena ze situace</t>
  </si>
  <si>
    <t>574A44</t>
  </si>
  <si>
    <t>ASFALTOVÝ BETON PRO OBRUSNÉ VRSTVY ACO 11+, TL. 50MM</t>
  </si>
  <si>
    <t>úprava objízdných tras  
plocha odečtena ze situace</t>
  </si>
  <si>
    <t>574C55</t>
  </si>
  <si>
    <t>ASFALTOVÝ BETON PRO LOŽNÍ VRSTVY ACL 16 TL. 60MM</t>
  </si>
  <si>
    <t>SO 451</t>
  </si>
  <si>
    <t>Veřejné osvětlení Milonice</t>
  </si>
  <si>
    <t>21-M</t>
  </si>
  <si>
    <t>Elektromontáže</t>
  </si>
  <si>
    <t>210040005</t>
  </si>
  <si>
    <t>Montáž čepičky na betonový sloup nn</t>
  </si>
  <si>
    <t>210040561</t>
  </si>
  <si>
    <t>Montáž šablon nn pro vedení svorkou typ C do 50 mm2</t>
  </si>
  <si>
    <t>210100001</t>
  </si>
  <si>
    <t>Ukončení vodičů v rozváděči nebo na přístroji včetně zapojení průřezu žíly do 2,5 mm2</t>
  </si>
  <si>
    <t>210100099</t>
  </si>
  <si>
    <t>Ukončení vodičů na svorkovnici s otevřením a uzavřením krytu včetně zapojení průřezu žíly do 10 mm2</t>
  </si>
  <si>
    <t>210202016</t>
  </si>
  <si>
    <t>Montáž svítidlo výbojkové průmyslové nebo venkovní na sloupek parkový</t>
  </si>
  <si>
    <t>210204002</t>
  </si>
  <si>
    <t>Montáž stožárů osvětlení parkových ocelových</t>
  </si>
  <si>
    <t>210204201</t>
  </si>
  <si>
    <t>Montáž elektrovýzbroje stožárů osvětlení 1 okruh</t>
  </si>
  <si>
    <t>210204202</t>
  </si>
  <si>
    <t>Montáž elektrovýzbroje stožárů osvětlení 2 okruhy</t>
  </si>
  <si>
    <t>210220001</t>
  </si>
  <si>
    <t>Montáž uzemňovacího vedení vodičů FeZn pomocí svorek na povrchu páskou do 120 mm2</t>
  </si>
  <si>
    <t>210280002</t>
  </si>
  <si>
    <t>Zkoušky a prohlídky el rozvodů a zařízení celková prohlídka pro objem mtž prací do 500 000 Kč</t>
  </si>
  <si>
    <t>210812011</t>
  </si>
  <si>
    <t>Montáž kabelu Cu plného nebo laněného do 1 kV žíly 3x1,5 až 6 mm2 (např. CYKY)</t>
  </si>
  <si>
    <t>210813013</t>
  </si>
  <si>
    <t>Montáž kabelu Cu plného nebo laněného do 1 kV žíly 3x10 až 16 mm2 (např. CYKY)</t>
  </si>
  <si>
    <t>31674067</t>
  </si>
  <si>
    <t>stožár osvětlovací sadový 133/89/60 Pz v 6m</t>
  </si>
  <si>
    <t>34111036</t>
  </si>
  <si>
    <t>kabel silový s Cu jádrem 1 kV 3x2,5mm2</t>
  </si>
  <si>
    <t>16 * 1.15   =18,400 [A] 
Celkem: A=18,400 [B]</t>
  </si>
  <si>
    <t>34111076</t>
  </si>
  <si>
    <t>kabel silový s Cu jádrem 1 kV 4x10mm2</t>
  </si>
  <si>
    <t>34562207</t>
  </si>
  <si>
    <t>Svorka C 2 násobná nízkého napětí a průřezem vodiče 10 mm2, včetně vodě odolné izolace tepeně srmštovací</t>
  </si>
  <si>
    <t>34562551</t>
  </si>
  <si>
    <t>Svorkovnice stožárová VO pro 2 odbočky průřez vodiče 16 mm2, pojistka s vývodem na svítidlo</t>
  </si>
  <si>
    <t>34571097</t>
  </si>
  <si>
    <t>trubka elektroinstalační tuhá z PVC D 58,4/63mm</t>
  </si>
  <si>
    <t>34571364</t>
  </si>
  <si>
    <t>trubka elektroinstalační HDPE tuhá dvouplášťová korugovaná D 75/90 mm</t>
  </si>
  <si>
    <t>20</t>
  </si>
  <si>
    <t>34844450</t>
  </si>
  <si>
    <t>svítidlo venkovní výbojkové výložníkové boční montáž čirý kryt 1x70W</t>
  </si>
  <si>
    <t>21</t>
  </si>
  <si>
    <t>35441986</t>
  </si>
  <si>
    <t>svorka odbočovací a spojovací pro pásek 30x4 mm, FeZn</t>
  </si>
  <si>
    <t>22</t>
  </si>
  <si>
    <t>35442064</t>
  </si>
  <si>
    <t>pás zemnící 20x3mm FeZn</t>
  </si>
  <si>
    <t>KG</t>
  </si>
  <si>
    <t>23</t>
  </si>
  <si>
    <t>460010024</t>
  </si>
  <si>
    <t>Vytyčení trasy vedení kabelového podzemního v zastavěném prostoru</t>
  </si>
  <si>
    <t>KM</t>
  </si>
  <si>
    <t>24</t>
  </si>
  <si>
    <t>460050813</t>
  </si>
  <si>
    <t>Hloubení nezapažených jam pro stožáry strojně v hornině tř 3</t>
  </si>
  <si>
    <t>25</t>
  </si>
  <si>
    <t>460080035</t>
  </si>
  <si>
    <t>Základové konstrukce ze ŽB tř. C 25/30</t>
  </si>
  <si>
    <t>26</t>
  </si>
  <si>
    <t>460080112</t>
  </si>
  <si>
    <t>Bourání základu betonového se záhozem jámy sypaninou</t>
  </si>
  <si>
    <t>Bourání základu betonového se záhozem jámy sypaninou  
odvoz a likvidace v režii zhotovitele</t>
  </si>
  <si>
    <t>27</t>
  </si>
  <si>
    <t>460201603</t>
  </si>
  <si>
    <t>Hloubení kabelových nezapažených rýh jakýchkoli rozměrů strojně v hornině tř 3</t>
  </si>
  <si>
    <t>28</t>
  </si>
  <si>
    <t>460421001</t>
  </si>
  <si>
    <t>Lože kabelů z písku nebo štěrkopísku tl 5 cm nad kabel, bez zakrytí, šířky lože do 65 cm</t>
  </si>
  <si>
    <t>29</t>
  </si>
  <si>
    <t>460421191</t>
  </si>
  <si>
    <t>Lože kabelů z písku nebo štěrkopísku s cementem tl 12 cm nad kabel, bez zakrytí, šířky do 100 cm</t>
  </si>
  <si>
    <t>30</t>
  </si>
  <si>
    <t>460490014</t>
  </si>
  <si>
    <t>Krytí kabelů výstražnou fólií šířky 40 cm</t>
  </si>
  <si>
    <t>31</t>
  </si>
  <si>
    <t>460520173</t>
  </si>
  <si>
    <t>Montáž trubek ochranných plastových ohebných do 90 mm uložených do rýhy</t>
  </si>
  <si>
    <t>32</t>
  </si>
  <si>
    <t>460561821</t>
  </si>
  <si>
    <t>Zásyp rýh strojně včetně zhutnění a urovnání povrchu - v zástavbě</t>
  </si>
  <si>
    <t>33</t>
  </si>
  <si>
    <t>460600023</t>
  </si>
  <si>
    <t>Vodorovné přemístění horniny jakékoliv třídy do 1000 m</t>
  </si>
  <si>
    <t>34</t>
  </si>
  <si>
    <t>460620013</t>
  </si>
  <si>
    <t>Provizorní úprava terénu se zhutněním, v hornině tř 3</t>
  </si>
  <si>
    <t>35</t>
  </si>
  <si>
    <t>741110302</t>
  </si>
  <si>
    <t>Montáž trubka ochranná do krabic plastová tuhá D přes 40 do 90 mm uložená pevně</t>
  </si>
  <si>
    <t>SO 802.1</t>
  </si>
  <si>
    <t>Rekultivace dočasných záborů</t>
  </si>
  <si>
    <t>18520</t>
  </si>
  <si>
    <t>BIOLOGICKÁ REKULTIVACE TŘÍLETÁ</t>
  </si>
  <si>
    <t>položka zahrnuje veškerý materiál, výrobky a polotovary, včetně mimostaveništní a vnitrostaveništní dopravy (rovněž přesuny), včetně naložení a složení, případně s uložením</t>
  </si>
  <si>
    <t>SO 803.1</t>
  </si>
  <si>
    <t>Vegetačn úpravy - následná péče</t>
  </si>
  <si>
    <t>18472</t>
  </si>
  <si>
    <t>OŠETŘENÍ DŘEVIN SOLITERNÍCH</t>
  </si>
  <si>
    <t>následná péče stromů po dobu 3 let  
viz. SO 803 Technická zpráva</t>
  </si>
  <si>
    <t>odplevelení s nakypřením, vypletí, řezem, hnojením, odstranění poškozených částí dřevin s případným složením odpadu na hromady, naložením na dopravní prostředek, odvozem a složením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</si>
</sst>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63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362</v>
      </c>
      <c s="5"/>
      <c s="14" t="s">
        <v>363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364</v>
      </c>
      <c s="18" t="s">
        <v>54</v>
      </c>
      <c s="24" t="s">
        <v>365</v>
      </c>
      <c s="25" t="s">
        <v>93</v>
      </c>
      <c s="26">
        <v>38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366</v>
      </c>
    </row>
    <row r="12" spans="1:5" ht="12.75">
      <c r="A12" s="30" t="s">
        <v>45</v>
      </c>
      <c r="E12" s="31" t="s">
        <v>40</v>
      </c>
    </row>
    <row r="13" spans="1:5" ht="38.25">
      <c r="A13" t="s">
        <v>46</v>
      </c>
      <c r="E13" s="29" t="s">
        <v>367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33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72</v>
      </c>
      <c s="23" t="s">
        <v>73</v>
      </c>
      <c s="18" t="s">
        <v>54</v>
      </c>
      <c s="24" t="s">
        <v>74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75</v>
      </c>
      <c s="23" t="s">
        <v>76</v>
      </c>
      <c s="18" t="s">
        <v>54</v>
      </c>
      <c s="24" t="s">
        <v>77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78</v>
      </c>
      <c s="23" t="s">
        <v>79</v>
      </c>
      <c s="18" t="s">
        <v>54</v>
      </c>
      <c s="24" t="s">
        <v>80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81</v>
      </c>
      <c s="23" t="s">
        <v>82</v>
      </c>
      <c s="18" t="s">
        <v>54</v>
      </c>
      <c s="24" t="s">
        <v>83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84</v>
      </c>
      <c s="23" t="s">
        <v>85</v>
      </c>
      <c s="18" t="s">
        <v>54</v>
      </c>
      <c s="24" t="s">
        <v>86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0+O9+O18+O27+O32+O37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</v>
      </c>
      <c s="32">
        <f>0+I9+I18+I27+I32+I37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88</v>
      </c>
      <c s="5"/>
      <c s="14" t="s">
        <v>89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91</v>
      </c>
      <c s="18" t="s">
        <v>40</v>
      </c>
      <c s="24" t="s">
        <v>92</v>
      </c>
      <c s="25" t="s">
        <v>93</v>
      </c>
      <c s="26">
        <v>45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94</v>
      </c>
    </row>
    <row r="12" spans="1:5" ht="12.75">
      <c r="A12" s="30" t="s">
        <v>45</v>
      </c>
      <c r="E12" s="31" t="s">
        <v>40</v>
      </c>
    </row>
    <row r="13" spans="1:5" ht="165.75">
      <c r="A13" t="s">
        <v>46</v>
      </c>
      <c r="E13" s="29" t="s">
        <v>95</v>
      </c>
    </row>
    <row r="14" spans="1:16" ht="12.75">
      <c r="A14" s="18" t="s">
        <v>38</v>
      </c>
      <c s="23" t="s">
        <v>16</v>
      </c>
      <c s="23" t="s">
        <v>96</v>
      </c>
      <c s="18" t="s">
        <v>40</v>
      </c>
      <c s="24" t="s">
        <v>97</v>
      </c>
      <c s="25" t="s">
        <v>93</v>
      </c>
      <c s="26">
        <v>45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98</v>
      </c>
    </row>
    <row r="16" spans="1:5" ht="12.75">
      <c r="A16" s="30" t="s">
        <v>45</v>
      </c>
      <c r="E16" s="31" t="s">
        <v>40</v>
      </c>
    </row>
    <row r="17" spans="1:5" ht="102">
      <c r="A17" t="s">
        <v>46</v>
      </c>
      <c r="E17" s="29" t="s">
        <v>99</v>
      </c>
    </row>
    <row r="18" spans="1:18" ht="12.75" customHeight="1">
      <c r="A18" s="5" t="s">
        <v>36</v>
      </c>
      <c s="5"/>
      <c s="35" t="s">
        <v>16</v>
      </c>
      <c s="5"/>
      <c s="21" t="s">
        <v>100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38</v>
      </c>
      <c s="23" t="s">
        <v>15</v>
      </c>
      <c s="23" t="s">
        <v>101</v>
      </c>
      <c s="18" t="s">
        <v>40</v>
      </c>
      <c s="24" t="s">
        <v>102</v>
      </c>
      <c s="25" t="s">
        <v>103</v>
      </c>
      <c s="26">
        <v>9.6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104</v>
      </c>
    </row>
    <row r="22" spans="1:5" ht="102">
      <c r="A22" t="s">
        <v>46</v>
      </c>
      <c r="E22" s="29" t="s">
        <v>105</v>
      </c>
    </row>
    <row r="23" spans="1:16" ht="12.75">
      <c r="A23" s="18" t="s">
        <v>38</v>
      </c>
      <c s="23" t="s">
        <v>26</v>
      </c>
      <c s="23" t="s">
        <v>106</v>
      </c>
      <c s="18" t="s">
        <v>40</v>
      </c>
      <c s="24" t="s">
        <v>107</v>
      </c>
      <c s="25" t="s">
        <v>108</v>
      </c>
      <c s="26">
        <v>0.868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109</v>
      </c>
    </row>
    <row r="25" spans="1:5" ht="12.75">
      <c r="A25" s="30" t="s">
        <v>45</v>
      </c>
      <c r="E25" s="31" t="s">
        <v>110</v>
      </c>
    </row>
    <row r="26" spans="1:5" ht="369.75">
      <c r="A26" t="s">
        <v>46</v>
      </c>
      <c r="E26" s="29" t="s">
        <v>111</v>
      </c>
    </row>
    <row r="27" spans="1:18" ht="12.75" customHeight="1">
      <c r="A27" s="5" t="s">
        <v>36</v>
      </c>
      <c s="5"/>
      <c s="35" t="s">
        <v>15</v>
      </c>
      <c s="5"/>
      <c s="21" t="s">
        <v>112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38</v>
      </c>
      <c s="23" t="s">
        <v>28</v>
      </c>
      <c s="23" t="s">
        <v>113</v>
      </c>
      <c s="18" t="s">
        <v>40</v>
      </c>
      <c s="24" t="s">
        <v>114</v>
      </c>
      <c s="25" t="s">
        <v>115</v>
      </c>
      <c s="26">
        <v>0.462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116</v>
      </c>
    </row>
    <row r="30" spans="1:5" ht="12.75">
      <c r="A30" s="30" t="s">
        <v>45</v>
      </c>
      <c r="E30" s="31" t="s">
        <v>117</v>
      </c>
    </row>
    <row r="31" spans="1:5" ht="293.25">
      <c r="A31" t="s">
        <v>46</v>
      </c>
      <c r="E31" s="29" t="s">
        <v>118</v>
      </c>
    </row>
    <row r="32" spans="1:18" ht="12.75" customHeight="1">
      <c r="A32" s="5" t="s">
        <v>36</v>
      </c>
      <c s="5"/>
      <c s="35" t="s">
        <v>64</v>
      </c>
      <c s="5"/>
      <c s="21" t="s">
        <v>119</v>
      </c>
      <c s="5"/>
      <c s="5"/>
      <c s="5"/>
      <c s="36">
        <f>0+Q32</f>
      </c>
      <c r="O32">
        <f>0+R32</f>
      </c>
      <c r="Q32">
        <f>0+I33</f>
      </c>
      <c>
        <f>0+O33</f>
      </c>
    </row>
    <row r="33" spans="1:16" ht="12.75">
      <c r="A33" s="18" t="s">
        <v>38</v>
      </c>
      <c s="23" t="s">
        <v>30</v>
      </c>
      <c s="23" t="s">
        <v>120</v>
      </c>
      <c s="18" t="s">
        <v>40</v>
      </c>
      <c s="24" t="s">
        <v>121</v>
      </c>
      <c s="25" t="s">
        <v>122</v>
      </c>
      <c s="26">
        <v>78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123</v>
      </c>
    </row>
    <row r="35" spans="1:5" ht="12.75">
      <c r="A35" s="30" t="s">
        <v>45</v>
      </c>
      <c r="E35" s="31" t="s">
        <v>124</v>
      </c>
    </row>
    <row r="36" spans="1:5" ht="38.25">
      <c r="A36" t="s">
        <v>46</v>
      </c>
      <c r="E36" s="29" t="s">
        <v>125</v>
      </c>
    </row>
    <row r="37" spans="1:18" ht="12.75" customHeight="1">
      <c r="A37" s="5" t="s">
        <v>36</v>
      </c>
      <c s="5"/>
      <c s="35" t="s">
        <v>33</v>
      </c>
      <c s="5"/>
      <c s="21" t="s">
        <v>126</v>
      </c>
      <c s="5"/>
      <c s="5"/>
      <c s="5"/>
      <c s="36">
        <f>0+Q37</f>
      </c>
      <c r="O37">
        <f>0+R37</f>
      </c>
      <c r="Q37">
        <f>0+I38+I42</f>
      </c>
      <c>
        <f>0+O38+O42</f>
      </c>
    </row>
    <row r="38" spans="1:16" ht="12.75">
      <c r="A38" s="18" t="s">
        <v>38</v>
      </c>
      <c s="23" t="s">
        <v>64</v>
      </c>
      <c s="23" t="s">
        <v>127</v>
      </c>
      <c s="18" t="s">
        <v>40</v>
      </c>
      <c s="24" t="s">
        <v>128</v>
      </c>
      <c s="25" t="s">
        <v>103</v>
      </c>
      <c s="26">
        <v>40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129</v>
      </c>
    </row>
    <row r="40" spans="1:5" ht="12.75">
      <c r="A40" s="30" t="s">
        <v>45</v>
      </c>
      <c r="E40" s="31" t="s">
        <v>40</v>
      </c>
    </row>
    <row r="41" spans="1:5" ht="76.5">
      <c r="A41" t="s">
        <v>46</v>
      </c>
      <c r="E41" s="29" t="s">
        <v>130</v>
      </c>
    </row>
    <row r="42" spans="1:16" ht="12.75">
      <c r="A42" s="18" t="s">
        <v>38</v>
      </c>
      <c s="23" t="s">
        <v>67</v>
      </c>
      <c s="23" t="s">
        <v>131</v>
      </c>
      <c s="18" t="s">
        <v>40</v>
      </c>
      <c s="24" t="s">
        <v>132</v>
      </c>
      <c s="25" t="s">
        <v>103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133</v>
      </c>
    </row>
    <row r="44" spans="1:5" ht="12.75">
      <c r="A44" s="30" t="s">
        <v>45</v>
      </c>
      <c r="E44" s="31" t="s">
        <v>40</v>
      </c>
    </row>
    <row r="45" spans="1:5" ht="76.5">
      <c r="A45" t="s">
        <v>46</v>
      </c>
      <c r="E45" s="29" t="s">
        <v>130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134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134</v>
      </c>
      <c s="5"/>
      <c s="14" t="s">
        <v>135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126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136</v>
      </c>
      <c s="18" t="s">
        <v>40</v>
      </c>
      <c s="24" t="s">
        <v>137</v>
      </c>
      <c s="25" t="s">
        <v>103</v>
      </c>
      <c s="26">
        <v>30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138</v>
      </c>
    </row>
    <row r="13" spans="1:5" ht="51">
      <c r="A13" t="s">
        <v>46</v>
      </c>
      <c r="E13" s="29" t="s">
        <v>139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0+O9+O18+O35+O44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140</v>
      </c>
      <c s="32">
        <f>0+I9+I18+I35+I44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140</v>
      </c>
      <c s="5"/>
      <c s="14" t="s">
        <v>141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142</v>
      </c>
      <c s="18" t="s">
        <v>22</v>
      </c>
      <c s="24" t="s">
        <v>143</v>
      </c>
      <c s="25" t="s">
        <v>115</v>
      </c>
      <c s="26">
        <v>52.08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144</v>
      </c>
    </row>
    <row r="12" spans="1:5" ht="12.75">
      <c r="A12" s="30" t="s">
        <v>45</v>
      </c>
      <c r="E12" s="31" t="s">
        <v>145</v>
      </c>
    </row>
    <row r="13" spans="1:5" ht="25.5">
      <c r="A13" t="s">
        <v>46</v>
      </c>
      <c r="E13" s="29" t="s">
        <v>146</v>
      </c>
    </row>
    <row r="14" spans="1:16" ht="12.75">
      <c r="A14" s="18" t="s">
        <v>38</v>
      </c>
      <c s="23" t="s">
        <v>16</v>
      </c>
      <c s="23" t="s">
        <v>142</v>
      </c>
      <c s="18" t="s">
        <v>15</v>
      </c>
      <c s="24" t="s">
        <v>143</v>
      </c>
      <c s="25" t="s">
        <v>115</v>
      </c>
      <c s="26">
        <v>1.5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147</v>
      </c>
    </row>
    <row r="16" spans="1:5" ht="12.75">
      <c r="A16" s="30" t="s">
        <v>45</v>
      </c>
      <c r="E16" s="31" t="s">
        <v>148</v>
      </c>
    </row>
    <row r="17" spans="1:5" ht="25.5">
      <c r="A17" t="s">
        <v>46</v>
      </c>
      <c r="E17" s="29" t="s">
        <v>146</v>
      </c>
    </row>
    <row r="18" spans="1:18" ht="12.75" customHeight="1">
      <c r="A18" s="5" t="s">
        <v>36</v>
      </c>
      <c s="5"/>
      <c s="35" t="s">
        <v>22</v>
      </c>
      <c s="5"/>
      <c s="21" t="s">
        <v>90</v>
      </c>
      <c s="5"/>
      <c s="5"/>
      <c s="5"/>
      <c s="36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38</v>
      </c>
      <c s="23" t="s">
        <v>15</v>
      </c>
      <c s="23" t="s">
        <v>149</v>
      </c>
      <c s="18" t="s">
        <v>40</v>
      </c>
      <c s="24" t="s">
        <v>150</v>
      </c>
      <c s="25" t="s">
        <v>108</v>
      </c>
      <c s="26">
        <v>0.6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151</v>
      </c>
    </row>
    <row r="22" spans="1:5" ht="63.75">
      <c r="A22" t="s">
        <v>46</v>
      </c>
      <c r="E22" s="29" t="s">
        <v>152</v>
      </c>
    </row>
    <row r="23" spans="1:16" ht="12.75">
      <c r="A23" s="18" t="s">
        <v>38</v>
      </c>
      <c s="23" t="s">
        <v>26</v>
      </c>
      <c s="23" t="s">
        <v>153</v>
      </c>
      <c s="18" t="s">
        <v>40</v>
      </c>
      <c s="24" t="s">
        <v>154</v>
      </c>
      <c s="25" t="s">
        <v>108</v>
      </c>
      <c s="26">
        <v>24.8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40</v>
      </c>
    </row>
    <row r="26" spans="1:5" ht="318.75">
      <c r="A26" t="s">
        <v>46</v>
      </c>
      <c r="E26" s="29" t="s">
        <v>155</v>
      </c>
    </row>
    <row r="27" spans="1:16" ht="12.75">
      <c r="A27" s="18" t="s">
        <v>38</v>
      </c>
      <c s="23" t="s">
        <v>28</v>
      </c>
      <c s="23" t="s">
        <v>156</v>
      </c>
      <c s="18" t="s">
        <v>40</v>
      </c>
      <c s="24" t="s">
        <v>157</v>
      </c>
      <c s="25" t="s">
        <v>108</v>
      </c>
      <c s="26">
        <v>24.8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158</v>
      </c>
    </row>
    <row r="30" spans="1:5" ht="191.25">
      <c r="A30" t="s">
        <v>46</v>
      </c>
      <c r="E30" s="29" t="s">
        <v>159</v>
      </c>
    </row>
    <row r="31" spans="1:16" ht="12.75">
      <c r="A31" s="18" t="s">
        <v>38</v>
      </c>
      <c s="23" t="s">
        <v>30</v>
      </c>
      <c s="23" t="s">
        <v>160</v>
      </c>
      <c s="18" t="s">
        <v>40</v>
      </c>
      <c s="24" t="s">
        <v>161</v>
      </c>
      <c s="25" t="s">
        <v>122</v>
      </c>
      <c s="26">
        <v>99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162</v>
      </c>
    </row>
    <row r="34" spans="1:5" ht="25.5">
      <c r="A34" t="s">
        <v>46</v>
      </c>
      <c r="E34" s="29" t="s">
        <v>163</v>
      </c>
    </row>
    <row r="35" spans="1:18" ht="12.75" customHeight="1">
      <c r="A35" s="5" t="s">
        <v>36</v>
      </c>
      <c s="5"/>
      <c s="35" t="s">
        <v>28</v>
      </c>
      <c s="5"/>
      <c s="21" t="s">
        <v>164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8" t="s">
        <v>38</v>
      </c>
      <c s="23" t="s">
        <v>64</v>
      </c>
      <c s="23" t="s">
        <v>165</v>
      </c>
      <c s="18" t="s">
        <v>40</v>
      </c>
      <c s="24" t="s">
        <v>166</v>
      </c>
      <c s="25" t="s">
        <v>122</v>
      </c>
      <c s="26">
        <v>99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40</v>
      </c>
    </row>
    <row r="38" spans="1:5" ht="12.75">
      <c r="A38" s="30" t="s">
        <v>45</v>
      </c>
      <c r="E38" s="31" t="s">
        <v>162</v>
      </c>
    </row>
    <row r="39" spans="1:5" ht="51">
      <c r="A39" t="s">
        <v>46</v>
      </c>
      <c r="E39" s="29" t="s">
        <v>167</v>
      </c>
    </row>
    <row r="40" spans="1:16" ht="12.75">
      <c r="A40" s="18" t="s">
        <v>38</v>
      </c>
      <c s="23" t="s">
        <v>67</v>
      </c>
      <c s="23" t="s">
        <v>168</v>
      </c>
      <c s="18" t="s">
        <v>40</v>
      </c>
      <c s="24" t="s">
        <v>169</v>
      </c>
      <c s="25" t="s">
        <v>122</v>
      </c>
      <c s="26">
        <v>99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170</v>
      </c>
    </row>
    <row r="42" spans="1:5" ht="38.25">
      <c r="A42" s="30" t="s">
        <v>45</v>
      </c>
      <c r="E42" s="31" t="s">
        <v>171</v>
      </c>
    </row>
    <row r="43" spans="1:5" ht="153">
      <c r="A43" t="s">
        <v>46</v>
      </c>
      <c r="E43" s="29" t="s">
        <v>172</v>
      </c>
    </row>
    <row r="44" spans="1:18" ht="12.75" customHeight="1">
      <c r="A44" s="5" t="s">
        <v>36</v>
      </c>
      <c s="5"/>
      <c s="35" t="s">
        <v>33</v>
      </c>
      <c s="5"/>
      <c s="21" t="s">
        <v>126</v>
      </c>
      <c s="5"/>
      <c s="5"/>
      <c s="5"/>
      <c s="36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38</v>
      </c>
      <c s="23" t="s">
        <v>33</v>
      </c>
      <c s="23" t="s">
        <v>173</v>
      </c>
      <c s="18" t="s">
        <v>40</v>
      </c>
      <c s="24" t="s">
        <v>174</v>
      </c>
      <c s="25" t="s">
        <v>103</v>
      </c>
      <c s="26">
        <v>32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40</v>
      </c>
    </row>
    <row r="48" spans="1:5" ht="63.75">
      <c r="A48" t="s">
        <v>46</v>
      </c>
      <c r="E48" s="29" t="s">
        <v>175</v>
      </c>
    </row>
    <row r="49" spans="1:16" ht="12.75">
      <c r="A49" s="18" t="s">
        <v>38</v>
      </c>
      <c s="23" t="s">
        <v>35</v>
      </c>
      <c s="23" t="s">
        <v>176</v>
      </c>
      <c s="18" t="s">
        <v>40</v>
      </c>
      <c s="24" t="s">
        <v>177</v>
      </c>
      <c s="25" t="s">
        <v>103</v>
      </c>
      <c s="26">
        <v>32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40</v>
      </c>
    </row>
    <row r="52" spans="1:5" ht="51">
      <c r="A52" t="s">
        <v>46</v>
      </c>
      <c r="E52" s="29" t="s">
        <v>139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0+O9+O22+O43+O52+O77+O82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178</v>
      </c>
      <c s="32">
        <f>0+I9+I22+I43+I52+I77+I82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178</v>
      </c>
      <c s="5"/>
      <c s="14" t="s">
        <v>179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142</v>
      </c>
      <c s="18" t="s">
        <v>22</v>
      </c>
      <c s="24" t="s">
        <v>143</v>
      </c>
      <c s="25" t="s">
        <v>115</v>
      </c>
      <c s="26">
        <v>188.832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144</v>
      </c>
    </row>
    <row r="12" spans="1:5" ht="12.75">
      <c r="A12" s="30" t="s">
        <v>45</v>
      </c>
      <c r="E12" s="31" t="s">
        <v>180</v>
      </c>
    </row>
    <row r="13" spans="1:5" ht="25.5">
      <c r="A13" t="s">
        <v>46</v>
      </c>
      <c r="E13" s="29" t="s">
        <v>146</v>
      </c>
    </row>
    <row r="14" spans="1:16" ht="12.75">
      <c r="A14" s="18" t="s">
        <v>38</v>
      </c>
      <c s="23" t="s">
        <v>16</v>
      </c>
      <c s="23" t="s">
        <v>142</v>
      </c>
      <c s="18" t="s">
        <v>16</v>
      </c>
      <c s="24" t="s">
        <v>143</v>
      </c>
      <c s="25" t="s">
        <v>115</v>
      </c>
      <c s="26">
        <v>136.64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181</v>
      </c>
    </row>
    <row r="16" spans="1:5" ht="12.75">
      <c r="A16" s="30" t="s">
        <v>45</v>
      </c>
      <c r="E16" s="31" t="s">
        <v>182</v>
      </c>
    </row>
    <row r="17" spans="1:5" ht="25.5">
      <c r="A17" t="s">
        <v>46</v>
      </c>
      <c r="E17" s="29" t="s">
        <v>146</v>
      </c>
    </row>
    <row r="18" spans="1:16" ht="12.75">
      <c r="A18" s="18" t="s">
        <v>38</v>
      </c>
      <c s="23" t="s">
        <v>15</v>
      </c>
      <c s="23" t="s">
        <v>142</v>
      </c>
      <c s="18" t="s">
        <v>15</v>
      </c>
      <c s="24" t="s">
        <v>143</v>
      </c>
      <c s="25" t="s">
        <v>115</v>
      </c>
      <c s="26">
        <v>11.963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147</v>
      </c>
    </row>
    <row r="20" spans="1:5" ht="12.75">
      <c r="A20" s="30" t="s">
        <v>45</v>
      </c>
      <c r="E20" s="31" t="s">
        <v>183</v>
      </c>
    </row>
    <row r="21" spans="1:5" ht="25.5">
      <c r="A21" t="s">
        <v>46</v>
      </c>
      <c r="E21" s="29" t="s">
        <v>146</v>
      </c>
    </row>
    <row r="22" spans="1:18" ht="12.75" customHeight="1">
      <c r="A22" s="5" t="s">
        <v>36</v>
      </c>
      <c s="5"/>
      <c s="35" t="s">
        <v>22</v>
      </c>
      <c s="5"/>
      <c s="21" t="s">
        <v>90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25.5">
      <c r="A23" s="18" t="s">
        <v>38</v>
      </c>
      <c s="23" t="s">
        <v>26</v>
      </c>
      <c s="23" t="s">
        <v>184</v>
      </c>
      <c s="18" t="s">
        <v>40</v>
      </c>
      <c s="24" t="s">
        <v>185</v>
      </c>
      <c s="25" t="s">
        <v>108</v>
      </c>
      <c s="26">
        <v>62.109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89.25">
      <c r="A25" s="30" t="s">
        <v>45</v>
      </c>
      <c r="E25" s="31" t="s">
        <v>186</v>
      </c>
    </row>
    <row r="26" spans="1:5" ht="63.75">
      <c r="A26" t="s">
        <v>46</v>
      </c>
      <c r="E26" s="29" t="s">
        <v>152</v>
      </c>
    </row>
    <row r="27" spans="1:16" ht="25.5">
      <c r="A27" s="18" t="s">
        <v>38</v>
      </c>
      <c s="23" t="s">
        <v>28</v>
      </c>
      <c s="23" t="s">
        <v>187</v>
      </c>
      <c s="18" t="s">
        <v>40</v>
      </c>
      <c s="24" t="s">
        <v>188</v>
      </c>
      <c s="25" t="s">
        <v>108</v>
      </c>
      <c s="26">
        <v>4.785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189</v>
      </c>
    </row>
    <row r="30" spans="1:5" ht="63.75">
      <c r="A30" t="s">
        <v>46</v>
      </c>
      <c r="E30" s="29" t="s">
        <v>152</v>
      </c>
    </row>
    <row r="31" spans="1:16" ht="12.75">
      <c r="A31" s="18" t="s">
        <v>38</v>
      </c>
      <c s="23" t="s">
        <v>30</v>
      </c>
      <c s="23" t="s">
        <v>153</v>
      </c>
      <c s="18" t="s">
        <v>40</v>
      </c>
      <c s="24" t="s">
        <v>154</v>
      </c>
      <c s="25" t="s">
        <v>108</v>
      </c>
      <c s="26">
        <v>89.92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190</v>
      </c>
    </row>
    <row r="33" spans="1:5" ht="114.75">
      <c r="A33" s="30" t="s">
        <v>45</v>
      </c>
      <c r="E33" s="31" t="s">
        <v>191</v>
      </c>
    </row>
    <row r="34" spans="1:5" ht="318.75">
      <c r="A34" t="s">
        <v>46</v>
      </c>
      <c r="E34" s="29" t="s">
        <v>155</v>
      </c>
    </row>
    <row r="35" spans="1:16" ht="12.75">
      <c r="A35" s="18" t="s">
        <v>38</v>
      </c>
      <c s="23" t="s">
        <v>64</v>
      </c>
      <c s="23" t="s">
        <v>156</v>
      </c>
      <c s="18" t="s">
        <v>40</v>
      </c>
      <c s="24" t="s">
        <v>157</v>
      </c>
      <c s="25" t="s">
        <v>108</v>
      </c>
      <c s="26">
        <v>89.92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192</v>
      </c>
    </row>
    <row r="38" spans="1:5" ht="191.25">
      <c r="A38" t="s">
        <v>46</v>
      </c>
      <c r="E38" s="29" t="s">
        <v>159</v>
      </c>
    </row>
    <row r="39" spans="1:16" ht="12.75">
      <c r="A39" s="18" t="s">
        <v>38</v>
      </c>
      <c s="23" t="s">
        <v>67</v>
      </c>
      <c s="23" t="s">
        <v>193</v>
      </c>
      <c s="18" t="s">
        <v>40</v>
      </c>
      <c s="24" t="s">
        <v>194</v>
      </c>
      <c s="25" t="s">
        <v>108</v>
      </c>
      <c s="26">
        <v>42.67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195</v>
      </c>
    </row>
    <row r="41" spans="1:5" ht="38.25">
      <c r="A41" s="30" t="s">
        <v>45</v>
      </c>
      <c r="E41" s="31" t="s">
        <v>196</v>
      </c>
    </row>
    <row r="42" spans="1:5" ht="293.25">
      <c r="A42" t="s">
        <v>46</v>
      </c>
      <c r="E42" s="29" t="s">
        <v>197</v>
      </c>
    </row>
    <row r="43" spans="1:18" ht="12.75" customHeight="1">
      <c r="A43" s="5" t="s">
        <v>36</v>
      </c>
      <c s="5"/>
      <c s="35" t="s">
        <v>26</v>
      </c>
      <c s="5"/>
      <c s="21" t="s">
        <v>198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38</v>
      </c>
      <c s="23" t="s">
        <v>33</v>
      </c>
      <c s="23" t="s">
        <v>199</v>
      </c>
      <c s="18" t="s">
        <v>40</v>
      </c>
      <c s="24" t="s">
        <v>200</v>
      </c>
      <c s="25" t="s">
        <v>108</v>
      </c>
      <c s="26">
        <v>7.53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195</v>
      </c>
    </row>
    <row r="46" spans="1:5" ht="38.25">
      <c r="A46" s="30" t="s">
        <v>45</v>
      </c>
      <c r="E46" s="31" t="s">
        <v>201</v>
      </c>
    </row>
    <row r="47" spans="1:5" ht="38.25">
      <c r="A47" t="s">
        <v>46</v>
      </c>
      <c r="E47" s="29" t="s">
        <v>202</v>
      </c>
    </row>
    <row r="48" spans="1:16" ht="12.75">
      <c r="A48" s="18" t="s">
        <v>38</v>
      </c>
      <c s="23" t="s">
        <v>35</v>
      </c>
      <c s="23" t="s">
        <v>203</v>
      </c>
      <c s="18" t="s">
        <v>40</v>
      </c>
      <c s="24" t="s">
        <v>204</v>
      </c>
      <c s="25" t="s">
        <v>108</v>
      </c>
      <c s="26">
        <v>9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195</v>
      </c>
    </row>
    <row r="50" spans="1:5" ht="38.25">
      <c r="A50" s="30" t="s">
        <v>45</v>
      </c>
      <c r="E50" s="31" t="s">
        <v>205</v>
      </c>
    </row>
    <row r="51" spans="1:5" ht="102">
      <c r="A51" t="s">
        <v>46</v>
      </c>
      <c r="E51" s="29" t="s">
        <v>206</v>
      </c>
    </row>
    <row r="52" spans="1:18" ht="12.75" customHeight="1">
      <c r="A52" s="5" t="s">
        <v>36</v>
      </c>
      <c s="5"/>
      <c s="35" t="s">
        <v>28</v>
      </c>
      <c s="5"/>
      <c s="21" t="s">
        <v>164</v>
      </c>
      <c s="5"/>
      <c s="5"/>
      <c s="5"/>
      <c s="36">
        <f>0+Q52</f>
      </c>
      <c r="O52">
        <f>0+R52</f>
      </c>
      <c r="Q52">
        <f>0+I53+I57+I61+I65+I69+I73</f>
      </c>
      <c>
        <f>0+O53+O57+O61+O65+O69+O73</f>
      </c>
    </row>
    <row r="53" spans="1:16" ht="12.75">
      <c r="A53" s="18" t="s">
        <v>38</v>
      </c>
      <c s="23" t="s">
        <v>72</v>
      </c>
      <c s="23" t="s">
        <v>207</v>
      </c>
      <c s="18" t="s">
        <v>40</v>
      </c>
      <c s="24" t="s">
        <v>208</v>
      </c>
      <c s="25" t="s">
        <v>122</v>
      </c>
      <c s="26">
        <v>505.9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114.75">
      <c r="A55" s="30" t="s">
        <v>45</v>
      </c>
      <c r="E55" s="31" t="s">
        <v>209</v>
      </c>
    </row>
    <row r="56" spans="1:5" ht="51">
      <c r="A56" t="s">
        <v>46</v>
      </c>
      <c r="E56" s="29" t="s">
        <v>167</v>
      </c>
    </row>
    <row r="57" spans="1:16" ht="12.75">
      <c r="A57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122</v>
      </c>
      <c s="26">
        <v>61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213</v>
      </c>
    </row>
    <row r="59" spans="1:5" ht="38.25">
      <c r="A59" s="30" t="s">
        <v>45</v>
      </c>
      <c r="E59" s="31" t="s">
        <v>214</v>
      </c>
    </row>
    <row r="60" spans="1:5" ht="102">
      <c r="A60" t="s">
        <v>46</v>
      </c>
      <c r="E60" s="29" t="s">
        <v>215</v>
      </c>
    </row>
    <row r="61" spans="1:16" ht="12.75">
      <c r="A61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122</v>
      </c>
      <c s="26">
        <v>444.9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219</v>
      </c>
    </row>
    <row r="63" spans="1:5" ht="89.25">
      <c r="A63" s="30" t="s">
        <v>45</v>
      </c>
      <c r="E63" s="31" t="s">
        <v>220</v>
      </c>
    </row>
    <row r="64" spans="1:5" ht="51">
      <c r="A64" t="s">
        <v>46</v>
      </c>
      <c r="E64" s="29" t="s">
        <v>221</v>
      </c>
    </row>
    <row r="65" spans="1:16" ht="12.75">
      <c r="A65" s="18" t="s">
        <v>38</v>
      </c>
      <c s="23" t="s">
        <v>75</v>
      </c>
      <c s="23" t="s">
        <v>222</v>
      </c>
      <c s="18" t="s">
        <v>40</v>
      </c>
      <c s="24" t="s">
        <v>223</v>
      </c>
      <c s="25" t="s">
        <v>122</v>
      </c>
      <c s="26">
        <v>444.9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224</v>
      </c>
    </row>
    <row r="67" spans="1:5" ht="89.25">
      <c r="A67" s="30" t="s">
        <v>45</v>
      </c>
      <c r="E67" s="31" t="s">
        <v>220</v>
      </c>
    </row>
    <row r="68" spans="1:5" ht="51">
      <c r="A68" t="s">
        <v>46</v>
      </c>
      <c r="E68" s="29" t="s">
        <v>221</v>
      </c>
    </row>
    <row r="69" spans="1:16" ht="12.75">
      <c r="A69" s="18" t="s">
        <v>38</v>
      </c>
      <c s="23" t="s">
        <v>78</v>
      </c>
      <c s="23" t="s">
        <v>225</v>
      </c>
      <c s="18" t="s">
        <v>40</v>
      </c>
      <c s="24" t="s">
        <v>226</v>
      </c>
      <c s="25" t="s">
        <v>122</v>
      </c>
      <c s="26">
        <v>444.9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213</v>
      </c>
    </row>
    <row r="71" spans="1:5" ht="89.25">
      <c r="A71" s="30" t="s">
        <v>45</v>
      </c>
      <c r="E71" s="31" t="s">
        <v>220</v>
      </c>
    </row>
    <row r="72" spans="1:5" ht="140.25">
      <c r="A72" t="s">
        <v>46</v>
      </c>
      <c r="E72" s="29" t="s">
        <v>227</v>
      </c>
    </row>
    <row r="73" spans="1:16" ht="12.75">
      <c r="A73" s="18" t="s">
        <v>38</v>
      </c>
      <c s="23" t="s">
        <v>81</v>
      </c>
      <c s="23" t="s">
        <v>228</v>
      </c>
      <c s="18" t="s">
        <v>40</v>
      </c>
      <c s="24" t="s">
        <v>229</v>
      </c>
      <c s="25" t="s">
        <v>122</v>
      </c>
      <c s="26">
        <v>444.9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213</v>
      </c>
    </row>
    <row r="75" spans="1:5" ht="89.25">
      <c r="A75" s="30" t="s">
        <v>45</v>
      </c>
      <c r="E75" s="31" t="s">
        <v>220</v>
      </c>
    </row>
    <row r="76" spans="1:5" ht="140.25">
      <c r="A76" t="s">
        <v>46</v>
      </c>
      <c r="E76" s="29" t="s">
        <v>227</v>
      </c>
    </row>
    <row r="77" spans="1:18" ht="12.75" customHeight="1">
      <c r="A77" s="5" t="s">
        <v>36</v>
      </c>
      <c s="5"/>
      <c s="35" t="s">
        <v>67</v>
      </c>
      <c s="5"/>
      <c s="21" t="s">
        <v>230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108</v>
      </c>
      <c s="26">
        <v>12.55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195</v>
      </c>
    </row>
    <row r="80" spans="1:5" ht="38.25">
      <c r="A80" s="30" t="s">
        <v>45</v>
      </c>
      <c r="E80" s="31" t="s">
        <v>234</v>
      </c>
    </row>
    <row r="81" spans="1:5" ht="369.75">
      <c r="A81" t="s">
        <v>46</v>
      </c>
      <c r="E81" s="29" t="s">
        <v>235</v>
      </c>
    </row>
    <row r="82" spans="1:18" ht="12.75" customHeight="1">
      <c r="A82" s="5" t="s">
        <v>36</v>
      </c>
      <c s="5"/>
      <c s="35" t="s">
        <v>33</v>
      </c>
      <c s="5"/>
      <c s="21" t="s">
        <v>126</v>
      </c>
      <c s="5"/>
      <c s="5"/>
      <c s="5"/>
      <c s="36">
        <f>0+Q82</f>
      </c>
      <c r="O82">
        <f>0+R82</f>
      </c>
      <c r="Q82">
        <f>0+I83+I87</f>
      </c>
      <c>
        <f>0+O83+O87</f>
      </c>
    </row>
    <row r="83" spans="1:16" ht="12.75">
      <c r="A83" s="18" t="s">
        <v>38</v>
      </c>
      <c s="23" t="s">
        <v>84</v>
      </c>
      <c s="23" t="s">
        <v>236</v>
      </c>
      <c s="18" t="s">
        <v>40</v>
      </c>
      <c s="24" t="s">
        <v>237</v>
      </c>
      <c s="25" t="s">
        <v>103</v>
      </c>
      <c s="26">
        <v>121.5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114.75">
      <c r="A85" s="30" t="s">
        <v>45</v>
      </c>
      <c r="E85" s="31" t="s">
        <v>238</v>
      </c>
    </row>
    <row r="86" spans="1:5" ht="51">
      <c r="A86" t="s">
        <v>46</v>
      </c>
      <c r="E86" s="29" t="s">
        <v>139</v>
      </c>
    </row>
    <row r="87" spans="1:16" ht="12.75">
      <c r="A87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103</v>
      </c>
      <c s="26">
        <v>25.1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38.25">
      <c r="A89" s="30" t="s">
        <v>45</v>
      </c>
      <c r="E89" s="31" t="s">
        <v>242</v>
      </c>
    </row>
    <row r="90" spans="1:5" ht="63.75">
      <c r="A90" t="s">
        <v>46</v>
      </c>
      <c r="E90" s="29" t="s">
        <v>243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244</v>
      </c>
      <c s="32">
        <f>0+I9+I14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244</v>
      </c>
      <c s="5"/>
      <c s="14" t="s">
        <v>245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246</v>
      </c>
      <c s="18" t="s">
        <v>40</v>
      </c>
      <c s="24" t="s">
        <v>247</v>
      </c>
      <c s="25" t="s">
        <v>108</v>
      </c>
      <c s="26">
        <v>37.763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248</v>
      </c>
    </row>
    <row r="12" spans="1:5" ht="12.75">
      <c r="A12" s="30" t="s">
        <v>45</v>
      </c>
      <c r="E12" s="31" t="s">
        <v>249</v>
      </c>
    </row>
    <row r="13" spans="1:5" ht="12.75">
      <c r="A13" t="s">
        <v>46</v>
      </c>
      <c r="E13" s="29" t="s">
        <v>250</v>
      </c>
    </row>
    <row r="14" spans="1:18" ht="12.75" customHeight="1">
      <c r="A14" s="5" t="s">
        <v>36</v>
      </c>
      <c s="5"/>
      <c s="35" t="s">
        <v>28</v>
      </c>
      <c s="5"/>
      <c s="21" t="s">
        <v>164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38</v>
      </c>
      <c s="23" t="s">
        <v>16</v>
      </c>
      <c s="23" t="s">
        <v>251</v>
      </c>
      <c s="18" t="s">
        <v>40</v>
      </c>
      <c s="24" t="s">
        <v>252</v>
      </c>
      <c s="25" t="s">
        <v>122</v>
      </c>
      <c s="26">
        <v>377.625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38.25">
      <c r="A16" s="28" t="s">
        <v>43</v>
      </c>
      <c r="E16" s="29" t="s">
        <v>253</v>
      </c>
    </row>
    <row r="17" spans="1:5" ht="12.75">
      <c r="A17" s="30" t="s">
        <v>45</v>
      </c>
      <c r="E17" s="31" t="s">
        <v>254</v>
      </c>
    </row>
    <row r="18" spans="1:5" ht="51">
      <c r="A18" t="s">
        <v>46</v>
      </c>
      <c r="E18" s="29" t="s">
        <v>221</v>
      </c>
    </row>
    <row r="19" spans="1:16" ht="12.75">
      <c r="A19" s="18" t="s">
        <v>38</v>
      </c>
      <c s="23" t="s">
        <v>15</v>
      </c>
      <c s="23" t="s">
        <v>255</v>
      </c>
      <c s="18" t="s">
        <v>40</v>
      </c>
      <c s="24" t="s">
        <v>256</v>
      </c>
      <c s="25" t="s">
        <v>122</v>
      </c>
      <c s="26">
        <v>377.625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38.25">
      <c r="A20" s="28" t="s">
        <v>43</v>
      </c>
      <c r="E20" s="29" t="s">
        <v>257</v>
      </c>
    </row>
    <row r="21" spans="1:5" ht="12.75">
      <c r="A21" s="30" t="s">
        <v>45</v>
      </c>
      <c r="E21" s="31" t="s">
        <v>254</v>
      </c>
    </row>
    <row r="22" spans="1:5" ht="51">
      <c r="A22" t="s">
        <v>46</v>
      </c>
      <c r="E22" s="29" t="s">
        <v>221</v>
      </c>
    </row>
    <row r="23" spans="1:16" ht="12.75">
      <c r="A23" s="18" t="s">
        <v>38</v>
      </c>
      <c s="23" t="s">
        <v>26</v>
      </c>
      <c s="23" t="s">
        <v>258</v>
      </c>
      <c s="18" t="s">
        <v>40</v>
      </c>
      <c s="24" t="s">
        <v>259</v>
      </c>
      <c s="25" t="s">
        <v>122</v>
      </c>
      <c s="26">
        <v>377.625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25.5">
      <c r="A24" s="28" t="s">
        <v>43</v>
      </c>
      <c r="E24" s="29" t="s">
        <v>260</v>
      </c>
    </row>
    <row r="25" spans="1:5" ht="12.75">
      <c r="A25" s="30" t="s">
        <v>45</v>
      </c>
      <c r="E25" s="31" t="s">
        <v>254</v>
      </c>
    </row>
    <row r="26" spans="1:5" ht="140.25">
      <c r="A26" t="s">
        <v>46</v>
      </c>
      <c r="E26" s="29" t="s">
        <v>227</v>
      </c>
    </row>
    <row r="27" spans="1:16" ht="12.75">
      <c r="A27" s="18" t="s">
        <v>38</v>
      </c>
      <c s="23" t="s">
        <v>28</v>
      </c>
      <c s="23" t="s">
        <v>261</v>
      </c>
      <c s="18" t="s">
        <v>40</v>
      </c>
      <c s="24" t="s">
        <v>262</v>
      </c>
      <c s="25" t="s">
        <v>122</v>
      </c>
      <c s="26">
        <v>377.625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254</v>
      </c>
    </row>
    <row r="30" spans="1:5" ht="140.25">
      <c r="A30" t="s">
        <v>46</v>
      </c>
      <c r="E30" s="29" t="s">
        <v>227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263</v>
      </c>
      <c s="5"/>
      <c s="14" t="s">
        <v>264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265</v>
      </c>
      <c s="19"/>
      <c s="21" t="s">
        <v>266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0+I10+I14+I18+I22+I26+I30+I34+I38+I42+I46+I50+I54+I58+I62+I66+I70+I74+I78+I82+I86+I90+I94+I98+I102+I106+I110+I114+I118+I122+I126+I130+I134+I138+I142+I146</f>
      </c>
      <c>
        <f>0+O10+O14+O18+O22+O26+O30+O34+O38+O42+O46+O50+O54+O58+O62+O66+O70+O74+O78+O82+O86+O90+O94+O98+O102+O106+O110+O114+O118+O122+O126+O130+O134+O138+O142+O146</f>
      </c>
    </row>
    <row r="10" spans="1:16" ht="12.75">
      <c r="A10" s="18" t="s">
        <v>38</v>
      </c>
      <c s="23" t="s">
        <v>22</v>
      </c>
      <c s="23" t="s">
        <v>267</v>
      </c>
      <c s="18" t="s">
        <v>40</v>
      </c>
      <c s="24" t="s">
        <v>268</v>
      </c>
      <c s="25" t="s">
        <v>93</v>
      </c>
      <c s="26">
        <v>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269</v>
      </c>
      <c s="18" t="s">
        <v>40</v>
      </c>
      <c s="24" t="s">
        <v>270</v>
      </c>
      <c s="25" t="s">
        <v>93</v>
      </c>
      <c s="26">
        <v>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271</v>
      </c>
      <c s="18" t="s">
        <v>40</v>
      </c>
      <c s="24" t="s">
        <v>272</v>
      </c>
      <c s="25" t="s">
        <v>93</v>
      </c>
      <c s="26">
        <v>12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273</v>
      </c>
      <c s="18" t="s">
        <v>40</v>
      </c>
      <c s="24" t="s">
        <v>274</v>
      </c>
      <c s="25" t="s">
        <v>93</v>
      </c>
      <c s="26">
        <v>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28</v>
      </c>
      <c s="23" t="s">
        <v>275</v>
      </c>
      <c s="18" t="s">
        <v>40</v>
      </c>
      <c s="24" t="s">
        <v>276</v>
      </c>
      <c s="25" t="s">
        <v>93</v>
      </c>
      <c s="26">
        <v>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277</v>
      </c>
      <c s="18" t="s">
        <v>40</v>
      </c>
      <c s="24" t="s">
        <v>278</v>
      </c>
      <c s="25" t="s">
        <v>93</v>
      </c>
      <c s="26">
        <v>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64</v>
      </c>
      <c s="23" t="s">
        <v>279</v>
      </c>
      <c s="18" t="s">
        <v>40</v>
      </c>
      <c s="24" t="s">
        <v>280</v>
      </c>
      <c s="25" t="s">
        <v>93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67</v>
      </c>
      <c s="23" t="s">
        <v>281</v>
      </c>
      <c s="18" t="s">
        <v>40</v>
      </c>
      <c s="24" t="s">
        <v>282</v>
      </c>
      <c s="25" t="s">
        <v>93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283</v>
      </c>
      <c s="18" t="s">
        <v>40</v>
      </c>
      <c s="24" t="s">
        <v>284</v>
      </c>
      <c s="25" t="s">
        <v>103</v>
      </c>
      <c s="26">
        <v>75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285</v>
      </c>
      <c s="18" t="s">
        <v>40</v>
      </c>
      <c s="24" t="s">
        <v>286</v>
      </c>
      <c s="25" t="s">
        <v>93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72</v>
      </c>
      <c s="23" t="s">
        <v>287</v>
      </c>
      <c s="18" t="s">
        <v>40</v>
      </c>
      <c s="24" t="s">
        <v>288</v>
      </c>
      <c s="25" t="s">
        <v>103</v>
      </c>
      <c s="26">
        <v>16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210</v>
      </c>
      <c s="23" t="s">
        <v>289</v>
      </c>
      <c s="18" t="s">
        <v>40</v>
      </c>
      <c s="24" t="s">
        <v>290</v>
      </c>
      <c s="25" t="s">
        <v>103</v>
      </c>
      <c s="26">
        <v>100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216</v>
      </c>
      <c s="23" t="s">
        <v>291</v>
      </c>
      <c s="18" t="s">
        <v>40</v>
      </c>
      <c s="24" t="s">
        <v>292</v>
      </c>
      <c s="25" t="s">
        <v>93</v>
      </c>
      <c s="26">
        <v>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75</v>
      </c>
      <c s="23" t="s">
        <v>293</v>
      </c>
      <c s="18" t="s">
        <v>40</v>
      </c>
      <c s="24" t="s">
        <v>294</v>
      </c>
      <c s="25" t="s">
        <v>103</v>
      </c>
      <c s="26">
        <v>18.4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25.5">
      <c r="A64" s="30" t="s">
        <v>45</v>
      </c>
      <c r="E64" s="31" t="s">
        <v>295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78</v>
      </c>
      <c s="23" t="s">
        <v>296</v>
      </c>
      <c s="18" t="s">
        <v>40</v>
      </c>
      <c s="24" t="s">
        <v>297</v>
      </c>
      <c s="25" t="s">
        <v>103</v>
      </c>
      <c s="26">
        <v>85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12.75">
      <c r="A69" t="s">
        <v>46</v>
      </c>
      <c r="E69" s="29" t="s">
        <v>40</v>
      </c>
    </row>
    <row r="70" spans="1:16" ht="25.5">
      <c r="A70" s="18" t="s">
        <v>38</v>
      </c>
      <c s="23" t="s">
        <v>81</v>
      </c>
      <c s="23" t="s">
        <v>298</v>
      </c>
      <c s="18" t="s">
        <v>40</v>
      </c>
      <c s="24" t="s">
        <v>299</v>
      </c>
      <c s="25" t="s">
        <v>93</v>
      </c>
      <c s="26">
        <v>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</v>
      </c>
    </row>
    <row r="73" spans="1:5" ht="12.75">
      <c r="A73" t="s">
        <v>46</v>
      </c>
      <c r="E73" s="29" t="s">
        <v>40</v>
      </c>
    </row>
    <row r="74" spans="1:16" ht="25.5">
      <c r="A74" s="18" t="s">
        <v>38</v>
      </c>
      <c s="23" t="s">
        <v>231</v>
      </c>
      <c s="23" t="s">
        <v>300</v>
      </c>
      <c s="18" t="s">
        <v>40</v>
      </c>
      <c s="24" t="s">
        <v>301</v>
      </c>
      <c s="25" t="s">
        <v>93</v>
      </c>
      <c s="26">
        <v>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84</v>
      </c>
      <c s="23" t="s">
        <v>302</v>
      </c>
      <c s="18" t="s">
        <v>40</v>
      </c>
      <c s="24" t="s">
        <v>303</v>
      </c>
      <c s="25" t="s">
        <v>103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239</v>
      </c>
      <c s="23" t="s">
        <v>304</v>
      </c>
      <c s="18" t="s">
        <v>40</v>
      </c>
      <c s="24" t="s">
        <v>305</v>
      </c>
      <c s="25" t="s">
        <v>103</v>
      </c>
      <c s="26">
        <v>75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40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93</v>
      </c>
      <c s="26">
        <v>2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40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93</v>
      </c>
      <c s="26">
        <v>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40</v>
      </c>
    </row>
    <row r="93" spans="1:5" ht="12.75">
      <c r="A93" t="s">
        <v>46</v>
      </c>
      <c r="E93" s="29" t="s">
        <v>40</v>
      </c>
    </row>
    <row r="94" spans="1:16" ht="12.75">
      <c r="A94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315</v>
      </c>
      <c s="26">
        <v>75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40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316</v>
      </c>
      <c s="23" t="s">
        <v>317</v>
      </c>
      <c s="18" t="s">
        <v>40</v>
      </c>
      <c s="24" t="s">
        <v>318</v>
      </c>
      <c s="25" t="s">
        <v>319</v>
      </c>
      <c s="26">
        <v>0.08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40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320</v>
      </c>
      <c s="23" t="s">
        <v>321</v>
      </c>
      <c s="18" t="s">
        <v>40</v>
      </c>
      <c s="24" t="s">
        <v>322</v>
      </c>
      <c s="25" t="s">
        <v>108</v>
      </c>
      <c s="26">
        <v>0.5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322</v>
      </c>
    </row>
    <row r="104" spans="1:5" ht="12.75">
      <c r="A104" s="30" t="s">
        <v>45</v>
      </c>
      <c r="E104" s="31" t="s">
        <v>40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108</v>
      </c>
      <c s="26">
        <v>1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40</v>
      </c>
    </row>
    <row r="109" spans="1:5" ht="12.75">
      <c r="A109" t="s">
        <v>46</v>
      </c>
      <c r="E109" s="29" t="s">
        <v>40</v>
      </c>
    </row>
    <row r="110" spans="1:16" ht="12.75">
      <c r="A110" s="18" t="s">
        <v>38</v>
      </c>
      <c s="23" t="s">
        <v>326</v>
      </c>
      <c s="23" t="s">
        <v>327</v>
      </c>
      <c s="18" t="s">
        <v>40</v>
      </c>
      <c s="24" t="s">
        <v>328</v>
      </c>
      <c s="25" t="s">
        <v>108</v>
      </c>
      <c s="26">
        <v>0.3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25.5">
      <c r="A111" s="28" t="s">
        <v>43</v>
      </c>
      <c r="E111" s="29" t="s">
        <v>329</v>
      </c>
    </row>
    <row r="112" spans="1:5" ht="12.75">
      <c r="A112" s="30" t="s">
        <v>45</v>
      </c>
      <c r="E112" s="31" t="s">
        <v>40</v>
      </c>
    </row>
    <row r="113" spans="1:5" ht="12.75">
      <c r="A113" t="s">
        <v>46</v>
      </c>
      <c r="E113" s="29" t="s">
        <v>40</v>
      </c>
    </row>
    <row r="114" spans="1:16" ht="12.75">
      <c r="A114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108</v>
      </c>
      <c s="26">
        <v>42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332</v>
      </c>
    </row>
    <row r="116" spans="1:5" ht="12.75">
      <c r="A116" s="30" t="s">
        <v>45</v>
      </c>
      <c r="E116" s="31" t="s">
        <v>40</v>
      </c>
    </row>
    <row r="117" spans="1:5" ht="12.75">
      <c r="A117" t="s">
        <v>46</v>
      </c>
      <c r="E117" s="29" t="s">
        <v>40</v>
      </c>
    </row>
    <row r="118" spans="1:16" ht="25.5">
      <c r="A118" s="18" t="s">
        <v>38</v>
      </c>
      <c s="23" t="s">
        <v>333</v>
      </c>
      <c s="23" t="s">
        <v>334</v>
      </c>
      <c s="18" t="s">
        <v>40</v>
      </c>
      <c s="24" t="s">
        <v>335</v>
      </c>
      <c s="25" t="s">
        <v>103</v>
      </c>
      <c s="26">
        <v>80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335</v>
      </c>
    </row>
    <row r="120" spans="1:5" ht="12.75">
      <c r="A120" s="30" t="s">
        <v>45</v>
      </c>
      <c r="E120" s="31" t="s">
        <v>40</v>
      </c>
    </row>
    <row r="121" spans="1:5" ht="12.75">
      <c r="A121" t="s">
        <v>46</v>
      </c>
      <c r="E121" s="29" t="s">
        <v>40</v>
      </c>
    </row>
    <row r="122" spans="1:16" ht="25.5">
      <c r="A122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103</v>
      </c>
      <c s="26">
        <v>70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25.5">
      <c r="A123" s="28" t="s">
        <v>43</v>
      </c>
      <c r="E123" s="29" t="s">
        <v>338</v>
      </c>
    </row>
    <row r="124" spans="1:5" ht="12.75">
      <c r="A124" s="30" t="s">
        <v>45</v>
      </c>
      <c r="E124" s="31" t="s">
        <v>40</v>
      </c>
    </row>
    <row r="125" spans="1:5" ht="12.75">
      <c r="A125" t="s">
        <v>46</v>
      </c>
      <c r="E125" s="29" t="s">
        <v>40</v>
      </c>
    </row>
    <row r="126" spans="1:16" ht="12.75">
      <c r="A126" s="18" t="s">
        <v>38</v>
      </c>
      <c s="23" t="s">
        <v>339</v>
      </c>
      <c s="23" t="s">
        <v>340</v>
      </c>
      <c s="18" t="s">
        <v>40</v>
      </c>
      <c s="24" t="s">
        <v>341</v>
      </c>
      <c s="25" t="s">
        <v>103</v>
      </c>
      <c s="26">
        <v>70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341</v>
      </c>
    </row>
    <row r="128" spans="1:5" ht="12.75">
      <c r="A128" s="30" t="s">
        <v>45</v>
      </c>
      <c r="E128" s="31" t="s">
        <v>40</v>
      </c>
    </row>
    <row r="129" spans="1:5" ht="12.75">
      <c r="A129" t="s">
        <v>46</v>
      </c>
      <c r="E129" s="29" t="s">
        <v>40</v>
      </c>
    </row>
    <row r="130" spans="1:16" ht="12.75">
      <c r="A130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103</v>
      </c>
      <c s="26">
        <v>75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40</v>
      </c>
    </row>
    <row r="132" spans="1:5" ht="12.75">
      <c r="A132" s="30" t="s">
        <v>45</v>
      </c>
      <c r="E132" s="31" t="s">
        <v>40</v>
      </c>
    </row>
    <row r="133" spans="1:5" ht="12.75">
      <c r="A133" t="s">
        <v>46</v>
      </c>
      <c r="E133" s="29" t="s">
        <v>40</v>
      </c>
    </row>
    <row r="134" spans="1:16" ht="12.75">
      <c r="A134" s="18" t="s">
        <v>38</v>
      </c>
      <c s="23" t="s">
        <v>345</v>
      </c>
      <c s="23" t="s">
        <v>346</v>
      </c>
      <c s="18" t="s">
        <v>40</v>
      </c>
      <c s="24" t="s">
        <v>347</v>
      </c>
      <c s="25" t="s">
        <v>108</v>
      </c>
      <c s="26">
        <v>35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40</v>
      </c>
    </row>
    <row r="136" spans="1:5" ht="12.75">
      <c r="A136" s="30" t="s">
        <v>45</v>
      </c>
      <c r="E136" s="31" t="s">
        <v>40</v>
      </c>
    </row>
    <row r="137" spans="1:5" ht="12.75">
      <c r="A137" t="s">
        <v>46</v>
      </c>
      <c r="E137" s="29" t="s">
        <v>40</v>
      </c>
    </row>
    <row r="138" spans="1:16" ht="12.75">
      <c r="A138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108</v>
      </c>
      <c s="26">
        <v>7.5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40</v>
      </c>
    </row>
    <row r="140" spans="1:5" ht="12.75">
      <c r="A140" s="30" t="s">
        <v>45</v>
      </c>
      <c r="E140" s="31" t="s">
        <v>40</v>
      </c>
    </row>
    <row r="141" spans="1:5" ht="12.75">
      <c r="A141" t="s">
        <v>46</v>
      </c>
      <c r="E141" s="29" t="s">
        <v>40</v>
      </c>
    </row>
    <row r="142" spans="1:16" ht="12.75">
      <c r="A142" s="18" t="s">
        <v>38</v>
      </c>
      <c s="23" t="s">
        <v>351</v>
      </c>
      <c s="23" t="s">
        <v>352</v>
      </c>
      <c s="18" t="s">
        <v>40</v>
      </c>
      <c s="24" t="s">
        <v>353</v>
      </c>
      <c s="25" t="s">
        <v>122</v>
      </c>
      <c s="26">
        <v>70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40</v>
      </c>
    </row>
    <row r="145" spans="1:5" ht="12.75">
      <c r="A145" t="s">
        <v>46</v>
      </c>
      <c r="E145" s="29" t="s">
        <v>40</v>
      </c>
    </row>
    <row r="146" spans="1:16" ht="12.75">
      <c r="A146" s="18" t="s">
        <v>38</v>
      </c>
      <c s="23" t="s">
        <v>354</v>
      </c>
      <c s="23" t="s">
        <v>355</v>
      </c>
      <c s="18" t="s">
        <v>40</v>
      </c>
      <c s="24" t="s">
        <v>356</v>
      </c>
      <c s="25" t="s">
        <v>103</v>
      </c>
      <c s="26">
        <v>20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40</v>
      </c>
    </row>
    <row r="149" spans="1:5" ht="12.75">
      <c r="A149" t="s">
        <v>46</v>
      </c>
      <c r="E1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357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357</v>
      </c>
      <c s="5"/>
      <c s="14" t="s">
        <v>358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359</v>
      </c>
      <c s="18" t="s">
        <v>40</v>
      </c>
      <c s="24" t="s">
        <v>360</v>
      </c>
      <c s="25" t="s">
        <v>122</v>
      </c>
      <c s="26">
        <v>1971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38.25">
      <c r="A13" t="s">
        <v>46</v>
      </c>
      <c r="E13" s="29" t="s">
        <v>361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