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<sst xmlns="http://schemas.openxmlformats.org/spreadsheetml/2006/main" count="328" uniqueCount="136">
  <si>
    <t>ASPE10</t>
  </si>
  <si>
    <t>S</t>
  </si>
  <si>
    <t>Soupis prací objektu</t>
  </si>
  <si>
    <t xml:space="preserve">Stavba: </t>
  </si>
  <si>
    <t>III/15283</t>
  </si>
  <si>
    <t>Brno, Hanácká, extravilán (protisměrné oblouky), po DI č. I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</si>
  <si>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</si>
  <si>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</si>
  <si>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</si>
  <si>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</si>
  <si>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</si>
  <si>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</si>
  <si>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</si>
  <si>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</si>
  <si>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</si>
  <si>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</si>
  <si>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</si>
  <si>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</si>
  <si>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</si>
  <si>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</si>
  <si>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</si>
  <si>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</si>
  <si>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</si>
  <si>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</si>
  <si>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</si>
  <si>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</si>
  <si>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</si>
  <si>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</si>
  <si>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</si>
  <si>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</si>
  <si>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</si>
  <si>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</si>
  <si>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</si>
  <si>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</si>
  <si>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</si>
  <si>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</si>
  <si>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</si>
  <si>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</si>
  <si>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</si>
  <si>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</si>
  <si>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Včetně projednání s dotčenými orgány. 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</si>
  <si>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</si>
  <si>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</si>
  <si>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</si>
  <si>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</si>
  <si>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</si>
  <si>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km 0,871 - 1,435</t>
  </si>
  <si>
    <t>014102</t>
  </si>
  <si>
    <t>POPLATKY ZA SKLÁDKU</t>
  </si>
  <si>
    <t>T</t>
  </si>
  <si>
    <t>221*2=442,000 [A]</t>
  </si>
  <si>
    <t>zahrnuje veškeré poplatky provozovateli skládky související s uložením odpadu na skládce.</t>
  </si>
  <si>
    <t>Zemní práce</t>
  </si>
  <si>
    <t>113743</t>
  </si>
  <si>
    <t>FRÉZOVÁNÍ ZPEVNĚNÝCH PLOCH ASFALTOVÝCH TL. DO 50MM</t>
  </si>
  <si>
    <t>M2</t>
  </si>
  <si>
    <t>frézování tl. 5cm  
odvoz a likvidace v režii zhotovitele</t>
  </si>
  <si>
    <t>4010=4 010,000 [A]</t>
  </si>
  <si>
    <t>Položka zahrnuje veškerou manipulaci s vybouranou sutí a s vybouranými hmotami vč. uložení.</t>
  </si>
  <si>
    <t>113746</t>
  </si>
  <si>
    <t>FRÉZOVÁNÍ ZPEVNĚNÝCH PLOCH ASFALTOVÝCH TL. DO 100MM</t>
  </si>
  <si>
    <t>frézování tl. 10cm  
odvoz a likvidace v režii zhotovitele</t>
  </si>
  <si>
    <t>420=420,000 [A]</t>
  </si>
  <si>
    <t>123734</t>
  </si>
  <si>
    <t>ODKOP PRO SPOD STAVBU SILNIC A ŽELEZNIC TŘ. I, ODVOZ DO 5KM</t>
  </si>
  <si>
    <t>M3</t>
  </si>
  <si>
    <t>pro sanaci: 120*1,5*0,9=162,000 [A] 
pro krajnici: 0,1*1180*0,5=59,000 [B] 
Celkem: A+B=221,000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</si>
  <si>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</si>
  <si>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</si>
  <si>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</si>
  <si>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</si>
  <si>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</si>
  <si>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21452</t>
  </si>
  <si>
    <t>SANAČNÍ VRSTVY Z KAMENIVA DRCENÉHO</t>
  </si>
  <si>
    <t>sanace pravého okraje vozovky délky 120 m (vnitřní okraj v obloucích), v šířce 1,5 m   
sanační vrstva 50 cm  
ŠD 0/125</t>
  </si>
  <si>
    <t>120*1,5*0,5=90,000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</si>
  <si>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</si>
  <si>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</si>
  <si>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7</t>
  </si>
  <si>
    <t>56330</t>
  </si>
  <si>
    <t>VOZOVKOVÉ VRSTVY ZE ŠTĚRKODRTI</t>
  </si>
  <si>
    <t>sanace pravého okraje vozovky délky 120 m (vnitřní okraj v obloucích), v šířce 1,5m  
2 vrstvy ze štěrkodrti 20 cm, 15 cm  
ŠD 0/32</t>
  </si>
  <si>
    <t>120*1,5*0,2+120*1,5*0,15=63,000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</si>
  <si>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</si>
  <si>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8</t>
  </si>
  <si>
    <t>56962</t>
  </si>
  <si>
    <t>ZPEVNĚNÍ KRAJNIC Z RECYKLOVANÉHO MATERIÁLU TL DO 100MM</t>
  </si>
  <si>
    <t>dosypání krajnic  v šíři 50 cm - 1180 m</t>
  </si>
  <si>
    <t>1180*0,5=590,000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</si>
  <si>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</si>
  <si>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</si>
  <si>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</si>
  <si>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</si>
  <si>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</si>
  <si>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</si>
  <si>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4350*2=8 700,000 [A]</t>
  </si>
  <si>
    <t>11</t>
  </si>
  <si>
    <t>574A44</t>
  </si>
  <si>
    <t>ASFALTOVÝ BETON PRO OBRUSNÉ VRSTVY ACO 11+, 11S TL. 50MM</t>
  </si>
  <si>
    <t>ACO 11+ tl. 5cm</t>
  </si>
  <si>
    <t>4350=4 350,000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</si>
  <si>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</si>
  <si>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12</t>
  </si>
  <si>
    <t>574C46</t>
  </si>
  <si>
    <t>ASFALTOVÝ BETON PRO LOŽNÍ VRSTVY ACL 16+, 16S TL. 50MM</t>
  </si>
  <si>
    <t>ACL 16+ tl. 5cm</t>
  </si>
  <si>
    <t>13</t>
  </si>
  <si>
    <t>574E46</t>
  </si>
  <si>
    <t>ASFALTOVÝ BETON PRO PODKLADNÍ VRSTVY ACP 16+, 16S TL. 50MM</t>
  </si>
  <si>
    <t>ACP 16+ tl. 5cm</t>
  </si>
  <si>
    <t>180=180,000 [A]</t>
  </si>
  <si>
    <t>14</t>
  </si>
  <si>
    <t>577A1</t>
  </si>
  <si>
    <t>VÝSPRAVA TRHLIN ASFALTOVOU ZÁLIVKOU</t>
  </si>
  <si>
    <t>M</t>
  </si>
  <si>
    <t>ošetření mrazových trhlin</t>
  </si>
  <si>
    <t>200=200,000 [A]</t>
  </si>
  <si>
    <t>- vyfrézování drážky šířky do 20mm hloubky do 40mm  
- vyčištění  
- nátěr  
- výplň předepsanou zálivkovou hmotou</t>
  </si>
  <si>
    <t>15</t>
  </si>
  <si>
    <t>58910</t>
  </si>
  <si>
    <t>VÝPLŇ SPAR ASFALTEM</t>
  </si>
  <si>
    <t>zalití pracovních spár</t>
  </si>
  <si>
    <t>670=670,000 [A]</t>
  </si>
  <si>
    <t>položka zahrnuje:  
- dodávku předepsaného materiálu  
- vyčištění a výplň spar tímto materiálem</t>
  </si>
  <si>
    <t>Ostatní konstrukce a práce</t>
  </si>
  <si>
    <t>16</t>
  </si>
  <si>
    <t>915221</t>
  </si>
  <si>
    <t>VODOR DOPRAV ZNAČ PLASTEM STRUKTURÁLNÍ NEHLUČNÉ - DOD A POKLÁDKA</t>
  </si>
  <si>
    <t>čára dělící 0,125 - 564 m  
čára vodící 0,250 - 1128 m</t>
  </si>
  <si>
    <t>564*0,125+1128*0,250=352,500 [A]</t>
  </si>
  <si>
    <t>položka zahrnuje:  
- dodání a pokládku nátěrového materiálu (měří se pouze natíraná plocha)  
- předznačení a reflexní úpravu</t>
  </si>
  <si>
    <t>17</t>
  </si>
  <si>
    <t>919111</t>
  </si>
  <si>
    <t>ŘEZÁNÍ ASFALTOVÉHO KRYTU VOZOVEK TL DO 50MM</t>
  </si>
  <si>
    <t>zařezání u napojení na stávající povrch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</si>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</sst>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0+O8+O13+O30+O35+O72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0+I8+I13+I30+I35+I72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47</v>
      </c>
      <c s="19" t="s">
        <v>36</v>
      </c>
      <c s="24" t="s">
        <v>48</v>
      </c>
      <c s="25" t="s">
        <v>49</v>
      </c>
      <c s="26">
        <v>442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36</v>
      </c>
    </row>
    <row r="11" spans="1:5" ht="12.75">
      <c r="A11" s="30" t="s">
        <v>41</v>
      </c>
      <c r="E11" s="31" t="s">
        <v>50</v>
      </c>
    </row>
    <row r="12" spans="1:5" ht="25.5">
      <c r="A12" t="s">
        <v>43</v>
      </c>
      <c r="E12" s="29" t="s">
        <v>51</v>
      </c>
    </row>
    <row r="13" spans="1:18" ht="12.75" customHeight="1">
      <c r="A13" s="5" t="s">
        <v>32</v>
      </c>
      <c s="5"/>
      <c s="35" t="s">
        <v>18</v>
      </c>
      <c s="5"/>
      <c s="21" t="s">
        <v>52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12</v>
      </c>
      <c s="23" t="s">
        <v>53</v>
      </c>
      <c s="19" t="s">
        <v>36</v>
      </c>
      <c s="24" t="s">
        <v>54</v>
      </c>
      <c s="25" t="s">
        <v>55</v>
      </c>
      <c s="26">
        <v>4010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39</v>
      </c>
      <c r="E15" s="29" t="s">
        <v>56</v>
      </c>
    </row>
    <row r="16" spans="1:5" ht="12.75">
      <c r="A16" s="30" t="s">
        <v>41</v>
      </c>
      <c r="E16" s="31" t="s">
        <v>57</v>
      </c>
    </row>
    <row r="17" spans="1:5" ht="25.5">
      <c r="A17" t="s">
        <v>43</v>
      </c>
      <c r="E17" s="29" t="s">
        <v>58</v>
      </c>
    </row>
    <row r="18" spans="1:16" ht="12.75">
      <c r="A18" s="19" t="s">
        <v>34</v>
      </c>
      <c s="23" t="s">
        <v>11</v>
      </c>
      <c s="23" t="s">
        <v>59</v>
      </c>
      <c s="19" t="s">
        <v>36</v>
      </c>
      <c s="24" t="s">
        <v>60</v>
      </c>
      <c s="25" t="s">
        <v>55</v>
      </c>
      <c s="26">
        <v>420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39</v>
      </c>
      <c r="E19" s="29" t="s">
        <v>61</v>
      </c>
    </row>
    <row r="20" spans="1:5" ht="12.75">
      <c r="A20" s="30" t="s">
        <v>41</v>
      </c>
      <c r="E20" s="31" t="s">
        <v>62</v>
      </c>
    </row>
    <row r="21" spans="1:5" ht="25.5">
      <c r="A21" t="s">
        <v>43</v>
      </c>
      <c r="E21" s="29" t="s">
        <v>58</v>
      </c>
    </row>
    <row r="22" spans="1:16" ht="12.75">
      <c r="A22" s="19" t="s">
        <v>34</v>
      </c>
      <c s="23" t="s">
        <v>22</v>
      </c>
      <c s="23" t="s">
        <v>63</v>
      </c>
      <c s="19" t="s">
        <v>36</v>
      </c>
      <c s="24" t="s">
        <v>64</v>
      </c>
      <c s="25" t="s">
        <v>65</v>
      </c>
      <c s="26">
        <v>221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36</v>
      </c>
    </row>
    <row r="24" spans="1:5" ht="38.25">
      <c r="A24" s="30" t="s">
        <v>41</v>
      </c>
      <c r="E24" s="31" t="s">
        <v>66</v>
      </c>
    </row>
    <row r="25" spans="1:5" ht="369.75">
      <c r="A25" t="s">
        <v>43</v>
      </c>
      <c r="E25" s="29" t="s">
        <v>67</v>
      </c>
    </row>
    <row r="26" spans="1:16" ht="12.75">
      <c r="A26" s="19" t="s">
        <v>34</v>
      </c>
      <c s="23" t="s">
        <v>24</v>
      </c>
      <c s="23" t="s">
        <v>68</v>
      </c>
      <c s="19" t="s">
        <v>36</v>
      </c>
      <c s="24" t="s">
        <v>69</v>
      </c>
      <c s="25" t="s">
        <v>65</v>
      </c>
      <c s="26">
        <v>221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36</v>
      </c>
    </row>
    <row r="28" spans="1:5" ht="12.75">
      <c r="A28" s="30" t="s">
        <v>41</v>
      </c>
      <c r="E28" s="31" t="s">
        <v>36</v>
      </c>
    </row>
    <row r="29" spans="1:5" ht="191.25">
      <c r="A29" t="s">
        <v>43</v>
      </c>
      <c r="E29" s="29" t="s">
        <v>70</v>
      </c>
    </row>
    <row r="30" spans="1:18" ht="12.75" customHeight="1">
      <c r="A30" s="5" t="s">
        <v>32</v>
      </c>
      <c s="5"/>
      <c s="35" t="s">
        <v>12</v>
      </c>
      <c s="5"/>
      <c s="21" t="s">
        <v>71</v>
      </c>
      <c s="5"/>
      <c s="5"/>
      <c s="5"/>
      <c s="36">
        <f>0+Q30</f>
      </c>
      <c r="O30">
        <f>0+R30</f>
      </c>
      <c r="Q30">
        <f>0+I31</f>
      </c>
      <c>
        <f>0+O31</f>
      </c>
    </row>
    <row r="31" spans="1:16" ht="12.75">
      <c r="A31" s="19" t="s">
        <v>34</v>
      </c>
      <c s="23" t="s">
        <v>26</v>
      </c>
      <c s="23" t="s">
        <v>72</v>
      </c>
      <c s="19" t="s">
        <v>36</v>
      </c>
      <c s="24" t="s">
        <v>73</v>
      </c>
      <c s="25" t="s">
        <v>65</v>
      </c>
      <c s="26">
        <v>90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51">
      <c r="A32" s="28" t="s">
        <v>39</v>
      </c>
      <c r="E32" s="29" t="s">
        <v>74</v>
      </c>
    </row>
    <row r="33" spans="1:5" ht="12.75">
      <c r="A33" s="30" t="s">
        <v>41</v>
      </c>
      <c r="E33" s="31" t="s">
        <v>75</v>
      </c>
    </row>
    <row r="34" spans="1:5" ht="38.25">
      <c r="A34" t="s">
        <v>43</v>
      </c>
      <c r="E34" s="29" t="s">
        <v>76</v>
      </c>
    </row>
    <row r="35" spans="1:18" ht="12.75" customHeight="1">
      <c r="A35" s="5" t="s">
        <v>32</v>
      </c>
      <c s="5"/>
      <c s="35" t="s">
        <v>24</v>
      </c>
      <c s="5"/>
      <c s="21" t="s">
        <v>77</v>
      </c>
      <c s="5"/>
      <c s="5"/>
      <c s="5"/>
      <c s="36">
        <f>0+Q35</f>
      </c>
      <c r="O35">
        <f>0+R35</f>
      </c>
      <c r="Q35">
        <f>0+I36+I40+I44+I48+I52+I56+I60+I64+I68</f>
      </c>
      <c>
        <f>0+O36+O40+O44+O48+O52+O56+O60+O64+O68</f>
      </c>
    </row>
    <row r="36" spans="1:16" ht="12.75">
      <c r="A36" s="19" t="s">
        <v>34</v>
      </c>
      <c s="23" t="s">
        <v>78</v>
      </c>
      <c s="23" t="s">
        <v>79</v>
      </c>
      <c s="19" t="s">
        <v>36</v>
      </c>
      <c s="24" t="s">
        <v>80</v>
      </c>
      <c s="25" t="s">
        <v>65</v>
      </c>
      <c s="26">
        <v>63</v>
      </c>
      <c s="27">
        <v>0</v>
      </c>
      <c s="27">
        <f>ROUND(ROUND(H36,2)*ROUND(G36,3),2)</f>
      </c>
      <c r="O36">
        <f>(I36*21)/100</f>
      </c>
      <c t="s">
        <v>12</v>
      </c>
    </row>
    <row r="37" spans="1:5" ht="38.25">
      <c r="A37" s="28" t="s">
        <v>39</v>
      </c>
      <c r="E37" s="29" t="s">
        <v>81</v>
      </c>
    </row>
    <row r="38" spans="1:5" ht="12.75">
      <c r="A38" s="30" t="s">
        <v>41</v>
      </c>
      <c r="E38" s="31" t="s">
        <v>82</v>
      </c>
    </row>
    <row r="39" spans="1:5" ht="51">
      <c r="A39" t="s">
        <v>43</v>
      </c>
      <c r="E39" s="29" t="s">
        <v>83</v>
      </c>
    </row>
    <row r="40" spans="1:16" ht="12.75">
      <c r="A40" s="19" t="s">
        <v>34</v>
      </c>
      <c s="23" t="s">
        <v>84</v>
      </c>
      <c s="23" t="s">
        <v>85</v>
      </c>
      <c s="19" t="s">
        <v>36</v>
      </c>
      <c s="24" t="s">
        <v>86</v>
      </c>
      <c s="25" t="s">
        <v>55</v>
      </c>
      <c s="26">
        <v>590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39</v>
      </c>
      <c r="E41" s="29" t="s">
        <v>87</v>
      </c>
    </row>
    <row r="42" spans="1:5" ht="12.75">
      <c r="A42" s="30" t="s">
        <v>41</v>
      </c>
      <c r="E42" s="31" t="s">
        <v>88</v>
      </c>
    </row>
    <row r="43" spans="1:5" ht="102">
      <c r="A43" t="s">
        <v>43</v>
      </c>
      <c r="E43" s="29" t="s">
        <v>89</v>
      </c>
    </row>
    <row r="44" spans="1:16" ht="12.75">
      <c r="A44" s="19" t="s">
        <v>34</v>
      </c>
      <c s="23" t="s">
        <v>29</v>
      </c>
      <c s="23" t="s">
        <v>90</v>
      </c>
      <c s="19" t="s">
        <v>36</v>
      </c>
      <c s="24" t="s">
        <v>91</v>
      </c>
      <c s="25" t="s">
        <v>55</v>
      </c>
      <c s="26">
        <v>180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39</v>
      </c>
      <c r="E45" s="29" t="s">
        <v>36</v>
      </c>
    </row>
    <row r="46" spans="1:5" ht="12.75">
      <c r="A46" s="30" t="s">
        <v>41</v>
      </c>
      <c r="E46" s="31" t="s">
        <v>36</v>
      </c>
    </row>
    <row r="47" spans="1:5" ht="51">
      <c r="A47" t="s">
        <v>43</v>
      </c>
      <c r="E47" s="29" t="s">
        <v>92</v>
      </c>
    </row>
    <row r="48" spans="1:16" ht="12.75">
      <c r="A48" s="19" t="s">
        <v>34</v>
      </c>
      <c s="23" t="s">
        <v>31</v>
      </c>
      <c s="23" t="s">
        <v>93</v>
      </c>
      <c s="19" t="s">
        <v>36</v>
      </c>
      <c s="24" t="s">
        <v>94</v>
      </c>
      <c s="25" t="s">
        <v>55</v>
      </c>
      <c s="26">
        <v>8700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39</v>
      </c>
      <c r="E49" s="29" t="s">
        <v>36</v>
      </c>
    </row>
    <row r="50" spans="1:5" ht="12.75">
      <c r="A50" s="30" t="s">
        <v>41</v>
      </c>
      <c r="E50" s="31" t="s">
        <v>95</v>
      </c>
    </row>
    <row r="51" spans="1:5" ht="51">
      <c r="A51" t="s">
        <v>43</v>
      </c>
      <c r="E51" s="29" t="s">
        <v>92</v>
      </c>
    </row>
    <row r="52" spans="1:16" ht="12.75">
      <c r="A52" s="19" t="s">
        <v>34</v>
      </c>
      <c s="23" t="s">
        <v>96</v>
      </c>
      <c s="23" t="s">
        <v>97</v>
      </c>
      <c s="19" t="s">
        <v>36</v>
      </c>
      <c s="24" t="s">
        <v>98</v>
      </c>
      <c s="25" t="s">
        <v>55</v>
      </c>
      <c s="26">
        <v>4350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39</v>
      </c>
      <c r="E53" s="29" t="s">
        <v>99</v>
      </c>
    </row>
    <row r="54" spans="1:5" ht="12.75">
      <c r="A54" s="30" t="s">
        <v>41</v>
      </c>
      <c r="E54" s="31" t="s">
        <v>100</v>
      </c>
    </row>
    <row r="55" spans="1:5" ht="140.25">
      <c r="A55" t="s">
        <v>43</v>
      </c>
      <c r="E55" s="29" t="s">
        <v>101</v>
      </c>
    </row>
    <row r="56" spans="1:16" ht="12.75">
      <c r="A56" s="19" t="s">
        <v>34</v>
      </c>
      <c s="23" t="s">
        <v>102</v>
      </c>
      <c s="23" t="s">
        <v>103</v>
      </c>
      <c s="19" t="s">
        <v>36</v>
      </c>
      <c s="24" t="s">
        <v>104</v>
      </c>
      <c s="25" t="s">
        <v>55</v>
      </c>
      <c s="26">
        <v>4350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39</v>
      </c>
      <c r="E57" s="29" t="s">
        <v>105</v>
      </c>
    </row>
    <row r="58" spans="1:5" ht="12.75">
      <c r="A58" s="30" t="s">
        <v>41</v>
      </c>
      <c r="E58" s="31" t="s">
        <v>100</v>
      </c>
    </row>
    <row r="59" spans="1:5" ht="140.25">
      <c r="A59" t="s">
        <v>43</v>
      </c>
      <c r="E59" s="29" t="s">
        <v>101</v>
      </c>
    </row>
    <row r="60" spans="1:16" ht="12.75">
      <c r="A6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55</v>
      </c>
      <c s="26">
        <v>180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39</v>
      </c>
      <c r="E61" s="29" t="s">
        <v>109</v>
      </c>
    </row>
    <row r="62" spans="1:5" ht="12.75">
      <c r="A62" s="30" t="s">
        <v>41</v>
      </c>
      <c r="E62" s="31" t="s">
        <v>110</v>
      </c>
    </row>
    <row r="63" spans="1:5" ht="140.25">
      <c r="A63" t="s">
        <v>43</v>
      </c>
      <c r="E63" s="29" t="s">
        <v>101</v>
      </c>
    </row>
    <row r="64" spans="1:16" ht="12.75">
      <c r="A64" s="19" t="s">
        <v>34</v>
      </c>
      <c s="23" t="s">
        <v>111</v>
      </c>
      <c s="23" t="s">
        <v>112</v>
      </c>
      <c s="19" t="s">
        <v>36</v>
      </c>
      <c s="24" t="s">
        <v>113</v>
      </c>
      <c s="25" t="s">
        <v>114</v>
      </c>
      <c s="26">
        <v>200</v>
      </c>
      <c s="27">
        <v>0</v>
      </c>
      <c s="27">
        <f>ROUND(ROUND(H64,2)*ROUND(G64,3),2)</f>
      </c>
      <c r="O64">
        <f>(I64*21)/100</f>
      </c>
      <c t="s">
        <v>12</v>
      </c>
    </row>
    <row r="65" spans="1:5" ht="12.75">
      <c r="A65" s="28" t="s">
        <v>39</v>
      </c>
      <c r="E65" s="29" t="s">
        <v>115</v>
      </c>
    </row>
    <row r="66" spans="1:5" ht="12.75">
      <c r="A66" s="30" t="s">
        <v>41</v>
      </c>
      <c r="E66" s="31" t="s">
        <v>116</v>
      </c>
    </row>
    <row r="67" spans="1:5" ht="51">
      <c r="A67" t="s">
        <v>43</v>
      </c>
      <c r="E67" s="29" t="s">
        <v>117</v>
      </c>
    </row>
    <row r="68" spans="1:16" ht="12.75">
      <c r="A68" s="19" t="s">
        <v>34</v>
      </c>
      <c s="23" t="s">
        <v>118</v>
      </c>
      <c s="23" t="s">
        <v>119</v>
      </c>
      <c s="19" t="s">
        <v>36</v>
      </c>
      <c s="24" t="s">
        <v>120</v>
      </c>
      <c s="25" t="s">
        <v>114</v>
      </c>
      <c s="26">
        <v>670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12.75">
      <c r="A69" s="28" t="s">
        <v>39</v>
      </c>
      <c r="E69" s="29" t="s">
        <v>121</v>
      </c>
    </row>
    <row r="70" spans="1:5" ht="12.75">
      <c r="A70" s="30" t="s">
        <v>41</v>
      </c>
      <c r="E70" s="31" t="s">
        <v>122</v>
      </c>
    </row>
    <row r="71" spans="1:5" ht="38.25">
      <c r="A71" t="s">
        <v>43</v>
      </c>
      <c r="E71" s="29" t="s">
        <v>123</v>
      </c>
    </row>
    <row r="72" spans="1:18" ht="12.75" customHeight="1">
      <c r="A72" s="5" t="s">
        <v>32</v>
      </c>
      <c s="5"/>
      <c s="35" t="s">
        <v>29</v>
      </c>
      <c s="5"/>
      <c s="21" t="s">
        <v>124</v>
      </c>
      <c s="5"/>
      <c s="5"/>
      <c s="5"/>
      <c s="36">
        <f>0+Q72</f>
      </c>
      <c r="O72">
        <f>0+R72</f>
      </c>
      <c r="Q72">
        <f>0+I73+I77</f>
      </c>
      <c>
        <f>0+O73+O77</f>
      </c>
    </row>
    <row r="73" spans="1:16" ht="25.5">
      <c r="A73" s="19" t="s">
        <v>34</v>
      </c>
      <c s="23" t="s">
        <v>125</v>
      </c>
      <c s="23" t="s">
        <v>126</v>
      </c>
      <c s="19" t="s">
        <v>36</v>
      </c>
      <c s="24" t="s">
        <v>127</v>
      </c>
      <c s="25" t="s">
        <v>55</v>
      </c>
      <c s="26">
        <v>352.5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25.5">
      <c r="A74" s="28" t="s">
        <v>39</v>
      </c>
      <c r="E74" s="29" t="s">
        <v>128</v>
      </c>
    </row>
    <row r="75" spans="1:5" ht="12.75">
      <c r="A75" s="30" t="s">
        <v>41</v>
      </c>
      <c r="E75" s="31" t="s">
        <v>129</v>
      </c>
    </row>
    <row r="76" spans="1:5" ht="38.25">
      <c r="A76" t="s">
        <v>43</v>
      </c>
      <c r="E76" s="29" t="s">
        <v>130</v>
      </c>
    </row>
    <row r="77" spans="1:16" ht="12.75">
      <c r="A77" s="19" t="s">
        <v>34</v>
      </c>
      <c s="23" t="s">
        <v>131</v>
      </c>
      <c s="23" t="s">
        <v>132</v>
      </c>
      <c s="19" t="s">
        <v>36</v>
      </c>
      <c s="24" t="s">
        <v>133</v>
      </c>
      <c s="25" t="s">
        <v>114</v>
      </c>
      <c s="26">
        <v>670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39</v>
      </c>
      <c r="E78" s="29" t="s">
        <v>134</v>
      </c>
    </row>
    <row r="79" spans="1:5" ht="12.75">
      <c r="A79" s="30" t="s">
        <v>41</v>
      </c>
      <c r="E79" s="31" t="s">
        <v>122</v>
      </c>
    </row>
    <row r="80" spans="1:5" ht="25.5">
      <c r="A80" t="s">
        <v>43</v>
      </c>
      <c r="E80" s="29" t="s">
        <v>135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