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515" windowHeight="9900" activeTab="0"/>
  </bookViews>
  <sheets>
    <sheet name="Stavební práce_plátce DPH" sheetId="1" r:id="rId1"/>
    <sheet name="Stavební práce_neplátce DPH" sheetId="2" r:id="rId2"/>
  </sheets>
  <definedNames/>
  <calcPr calcId="162913"/>
  <extLst/>
</workbook>
</file>

<file path=xl/sharedStrings.xml><?xml version="1.0" encoding="utf-8"?>
<sst xmlns="http://schemas.openxmlformats.org/spreadsheetml/2006/main" count="162" uniqueCount="64">
  <si>
    <t>Osvětlení expozice+elektroinstalace</t>
  </si>
  <si>
    <t>Součet</t>
  </si>
  <si>
    <t>CELKEM bez DPH</t>
  </si>
  <si>
    <t>DPH (sazba  21 %)</t>
  </si>
  <si>
    <t>Podpis:</t>
  </si>
  <si>
    <t>kpl</t>
  </si>
  <si>
    <t>bm</t>
  </si>
  <si>
    <t>ks</t>
  </si>
  <si>
    <t>m2</t>
  </si>
  <si>
    <t>Strojové čištění cihlové podlahy</t>
  </si>
  <si>
    <t>Impregnace podlahy</t>
  </si>
  <si>
    <t>led osvětlení vitrín - V01, V02, V03, V04, V05, V07, V09, V12, V13, V14, V15, H02, H03, H04, sekce pravěk a středověk, led pásek 14 Watt/m,  Al profil s mléčným krytem</t>
  </si>
  <si>
    <t>rozvaděč včetně výbavy (6x jistič, chránič)</t>
  </si>
  <si>
    <t>napájecí zdroj pro led pásek - vitrína V01, V02, V03, V04, V05, V07, V09, V12, V13, V14, V15, H02, H03, H04, mihotající se světlo</t>
  </si>
  <si>
    <t>závěsná lišta pravěk - závěsná AL lišta pro tříokruhové lištové systémy, průřez 35x31 mm , včetně 8 ks spojek + průběžné napájení, 14 ks lankových závěsů,  8 ks stmívatelných válcových svítidel, 1 ks napájení, barva černá</t>
  </si>
  <si>
    <t>závěsná lišta středověk - závěsná AL lišta pro tříokruhové lištové systémy,  průřez 35x31 mm, včetně 8 ks spojek + průběžné napájení, 14 ks lankových závěsů,  8 ks stmívatelných válcových svítidel, 1 ks napájení, barva bílá</t>
  </si>
  <si>
    <t>závěsná lišta kostel - závěsná AL lišta pro tříokruhové lištové systémy, průřez 35x31 mm, včetně 8 ks spojek + průběžné napájení, 6 ks lankových závěsů,  4 ks stmívatelných válcových svítidel, 1 ks napájení barva černá</t>
  </si>
  <si>
    <t>výmalba středověk , 1x nátěr penetrace, 2 x nátěr bílá barva, včetně lokálních oprav (4 m2), sv. výška místnosti - 4660 mm</t>
  </si>
  <si>
    <t>Položka</t>
  </si>
  <si>
    <t>výmalba pravěk - imitace noční oblohy od nejtmavšího odstínu ve vrcholu klenby ke světlejšímu u paty, 1x nátěr penetrace, včetně lokálních oprav (4 m2), sv. výška místnosti - 4660 mm</t>
  </si>
  <si>
    <t>h</t>
  </si>
  <si>
    <t>HODINOVÉ ZÚČTOVACÍ SAZBY (projekční)</t>
  </si>
  <si>
    <t>Zpracování dílenských a realizačních částí projektové dokumentace</t>
  </si>
  <si>
    <t>Zpracování dokumentace skutečného provedení, včetně dodání dokumentace investorovi - 2 paré tištěné, 1x na CD</t>
  </si>
  <si>
    <t>Datum:</t>
  </si>
  <si>
    <t>Zpracoval/a:</t>
  </si>
  <si>
    <t>Úklid</t>
  </si>
  <si>
    <t>Likvidace odpadu</t>
  </si>
  <si>
    <t>Úklid, naložení odpadu na stavbě, odvoz, poplatek za skládku, složení odpadu</t>
  </si>
  <si>
    <t>Závěrečný kompletní úklid</t>
  </si>
  <si>
    <r>
      <t xml:space="preserve">HODINOVÉ ZÚČTOVACÍ SAZBY (vzniklé změny při realizaci) </t>
    </r>
    <r>
      <rPr>
        <b/>
        <sz val="11"/>
        <color rgb="FFFF0000"/>
        <rFont val="Calibri Light"/>
        <family val="2"/>
      </rPr>
      <t>Položky lze čerpat na základě výkazu provedené práce po odsouhlasení investora a TDS</t>
    </r>
  </si>
  <si>
    <t>ZÚČTOVACÍ SAZBY MONTÁŽNÍ</t>
  </si>
  <si>
    <t>Doložení vzorků dřeva a vzorníků barvy před realizací ke kontrole kvality a technických vlastností</t>
  </si>
  <si>
    <t>PROVEDENÍ REVIZNÍCH ZKOUŠEK DLE ČSN 331500</t>
  </si>
  <si>
    <t>DROBNÝ NESPECIFIKOVANÝ MONTÁŽNÍ MATERIÁL</t>
  </si>
  <si>
    <t>Šroubky, podložky, ocelové profily, zemnící svorky, hmoždinky, vrtuty, izolepa apod. …</t>
  </si>
  <si>
    <t>Kč/mj. bez DPH</t>
  </si>
  <si>
    <t>Kč/mj. vč. DPH</t>
  </si>
  <si>
    <t>Počet mj.</t>
  </si>
  <si>
    <t xml:space="preserve">Mj. </t>
  </si>
  <si>
    <t>Celkem Kč bez DPH</t>
  </si>
  <si>
    <t>Celkem Kč vč. DPH</t>
  </si>
  <si>
    <t>Průběžný úklid - zametání, vysávání</t>
  </si>
  <si>
    <t>Č. položky</t>
  </si>
  <si>
    <t>demontáž stávající expozice (staré DTD vitríny včetně zasklení, stará vitrínová svítidla, obložení, sokly) odvoz na skládku ve Vyškově, 1 km</t>
  </si>
  <si>
    <t xml:space="preserve">zakrytí podlah proti poškození </t>
  </si>
  <si>
    <t>Oprava podlah</t>
  </si>
  <si>
    <t>Demontáž, oprava omítek, výmalba</t>
  </si>
  <si>
    <t>Nepředvídatelné práce vzniklé zásahem do objektu při rekonstrukci - předpoklad ze zkušenosti z obdobných rekonstrukcí</t>
  </si>
  <si>
    <t>Plátce DPH</t>
  </si>
  <si>
    <t>CELKEM vč. DPH</t>
  </si>
  <si>
    <t>Neplátce DPH</t>
  </si>
  <si>
    <t xml:space="preserve">Celkem Kč </t>
  </si>
  <si>
    <t>CELKEM Kč</t>
  </si>
  <si>
    <t>Kč/mj.</t>
  </si>
  <si>
    <t>Switch, 16x ethernet port gigabitový, spravovatelný (managed), umístění do korpusu některé z vitrín místnosti s rozvaděčem</t>
  </si>
  <si>
    <t>Wifi router gigabit ethernet, dvoupásmový 2,4/5GHz, možnost režimu hot-spot, stropní kruhové provedení, umístění možné i do korpusů některé z vitrín v obou místnostech</t>
  </si>
  <si>
    <t>kabeláž CYKY 5*4 (přívodní kabel od hlavního. el. rozvaděče, místnost  za pokladnou k malému rozvaděči, místnost před středověkem)</t>
  </si>
  <si>
    <t>kabeláž UTP Cat. 5E stíněná, 18x koncovka FTP, vedení s předepsaným odstupem v půdorysných  trasách silových rozvodů, stávajících nebo obvodových lištách</t>
  </si>
  <si>
    <t>Instalace elektro silnoproud a slaboproud, kompletní instalace položek 1-11 z výkazu výměr</t>
  </si>
  <si>
    <t>kabeláž CYKY, od malého rozvaděče, místnost č.2 k napájecím zdrojům pro led pásky, monitorům, reprosoustavě, 12x zásuvka</t>
  </si>
  <si>
    <r>
      <t>dřevěné smrkové obvodové lišty s drážkou i pro případné vedení elektroinstalace, průřez 50 x 60 mm, povrchová úprava moření + 2x tvrdý vosk</t>
    </r>
    <r>
      <rPr>
        <sz val="11"/>
        <rFont val="Calibri Light"/>
        <family val="2"/>
      </rPr>
      <t>ový olej, včetně instalace</t>
    </r>
  </si>
  <si>
    <t>Revizní technik včetně dodání revizní zprávy</t>
  </si>
  <si>
    <t>Výkaz výměr expozice Pravěk a středověk Vyškovska - stavební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</si>
</sst>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Kč-405];[Red]&quot;-&quot;#,##0.00&quot; &quot;[$Kč-405]"/>
    <numFmt numFmtId="165" formatCode="[$-405]General"/>
  </numFmts>
  <fonts count="11">
    <font>
      <sz val="11"/>
      <color rgb="FF000000"/>
      <name val="Arial1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2"/>
    </font>
    <font>
      <b/>
      <i/>
      <u val="single"/>
      <sz val="11"/>
      <color rgb="FF000000"/>
      <name val="Arial1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b/>
      <sz val="12"/>
      <color rgb="FF000000"/>
      <name val="Calibri Light"/>
      <family val="2"/>
    </font>
    <font>
      <b/>
      <sz val="12"/>
      <color rgb="FF000000"/>
      <name val="Arial1"/>
      <family val="2"/>
    </font>
    <font>
      <b/>
      <sz val="11"/>
      <color rgb="FFFF0000"/>
      <name val="Calibri Light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4" fontId="4" fillId="0" borderId="0">
      <alignment/>
      <protection/>
    </xf>
    <xf numFmtId="165" fontId="2" fillId="0" borderId="0">
      <alignment/>
      <protection/>
    </xf>
  </cellStyleXfs>
  <cellXfs count="57">
    <xf numFmtId="0" fontId="0" fillId="0" borderId="0" xfId="0"/>
    <xf numFmtId="164" fontId="6" fillId="2" borderId="1" xfId="20" applyNumberFormat="1" applyFont="1" applyFill="1" applyBorder="1" applyAlignment="1">
      <alignment horizontal="center" vertical="top" wrapText="1"/>
      <protection/>
    </xf>
    <xf numFmtId="164" fontId="6" fillId="3" borderId="1" xfId="20" applyNumberFormat="1" applyFont="1" applyFill="1" applyBorder="1" applyAlignment="1">
      <alignment horizontal="right" vertical="top" wrapText="1"/>
      <protection/>
    </xf>
    <xf numFmtId="0" fontId="6" fillId="0" borderId="0" xfId="0" applyFont="1" applyAlignment="1">
      <alignment horizontal="center" vertical="top"/>
    </xf>
    <xf numFmtId="0" fontId="6" fillId="0" borderId="0" xfId="20" applyFont="1" applyAlignment="1">
      <alignment vertical="top"/>
      <protection/>
    </xf>
    <xf numFmtId="0" fontId="6" fillId="0" borderId="0" xfId="0" applyFont="1" applyAlignment="1">
      <alignment vertical="top"/>
    </xf>
    <xf numFmtId="164" fontId="6" fillId="0" borderId="0" xfId="20" applyNumberFormat="1" applyFont="1" applyAlignment="1">
      <alignment vertical="top"/>
      <protection/>
    </xf>
    <xf numFmtId="164" fontId="6" fillId="0" borderId="0" xfId="20" applyNumberFormat="1" applyFont="1" applyAlignment="1">
      <alignment horizontal="right" vertical="top"/>
      <protection/>
    </xf>
    <xf numFmtId="0" fontId="6" fillId="0" borderId="1" xfId="0" applyFont="1" applyBorder="1" applyAlignment="1">
      <alignment horizontal="center" vertical="top"/>
    </xf>
    <xf numFmtId="0" fontId="6" fillId="2" borderId="1" xfId="20" applyFont="1" applyFill="1" applyBorder="1" applyAlignment="1">
      <alignment vertical="top" wrapText="1"/>
      <protection/>
    </xf>
    <xf numFmtId="164" fontId="6" fillId="2" borderId="1" xfId="20" applyNumberFormat="1" applyFont="1" applyFill="1" applyBorder="1" applyAlignment="1">
      <alignment horizontal="right" vertical="top"/>
      <protection/>
    </xf>
    <xf numFmtId="0" fontId="6" fillId="4" borderId="1" xfId="0" applyFont="1" applyFill="1" applyBorder="1" applyAlignment="1">
      <alignment horizontal="center" vertical="top"/>
    </xf>
    <xf numFmtId="0" fontId="5" fillId="5" borderId="1" xfId="20" applyFont="1" applyFill="1" applyBorder="1" applyAlignment="1">
      <alignment vertical="top" wrapText="1"/>
      <protection/>
    </xf>
    <xf numFmtId="0" fontId="6" fillId="0" borderId="1" xfId="20" applyFont="1" applyBorder="1" applyAlignment="1">
      <alignment horizontal="center" vertical="top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vertical="top" wrapText="1"/>
      <protection/>
    </xf>
    <xf numFmtId="0" fontId="7" fillId="0" borderId="1" xfId="20" applyFont="1" applyBorder="1" applyAlignment="1">
      <alignment vertical="top" wrapText="1"/>
      <protection/>
    </xf>
    <xf numFmtId="0" fontId="5" fillId="0" borderId="1" xfId="20" applyFont="1" applyBorder="1" applyAlignment="1">
      <alignment vertical="top" wrapText="1"/>
      <protection/>
    </xf>
    <xf numFmtId="0" fontId="6" fillId="0" borderId="0" xfId="0" applyFont="1" applyAlignment="1">
      <alignment horizontal="right" vertical="top"/>
    </xf>
    <xf numFmtId="0" fontId="6" fillId="6" borderId="1" xfId="20" applyFont="1" applyFill="1" applyBorder="1" applyAlignment="1">
      <alignment horizontal="center" vertical="top"/>
      <protection/>
    </xf>
    <xf numFmtId="0" fontId="6" fillId="3" borderId="1" xfId="20" applyFont="1" applyFill="1" applyBorder="1" applyAlignment="1">
      <alignment horizontal="center" vertical="top"/>
      <protection/>
    </xf>
    <xf numFmtId="165" fontId="6" fillId="0" borderId="1" xfId="25" applyFont="1" applyBorder="1" applyAlignment="1">
      <alignment vertical="top" wrapText="1"/>
      <protection/>
    </xf>
    <xf numFmtId="165" fontId="6" fillId="0" borderId="1" xfId="25" applyFont="1" applyBorder="1" applyAlignment="1">
      <alignment horizontal="center" vertical="top"/>
      <protection/>
    </xf>
    <xf numFmtId="164" fontId="6" fillId="0" borderId="1" xfId="20" applyNumberFormat="1" applyFont="1" applyBorder="1" applyAlignment="1">
      <alignment horizontal="right" vertical="top"/>
      <protection/>
    </xf>
    <xf numFmtId="0" fontId="6" fillId="0" borderId="0" xfId="20" applyFont="1" applyAlignment="1">
      <alignment vertical="top" wrapText="1"/>
      <protection/>
    </xf>
    <xf numFmtId="0" fontId="6" fillId="2" borderId="1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top"/>
      <protection/>
    </xf>
    <xf numFmtId="0" fontId="6" fillId="6" borderId="1" xfId="20" applyFont="1" applyFill="1" applyBorder="1" applyAlignment="1">
      <alignment horizontal="center" vertical="top" wrapText="1"/>
      <protection/>
    </xf>
    <xf numFmtId="0" fontId="6" fillId="0" borderId="1" xfId="20" applyFont="1" applyBorder="1" applyAlignment="1">
      <alignment horizontal="center" vertical="top" wrapText="1"/>
      <protection/>
    </xf>
    <xf numFmtId="0" fontId="5" fillId="0" borderId="1" xfId="20" applyFont="1" applyBorder="1" applyAlignment="1">
      <alignment horizontal="center" vertical="top" wrapText="1"/>
      <protection/>
    </xf>
    <xf numFmtId="0" fontId="6" fillId="0" borderId="0" xfId="20" applyFont="1" applyAlignment="1">
      <alignment horizontal="center" vertical="top"/>
      <protection/>
    </xf>
    <xf numFmtId="0" fontId="6" fillId="7" borderId="1" xfId="0" applyFont="1" applyFill="1" applyBorder="1" applyAlignment="1">
      <alignment horizontal="center" vertical="top"/>
    </xf>
    <xf numFmtId="0" fontId="5" fillId="8" borderId="1" xfId="20" applyFont="1" applyFill="1" applyBorder="1" applyAlignment="1">
      <alignment vertical="top" wrapText="1"/>
      <protection/>
    </xf>
    <xf numFmtId="164" fontId="6" fillId="9" borderId="1" xfId="20" applyNumberFormat="1" applyFont="1" applyFill="1" applyBorder="1" applyAlignment="1">
      <alignment horizontal="right" vertical="top"/>
      <protection/>
    </xf>
    <xf numFmtId="4" fontId="6" fillId="0" borderId="1" xfId="25" applyNumberFormat="1" applyFont="1" applyBorder="1" applyAlignment="1">
      <alignment horizontal="center" vertical="top"/>
      <protection/>
    </xf>
    <xf numFmtId="3" fontId="6" fillId="0" borderId="1" xfId="25" applyNumberFormat="1" applyFont="1" applyBorder="1" applyAlignment="1">
      <alignment horizontal="center" vertical="top"/>
      <protection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4" fontId="6" fillId="10" borderId="1" xfId="20" applyNumberFormat="1" applyFont="1" applyFill="1" applyBorder="1" applyAlignment="1">
      <alignment vertical="top"/>
      <protection/>
    </xf>
    <xf numFmtId="164" fontId="6" fillId="0" borderId="1" xfId="20" applyNumberFormat="1" applyFont="1" applyBorder="1" applyAlignment="1" applyProtection="1">
      <alignment vertical="top"/>
      <protection locked="0"/>
    </xf>
    <xf numFmtId="164" fontId="6" fillId="6" borderId="1" xfId="20" applyNumberFormat="1" applyFont="1" applyFill="1" applyBorder="1" applyAlignment="1" applyProtection="1">
      <alignment vertical="top"/>
      <protection locked="0"/>
    </xf>
    <xf numFmtId="164" fontId="6" fillId="3" borderId="1" xfId="20" applyNumberFormat="1" applyFont="1" applyFill="1" applyBorder="1" applyAlignment="1" applyProtection="1">
      <alignment horizontal="right" vertical="top" wrapText="1"/>
      <protection locked="0"/>
    </xf>
    <xf numFmtId="4" fontId="6" fillId="0" borderId="1" xfId="25" applyNumberFormat="1" applyFont="1" applyBorder="1" applyAlignment="1" applyProtection="1">
      <alignment vertical="top"/>
      <protection locked="0"/>
    </xf>
    <xf numFmtId="0" fontId="6" fillId="0" borderId="0" xfId="20" applyFont="1" applyAlignment="1" applyProtection="1">
      <alignment vertical="top" wrapText="1"/>
      <protection locked="0"/>
    </xf>
    <xf numFmtId="0" fontId="6" fillId="0" borderId="0" xfId="2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horizontal="left" vertical="center"/>
    </xf>
    <xf numFmtId="0" fontId="5" fillId="12" borderId="1" xfId="20" applyFont="1" applyFill="1" applyBorder="1" applyAlignment="1">
      <alignment horizontal="center" vertical="top"/>
      <protection/>
    </xf>
    <xf numFmtId="164" fontId="5" fillId="12" borderId="1" xfId="20" applyNumberFormat="1" applyFont="1" applyFill="1" applyBorder="1" applyAlignment="1">
      <alignment horizontal="right" vertical="top"/>
      <protection/>
    </xf>
    <xf numFmtId="0" fontId="5" fillId="12" borderId="1" xfId="20" applyFont="1" applyFill="1" applyBorder="1" applyAlignment="1">
      <alignment horizontal="center" vertical="top" wrapText="1"/>
      <protection/>
    </xf>
    <xf numFmtId="0" fontId="5" fillId="12" borderId="1" xfId="20" applyFont="1" applyFill="1" applyBorder="1" applyAlignment="1">
      <alignment vertical="top" wrapText="1"/>
      <protection/>
    </xf>
    <xf numFmtId="164" fontId="5" fillId="12" borderId="1" xfId="20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164" fontId="5" fillId="12" borderId="1" xfId="20" applyNumberFormat="1" applyFont="1" applyFill="1" applyBorder="1" applyAlignment="1">
      <alignment horizontal="center"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Excel Built-in Normal 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workbookViewId="0" topLeftCell="A1">
      <selection activeCell="E8" sqref="E8"/>
    </sheetView>
  </sheetViews>
  <sheetFormatPr defaultColWidth="9" defaultRowHeight="14.25"/>
  <cols>
    <col min="1" max="1" width="9" style="3" customWidth="1"/>
    <col min="2" max="2" width="40.3984375" style="24" customWidth="1"/>
    <col min="3" max="3" width="11.59765625" style="30" customWidth="1"/>
    <col min="4" max="4" width="9.69921875" style="30" bestFit="1" customWidth="1"/>
    <col min="5" max="6" width="15.09765625" style="6" customWidth="1"/>
    <col min="7" max="7" width="17.19921875" style="7" customWidth="1"/>
    <col min="8" max="8" width="16.09765625" style="7" customWidth="1"/>
    <col min="9" max="9" width="6" style="4" customWidth="1"/>
    <col min="10" max="13" width="11.8984375" style="4" bestFit="1" customWidth="1"/>
    <col min="14" max="1025" width="6" style="4" customWidth="1"/>
    <col min="1026" max="16384" width="9" style="5" customWidth="1"/>
  </cols>
  <sheetData>
    <row r="1" spans="1:8" ht="14.25">
      <c r="A1" s="46" t="s">
        <v>49</v>
      </c>
      <c r="B1" s="47"/>
      <c r="C1" s="47"/>
      <c r="D1" s="47"/>
      <c r="E1" s="47"/>
      <c r="F1" s="47"/>
      <c r="G1" s="47"/>
      <c r="H1" s="47"/>
    </row>
    <row r="2" spans="1:8" ht="15.75">
      <c r="A2" s="48" t="s">
        <v>63</v>
      </c>
      <c r="B2" s="49"/>
      <c r="C2" s="49"/>
      <c r="D2" s="49"/>
      <c r="E2" s="49"/>
      <c r="F2" s="49"/>
      <c r="G2" s="49"/>
      <c r="H2" s="49"/>
    </row>
    <row r="3" spans="1:8" ht="14.45" customHeight="1">
      <c r="A3" s="36"/>
      <c r="B3" s="37"/>
      <c r="C3" s="37"/>
      <c r="D3" s="37"/>
      <c r="E3" s="37"/>
      <c r="F3" s="37"/>
      <c r="G3" s="37"/>
      <c r="H3" s="37"/>
    </row>
    <row r="4" spans="1:8" ht="15" customHeight="1">
      <c r="A4" s="50" t="s">
        <v>43</v>
      </c>
      <c r="B4" s="53" t="s">
        <v>18</v>
      </c>
      <c r="C4" s="52" t="s">
        <v>39</v>
      </c>
      <c r="D4" s="52" t="s">
        <v>38</v>
      </c>
      <c r="E4" s="54" t="s">
        <v>36</v>
      </c>
      <c r="F4" s="54" t="s">
        <v>37</v>
      </c>
      <c r="G4" s="51" t="s">
        <v>40</v>
      </c>
      <c r="H4" s="51" t="s">
        <v>41</v>
      </c>
    </row>
    <row r="5" spans="1:8" ht="14.25">
      <c r="A5" s="50"/>
      <c r="B5" s="53"/>
      <c r="C5" s="52"/>
      <c r="D5" s="52"/>
      <c r="E5" s="54"/>
      <c r="F5" s="54"/>
      <c r="G5" s="51"/>
      <c r="H5" s="51"/>
    </row>
    <row r="6" spans="1:8" ht="14.45" customHeight="1">
      <c r="A6" s="8"/>
      <c r="B6" s="9"/>
      <c r="C6" s="25"/>
      <c r="D6" s="25"/>
      <c r="E6" s="1"/>
      <c r="F6" s="1"/>
      <c r="G6" s="10"/>
      <c r="H6" s="10"/>
    </row>
    <row r="7" spans="1:8" ht="14.25">
      <c r="A7" s="11"/>
      <c r="B7" s="12" t="s">
        <v>0</v>
      </c>
      <c r="C7" s="26"/>
      <c r="D7" s="13"/>
      <c r="E7" s="14"/>
      <c r="F7" s="38"/>
      <c r="G7" s="10"/>
      <c r="H7" s="10"/>
    </row>
    <row r="8" spans="1:8" ht="14.25">
      <c r="A8" s="8">
        <v>1</v>
      </c>
      <c r="B8" s="15" t="s">
        <v>12</v>
      </c>
      <c r="C8" s="27" t="s">
        <v>7</v>
      </c>
      <c r="D8" s="13">
        <v>1</v>
      </c>
      <c r="E8" s="39"/>
      <c r="F8" s="38">
        <f>SUM(E8*1.21)</f>
        <v>0</v>
      </c>
      <c r="G8" s="10">
        <f aca="true" t="shared" si="0" ref="G8:G12">PRODUCT(D8*E8)</f>
        <v>0</v>
      </c>
      <c r="H8" s="10">
        <f aca="true" t="shared" si="1" ref="H8:H19">G8*1.21</f>
        <v>0</v>
      </c>
    </row>
    <row r="9" spans="1:8" ht="45">
      <c r="A9" s="8">
        <v>2</v>
      </c>
      <c r="B9" s="15" t="s">
        <v>55</v>
      </c>
      <c r="C9" s="27" t="s">
        <v>7</v>
      </c>
      <c r="D9" s="13">
        <v>1</v>
      </c>
      <c r="E9" s="39"/>
      <c r="F9" s="38">
        <f aca="true" t="shared" si="2" ref="F9:F32">SUM(E9*1.21)</f>
        <v>0</v>
      </c>
      <c r="G9" s="10">
        <f t="shared" si="0"/>
        <v>0</v>
      </c>
      <c r="H9" s="10">
        <f>G9*1.21</f>
        <v>0</v>
      </c>
    </row>
    <row r="10" spans="1:8" ht="60">
      <c r="A10" s="8">
        <v>3</v>
      </c>
      <c r="B10" s="15" t="s">
        <v>56</v>
      </c>
      <c r="C10" s="27" t="s">
        <v>7</v>
      </c>
      <c r="D10" s="13">
        <v>2</v>
      </c>
      <c r="E10" s="39"/>
      <c r="F10" s="38">
        <f t="shared" si="2"/>
        <v>0</v>
      </c>
      <c r="G10" s="10">
        <f t="shared" si="0"/>
        <v>0</v>
      </c>
      <c r="H10" s="10">
        <f>G10*1.21</f>
        <v>0</v>
      </c>
    </row>
    <row r="11" spans="1:8" ht="60">
      <c r="A11" s="8">
        <v>4</v>
      </c>
      <c r="B11" s="15" t="s">
        <v>11</v>
      </c>
      <c r="C11" s="28" t="s">
        <v>6</v>
      </c>
      <c r="D11" s="13">
        <v>76</v>
      </c>
      <c r="E11" s="39"/>
      <c r="F11" s="38">
        <f t="shared" si="2"/>
        <v>0</v>
      </c>
      <c r="G11" s="10">
        <f t="shared" si="0"/>
        <v>0</v>
      </c>
      <c r="H11" s="10">
        <f t="shared" si="1"/>
        <v>0</v>
      </c>
    </row>
    <row r="12" spans="1:8" ht="45">
      <c r="A12" s="8">
        <v>5</v>
      </c>
      <c r="B12" s="15" t="s">
        <v>13</v>
      </c>
      <c r="C12" s="28" t="s">
        <v>7</v>
      </c>
      <c r="D12" s="13">
        <v>15</v>
      </c>
      <c r="E12" s="39"/>
      <c r="F12" s="38">
        <f t="shared" si="2"/>
        <v>0</v>
      </c>
      <c r="G12" s="10">
        <f t="shared" si="0"/>
        <v>0</v>
      </c>
      <c r="H12" s="10">
        <f t="shared" si="1"/>
        <v>0</v>
      </c>
    </row>
    <row r="13" spans="1:1025" ht="75">
      <c r="A13" s="8">
        <v>6</v>
      </c>
      <c r="B13" s="15" t="s">
        <v>14</v>
      </c>
      <c r="C13" s="28" t="s">
        <v>6</v>
      </c>
      <c r="D13" s="13">
        <v>22</v>
      </c>
      <c r="E13" s="39"/>
      <c r="F13" s="38">
        <f t="shared" si="2"/>
        <v>0</v>
      </c>
      <c r="G13" s="10">
        <f aca="true" t="shared" si="3" ref="G13:G30">PRODUCT(D13*E13)</f>
        <v>0</v>
      </c>
      <c r="H13" s="10">
        <f t="shared" si="1"/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</row>
    <row r="14" spans="1:1025" ht="75">
      <c r="A14" s="8">
        <v>7</v>
      </c>
      <c r="B14" s="15" t="s">
        <v>15</v>
      </c>
      <c r="C14" s="28" t="s">
        <v>6</v>
      </c>
      <c r="D14" s="13">
        <v>27</v>
      </c>
      <c r="E14" s="39"/>
      <c r="F14" s="38">
        <f t="shared" si="2"/>
        <v>0</v>
      </c>
      <c r="G14" s="10">
        <f t="shared" si="3"/>
        <v>0</v>
      </c>
      <c r="H14" s="10">
        <f t="shared" si="1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</row>
    <row r="15" spans="1:1025" ht="75">
      <c r="A15" s="8">
        <v>8</v>
      </c>
      <c r="B15" s="15" t="s">
        <v>16</v>
      </c>
      <c r="C15" s="28" t="s">
        <v>6</v>
      </c>
      <c r="D15" s="13">
        <v>7</v>
      </c>
      <c r="E15" s="39"/>
      <c r="F15" s="38">
        <f t="shared" si="2"/>
        <v>0</v>
      </c>
      <c r="G15" s="10">
        <f t="shared" si="3"/>
        <v>0</v>
      </c>
      <c r="H15" s="10">
        <f t="shared" si="1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</row>
    <row r="16" spans="1:1025" ht="45">
      <c r="A16" s="8">
        <v>9</v>
      </c>
      <c r="B16" s="15" t="s">
        <v>57</v>
      </c>
      <c r="C16" s="27" t="s">
        <v>6</v>
      </c>
      <c r="D16" s="13">
        <v>20</v>
      </c>
      <c r="E16" s="39"/>
      <c r="F16" s="38">
        <f t="shared" si="2"/>
        <v>0</v>
      </c>
      <c r="G16" s="10">
        <f t="shared" si="3"/>
        <v>0</v>
      </c>
      <c r="H16" s="10">
        <f t="shared" si="1"/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</row>
    <row r="17" spans="1:8" s="5" customFormat="1" ht="60">
      <c r="A17" s="8">
        <v>10</v>
      </c>
      <c r="B17" s="15" t="s">
        <v>58</v>
      </c>
      <c r="C17" s="27" t="s">
        <v>6</v>
      </c>
      <c r="D17" s="13">
        <v>140</v>
      </c>
      <c r="E17" s="39"/>
      <c r="F17" s="38">
        <f t="shared" si="2"/>
        <v>0</v>
      </c>
      <c r="G17" s="10">
        <f t="shared" si="3"/>
        <v>0</v>
      </c>
      <c r="H17" s="10">
        <f t="shared" si="1"/>
        <v>0</v>
      </c>
    </row>
    <row r="18" spans="1:8" s="5" customFormat="1" ht="45">
      <c r="A18" s="8">
        <v>11</v>
      </c>
      <c r="B18" s="15" t="s">
        <v>60</v>
      </c>
      <c r="C18" s="27" t="s">
        <v>6</v>
      </c>
      <c r="D18" s="13">
        <v>120</v>
      </c>
      <c r="E18" s="39"/>
      <c r="F18" s="38">
        <f t="shared" si="2"/>
        <v>0</v>
      </c>
      <c r="G18" s="10">
        <f t="shared" si="3"/>
        <v>0</v>
      </c>
      <c r="H18" s="10">
        <f t="shared" si="1"/>
        <v>0</v>
      </c>
    </row>
    <row r="19" spans="1:8" s="5" customFormat="1" ht="30">
      <c r="A19" s="8">
        <v>12</v>
      </c>
      <c r="B19" s="16" t="s">
        <v>59</v>
      </c>
      <c r="C19" s="27" t="s">
        <v>7</v>
      </c>
      <c r="D19" s="13">
        <v>1</v>
      </c>
      <c r="E19" s="39"/>
      <c r="F19" s="38">
        <f t="shared" si="2"/>
        <v>0</v>
      </c>
      <c r="G19" s="10">
        <f t="shared" si="3"/>
        <v>0</v>
      </c>
      <c r="H19" s="10">
        <f t="shared" si="1"/>
        <v>0</v>
      </c>
    </row>
    <row r="20" spans="1:8" s="5" customFormat="1" ht="14.25">
      <c r="A20" s="11"/>
      <c r="B20" s="12" t="s">
        <v>47</v>
      </c>
      <c r="C20" s="29"/>
      <c r="D20" s="13"/>
      <c r="E20" s="39"/>
      <c r="F20" s="38"/>
      <c r="G20" s="10"/>
      <c r="H20" s="10"/>
    </row>
    <row r="21" spans="1:8" s="5" customFormat="1" ht="45">
      <c r="A21" s="8">
        <v>13</v>
      </c>
      <c r="B21" s="15" t="s">
        <v>44</v>
      </c>
      <c r="C21" s="28" t="s">
        <v>5</v>
      </c>
      <c r="D21" s="13">
        <v>1</v>
      </c>
      <c r="E21" s="39"/>
      <c r="F21" s="38">
        <f t="shared" si="2"/>
        <v>0</v>
      </c>
      <c r="G21" s="10">
        <f t="shared" si="3"/>
        <v>0</v>
      </c>
      <c r="H21" s="10">
        <f>G21*1.21</f>
        <v>0</v>
      </c>
    </row>
    <row r="22" spans="1:13" s="5" customFormat="1" ht="75">
      <c r="A22" s="8">
        <v>14</v>
      </c>
      <c r="B22" s="15" t="s">
        <v>19</v>
      </c>
      <c r="C22" s="28" t="s">
        <v>8</v>
      </c>
      <c r="D22" s="13">
        <v>120</v>
      </c>
      <c r="E22" s="39"/>
      <c r="F22" s="38">
        <f t="shared" si="2"/>
        <v>0</v>
      </c>
      <c r="G22" s="10">
        <f t="shared" si="3"/>
        <v>0</v>
      </c>
      <c r="H22" s="10">
        <f>G22*1.21</f>
        <v>0</v>
      </c>
      <c r="M22" s="18"/>
    </row>
    <row r="23" spans="1:8" s="5" customFormat="1" ht="45">
      <c r="A23" s="8">
        <v>15</v>
      </c>
      <c r="B23" s="15" t="s">
        <v>17</v>
      </c>
      <c r="C23" s="28" t="s">
        <v>8</v>
      </c>
      <c r="D23" s="13">
        <v>216</v>
      </c>
      <c r="E23" s="39"/>
      <c r="F23" s="38">
        <f t="shared" si="2"/>
        <v>0</v>
      </c>
      <c r="G23" s="10">
        <f t="shared" si="3"/>
        <v>0</v>
      </c>
      <c r="H23" s="10">
        <f>G23*1.21</f>
        <v>0</v>
      </c>
    </row>
    <row r="24" spans="1:8" s="5" customFormat="1" ht="14.25">
      <c r="A24" s="8">
        <v>16</v>
      </c>
      <c r="B24" s="15" t="s">
        <v>45</v>
      </c>
      <c r="C24" s="28" t="s">
        <v>8</v>
      </c>
      <c r="D24" s="13">
        <v>134</v>
      </c>
      <c r="E24" s="39"/>
      <c r="F24" s="38">
        <f t="shared" si="2"/>
        <v>0</v>
      </c>
      <c r="G24" s="10">
        <f t="shared" si="3"/>
        <v>0</v>
      </c>
      <c r="H24" s="10">
        <f>G24*1.21</f>
        <v>0</v>
      </c>
    </row>
    <row r="25" spans="1:8" s="5" customFormat="1" ht="14.25">
      <c r="A25" s="11"/>
      <c r="B25" s="12" t="s">
        <v>46</v>
      </c>
      <c r="C25" s="29"/>
      <c r="D25" s="13"/>
      <c r="E25" s="39"/>
      <c r="F25" s="38"/>
      <c r="G25" s="10"/>
      <c r="H25" s="10"/>
    </row>
    <row r="26" spans="1:8" s="5" customFormat="1" ht="14.25">
      <c r="A26" s="8">
        <v>17</v>
      </c>
      <c r="B26" s="15" t="s">
        <v>9</v>
      </c>
      <c r="C26" s="28" t="s">
        <v>8</v>
      </c>
      <c r="D26" s="19">
        <v>134</v>
      </c>
      <c r="E26" s="40"/>
      <c r="F26" s="38">
        <f t="shared" si="2"/>
        <v>0</v>
      </c>
      <c r="G26" s="10">
        <f aca="true" t="shared" si="4" ref="G26:G28">PRODUCT(D26*E26)</f>
        <v>0</v>
      </c>
      <c r="H26" s="10">
        <f>G26*1.21</f>
        <v>0</v>
      </c>
    </row>
    <row r="27" spans="1:8" s="5" customFormat="1" ht="14.25">
      <c r="A27" s="8">
        <v>18</v>
      </c>
      <c r="B27" s="15" t="s">
        <v>10</v>
      </c>
      <c r="C27" s="28" t="s">
        <v>8</v>
      </c>
      <c r="D27" s="19">
        <v>134</v>
      </c>
      <c r="E27" s="40"/>
      <c r="F27" s="38">
        <f t="shared" si="2"/>
        <v>0</v>
      </c>
      <c r="G27" s="10">
        <f t="shared" si="4"/>
        <v>0</v>
      </c>
      <c r="H27" s="10">
        <f>G27*1.21</f>
        <v>0</v>
      </c>
    </row>
    <row r="28" spans="1:8" s="5" customFormat="1" ht="60">
      <c r="A28" s="8">
        <v>19</v>
      </c>
      <c r="B28" s="15" t="s">
        <v>61</v>
      </c>
      <c r="C28" s="28" t="s">
        <v>6</v>
      </c>
      <c r="D28" s="13">
        <v>84</v>
      </c>
      <c r="E28" s="39"/>
      <c r="F28" s="38">
        <f t="shared" si="2"/>
        <v>0</v>
      </c>
      <c r="G28" s="10">
        <f t="shared" si="4"/>
        <v>0</v>
      </c>
      <c r="H28" s="10">
        <f>G28*1.21</f>
        <v>0</v>
      </c>
    </row>
    <row r="29" spans="1:8" s="5" customFormat="1" ht="30">
      <c r="A29" s="11"/>
      <c r="B29" s="12" t="s">
        <v>34</v>
      </c>
      <c r="C29" s="20"/>
      <c r="D29" s="20"/>
      <c r="E29" s="41"/>
      <c r="F29" s="38"/>
      <c r="G29" s="10"/>
      <c r="H29" s="10"/>
    </row>
    <row r="30" spans="1:8" s="5" customFormat="1" ht="30">
      <c r="A30" s="8">
        <v>20</v>
      </c>
      <c r="B30" s="21" t="s">
        <v>35</v>
      </c>
      <c r="C30" s="22" t="s">
        <v>5</v>
      </c>
      <c r="D30" s="35">
        <v>1</v>
      </c>
      <c r="E30" s="42"/>
      <c r="F30" s="38">
        <f t="shared" si="2"/>
        <v>0</v>
      </c>
      <c r="G30" s="10">
        <f t="shared" si="3"/>
        <v>0</v>
      </c>
      <c r="H30" s="10">
        <f aca="true" t="shared" si="5" ref="H30">G30*1.21</f>
        <v>0</v>
      </c>
    </row>
    <row r="31" spans="1:8" s="5" customFormat="1" ht="14.25">
      <c r="A31" s="11"/>
      <c r="B31" s="12" t="s">
        <v>31</v>
      </c>
      <c r="C31" s="20"/>
      <c r="D31" s="20"/>
      <c r="E31" s="41"/>
      <c r="F31" s="38"/>
      <c r="G31" s="10"/>
      <c r="H31" s="10"/>
    </row>
    <row r="32" spans="1:8" s="5" customFormat="1" ht="30">
      <c r="A32" s="8">
        <v>21</v>
      </c>
      <c r="B32" s="21" t="s">
        <v>32</v>
      </c>
      <c r="C32" s="22" t="s">
        <v>5</v>
      </c>
      <c r="D32" s="34">
        <v>1</v>
      </c>
      <c r="E32" s="42"/>
      <c r="F32" s="38">
        <f t="shared" si="2"/>
        <v>0</v>
      </c>
      <c r="G32" s="10">
        <f aca="true" t="shared" si="6" ref="G32:G34">PRODUCT(D32*E32)</f>
        <v>0</v>
      </c>
      <c r="H32" s="10">
        <f aca="true" t="shared" si="7" ref="H32:H34">G32*1.21</f>
        <v>0</v>
      </c>
    </row>
    <row r="33" spans="1:8" s="5" customFormat="1" ht="30">
      <c r="A33" s="11"/>
      <c r="B33" s="12" t="s">
        <v>33</v>
      </c>
      <c r="C33" s="20"/>
      <c r="D33" s="20"/>
      <c r="E33" s="41"/>
      <c r="F33" s="38"/>
      <c r="G33" s="10"/>
      <c r="H33" s="10"/>
    </row>
    <row r="34" spans="1:8" s="5" customFormat="1" ht="14.25">
      <c r="A34" s="8">
        <v>22</v>
      </c>
      <c r="B34" s="21" t="s">
        <v>62</v>
      </c>
      <c r="C34" s="22" t="s">
        <v>5</v>
      </c>
      <c r="D34" s="34">
        <v>1</v>
      </c>
      <c r="E34" s="42"/>
      <c r="F34" s="38">
        <f aca="true" t="shared" si="8" ref="F34:F44">SUM(E34*1.21)</f>
        <v>0</v>
      </c>
      <c r="G34" s="10">
        <f t="shared" si="6"/>
        <v>0</v>
      </c>
      <c r="H34" s="10">
        <f t="shared" si="7"/>
        <v>0</v>
      </c>
    </row>
    <row r="35" spans="1:8" s="5" customFormat="1" ht="60">
      <c r="A35" s="11"/>
      <c r="B35" s="12" t="s">
        <v>30</v>
      </c>
      <c r="C35" s="20"/>
      <c r="D35" s="20"/>
      <c r="E35" s="41"/>
      <c r="F35" s="38"/>
      <c r="G35" s="10"/>
      <c r="H35" s="10"/>
    </row>
    <row r="36" spans="1:8" s="5" customFormat="1" ht="45">
      <c r="A36" s="8">
        <v>23</v>
      </c>
      <c r="B36" s="21" t="s">
        <v>48</v>
      </c>
      <c r="C36" s="20" t="s">
        <v>20</v>
      </c>
      <c r="D36" s="20">
        <v>30</v>
      </c>
      <c r="E36" s="41"/>
      <c r="F36" s="38">
        <f t="shared" si="8"/>
        <v>0</v>
      </c>
      <c r="G36" s="10">
        <f aca="true" t="shared" si="9" ref="G36:G39">PRODUCT(D36*E36)</f>
        <v>0</v>
      </c>
      <c r="H36" s="10">
        <f aca="true" t="shared" si="10" ref="H36:H39">G36*1.21</f>
        <v>0</v>
      </c>
    </row>
    <row r="37" spans="1:8" s="5" customFormat="1" ht="14.25">
      <c r="A37" s="11"/>
      <c r="B37" s="12" t="s">
        <v>21</v>
      </c>
      <c r="C37" s="20"/>
      <c r="D37" s="20"/>
      <c r="E37" s="41"/>
      <c r="F37" s="38"/>
      <c r="G37" s="10"/>
      <c r="H37" s="10"/>
    </row>
    <row r="38" spans="1:8" s="5" customFormat="1" ht="30">
      <c r="A38" s="8">
        <v>24</v>
      </c>
      <c r="B38" s="15" t="s">
        <v>22</v>
      </c>
      <c r="C38" s="20" t="s">
        <v>20</v>
      </c>
      <c r="D38" s="20">
        <v>24</v>
      </c>
      <c r="E38" s="41"/>
      <c r="F38" s="38">
        <f t="shared" si="8"/>
        <v>0</v>
      </c>
      <c r="G38" s="10">
        <f t="shared" si="9"/>
        <v>0</v>
      </c>
      <c r="H38" s="10">
        <f t="shared" si="10"/>
        <v>0</v>
      </c>
    </row>
    <row r="39" spans="1:8" s="5" customFormat="1" ht="44.45" customHeight="1">
      <c r="A39" s="8">
        <v>25</v>
      </c>
      <c r="B39" s="15" t="s">
        <v>23</v>
      </c>
      <c r="C39" s="20" t="s">
        <v>20</v>
      </c>
      <c r="D39" s="20">
        <v>16</v>
      </c>
      <c r="E39" s="41"/>
      <c r="F39" s="38">
        <f t="shared" si="8"/>
        <v>0</v>
      </c>
      <c r="G39" s="10">
        <f t="shared" si="9"/>
        <v>0</v>
      </c>
      <c r="H39" s="10">
        <f t="shared" si="10"/>
        <v>0</v>
      </c>
    </row>
    <row r="40" spans="1:8" s="5" customFormat="1" ht="14.25">
      <c r="A40" s="11"/>
      <c r="B40" s="12" t="s">
        <v>27</v>
      </c>
      <c r="C40" s="22"/>
      <c r="D40" s="35"/>
      <c r="E40" s="42"/>
      <c r="F40" s="38"/>
      <c r="G40" s="10"/>
      <c r="H40" s="10"/>
    </row>
    <row r="41" spans="1:8" s="5" customFormat="1" ht="30">
      <c r="A41" s="8">
        <v>26</v>
      </c>
      <c r="B41" s="21" t="s">
        <v>28</v>
      </c>
      <c r="C41" s="22" t="s">
        <v>5</v>
      </c>
      <c r="D41" s="35">
        <v>1</v>
      </c>
      <c r="E41" s="42"/>
      <c r="F41" s="38">
        <f t="shared" si="8"/>
        <v>0</v>
      </c>
      <c r="G41" s="10">
        <f aca="true" t="shared" si="11" ref="G41">PRODUCT(D41*E41)</f>
        <v>0</v>
      </c>
      <c r="H41" s="10">
        <f aca="true" t="shared" si="12" ref="H41">G41*1.21</f>
        <v>0</v>
      </c>
    </row>
    <row r="42" spans="1:8" s="5" customFormat="1" ht="14.25">
      <c r="A42" s="11"/>
      <c r="B42" s="12" t="s">
        <v>26</v>
      </c>
      <c r="C42" s="20"/>
      <c r="D42" s="20"/>
      <c r="E42" s="41"/>
      <c r="F42" s="38"/>
      <c r="G42" s="10"/>
      <c r="H42" s="10"/>
    </row>
    <row r="43" spans="1:8" s="5" customFormat="1" ht="14.25">
      <c r="A43" s="8">
        <v>27</v>
      </c>
      <c r="B43" s="21" t="s">
        <v>42</v>
      </c>
      <c r="C43" s="22" t="s">
        <v>8</v>
      </c>
      <c r="D43" s="34">
        <v>120</v>
      </c>
      <c r="E43" s="42"/>
      <c r="F43" s="38">
        <f t="shared" si="8"/>
        <v>0</v>
      </c>
      <c r="G43" s="10">
        <f aca="true" t="shared" si="13" ref="G43:G44">PRODUCT(D43*E43)</f>
        <v>0</v>
      </c>
      <c r="H43" s="10">
        <f aca="true" t="shared" si="14" ref="H43:H44">G43*1.21</f>
        <v>0</v>
      </c>
    </row>
    <row r="44" spans="1:8" s="5" customFormat="1" ht="14.25">
      <c r="A44" s="8">
        <v>28</v>
      </c>
      <c r="B44" s="21" t="s">
        <v>29</v>
      </c>
      <c r="C44" s="22" t="s">
        <v>5</v>
      </c>
      <c r="D44" s="34">
        <v>1</v>
      </c>
      <c r="E44" s="42"/>
      <c r="F44" s="38">
        <f t="shared" si="8"/>
        <v>0</v>
      </c>
      <c r="G44" s="10">
        <f t="shared" si="13"/>
        <v>0</v>
      </c>
      <c r="H44" s="10">
        <f t="shared" si="14"/>
        <v>0</v>
      </c>
    </row>
    <row r="45" spans="1:8" s="5" customFormat="1" ht="14.25">
      <c r="A45" s="31"/>
      <c r="B45" s="32" t="s">
        <v>1</v>
      </c>
      <c r="C45" s="20"/>
      <c r="D45" s="20"/>
      <c r="E45" s="23"/>
      <c r="F45" s="23">
        <f>SUM(F8:F44)</f>
        <v>0</v>
      </c>
      <c r="G45" s="33">
        <f>SUM(G8:G44)</f>
        <v>0</v>
      </c>
      <c r="H45" s="33">
        <f>SUM(H8:H44)</f>
        <v>0</v>
      </c>
    </row>
    <row r="46" spans="1:8" s="5" customFormat="1" ht="14.25">
      <c r="A46" s="8"/>
      <c r="B46" s="15"/>
      <c r="C46" s="20"/>
      <c r="D46" s="20"/>
      <c r="E46" s="2"/>
      <c r="F46" s="2"/>
      <c r="G46" s="33"/>
      <c r="H46" s="33"/>
    </row>
    <row r="47" spans="1:8" s="5" customFormat="1" ht="14.25">
      <c r="A47" s="8"/>
      <c r="B47" s="15" t="s">
        <v>2</v>
      </c>
      <c r="C47" s="20"/>
      <c r="D47" s="20"/>
      <c r="E47" s="2"/>
      <c r="F47" s="2"/>
      <c r="G47" s="33">
        <f>SUM(G45)</f>
        <v>0</v>
      </c>
      <c r="H47" s="33"/>
    </row>
    <row r="48" spans="1:8" s="5" customFormat="1" ht="14.25">
      <c r="A48" s="8"/>
      <c r="B48" s="15" t="s">
        <v>3</v>
      </c>
      <c r="C48" s="20"/>
      <c r="D48" s="20"/>
      <c r="E48" s="2"/>
      <c r="F48" s="2"/>
      <c r="G48" s="33">
        <f>G45*0.21</f>
        <v>0</v>
      </c>
      <c r="H48" s="33"/>
    </row>
    <row r="49" spans="1:1025" ht="14.25">
      <c r="A49" s="8"/>
      <c r="B49" s="17" t="s">
        <v>50</v>
      </c>
      <c r="C49" s="20"/>
      <c r="D49" s="20"/>
      <c r="E49" s="2"/>
      <c r="F49" s="2"/>
      <c r="G49" s="33">
        <f>SUM(G47:G48)</f>
        <v>0</v>
      </c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</row>
    <row r="50" spans="9:1025" ht="14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</row>
    <row r="51" spans="2:1025" ht="14.25">
      <c r="B51" s="43" t="s">
        <v>25</v>
      </c>
      <c r="C51" s="44"/>
      <c r="D51" s="45"/>
      <c r="E51" s="4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</row>
    <row r="52" spans="2:1025" ht="14.25">
      <c r="B52" s="43" t="s">
        <v>24</v>
      </c>
      <c r="C52" s="44"/>
      <c r="D52" s="45"/>
      <c r="E52" s="4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</row>
    <row r="53" spans="2:5" ht="14.25">
      <c r="B53" s="43" t="s">
        <v>4</v>
      </c>
      <c r="C53" s="44"/>
      <c r="D53" s="45"/>
      <c r="E53" s="45"/>
    </row>
  </sheetData>
  <sheetProtection algorithmName="SHA-512" hashValue="04all0OBOOWCD2C8dkbwaHEbpA0vUWM6GflLOsHpEVV+EhWOsVmCfKQK6cWTTf76FK/iTEsvuBD4NJuTS6s8bQ==" saltValue="3MwuoI/Bruj1MKL4OJ4I9A==" spinCount="100000" sheet="1" selectLockedCells="1"/>
  <mergeCells count="13">
    <mergeCell ref="C51:E51"/>
    <mergeCell ref="C52:E52"/>
    <mergeCell ref="C53:E53"/>
    <mergeCell ref="A1:H1"/>
    <mergeCell ref="A2:H2"/>
    <mergeCell ref="A4:A5"/>
    <mergeCell ref="H4:H5"/>
    <mergeCell ref="D4:D5"/>
    <mergeCell ref="C4:C5"/>
    <mergeCell ref="B4:B5"/>
    <mergeCell ref="E4:E5"/>
    <mergeCell ref="G4:G5"/>
    <mergeCell ref="F4:F5"/>
  </mergeCells>
  <printOptions/>
  <pageMargins left="0.5118110236220472" right="0.2755905511811024" top="0.6299212598425197" bottom="0.5511811023622047" header="0.31496062992125984" footer="0.2755905511811024"/>
  <pageSetup fitToHeight="0" fitToWidth="0" horizontalDpi="600" verticalDpi="600" orientation="landscape" paperSize="9" scale="88" r:id="rId1"/>
  <headerFooter alignWithMargins="0">
    <oddFooter>&amp;C&amp;10Stránka &amp;P z &amp;N</oddFooter>
  </headerFooter>
  <rowBreaks count="2" manualBreakCount="2">
    <brk id="19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1"/>
  <sheetViews>
    <sheetView workbookViewId="0" topLeftCell="A1">
      <selection activeCell="E24" sqref="E24"/>
    </sheetView>
  </sheetViews>
  <sheetFormatPr defaultColWidth="9" defaultRowHeight="14.25"/>
  <cols>
    <col min="1" max="1" width="9" style="3" customWidth="1"/>
    <col min="2" max="2" width="40.3984375" style="24" customWidth="1"/>
    <col min="3" max="3" width="11.59765625" style="30" customWidth="1"/>
    <col min="4" max="4" width="9.69921875" style="30" bestFit="1" customWidth="1"/>
    <col min="5" max="5" width="15.09765625" style="6" customWidth="1"/>
    <col min="6" max="6" width="17.19921875" style="7" customWidth="1"/>
    <col min="7" max="7" width="6" style="4" customWidth="1"/>
    <col min="8" max="11" width="11.8984375" style="4" bestFit="1" customWidth="1"/>
    <col min="12" max="1023" width="6" style="4" customWidth="1"/>
    <col min="1024" max="16384" width="9" style="5" customWidth="1"/>
  </cols>
  <sheetData>
    <row r="1" spans="1:6" ht="14.25">
      <c r="A1" s="46" t="s">
        <v>51</v>
      </c>
      <c r="B1" s="47"/>
      <c r="C1" s="55"/>
      <c r="D1" s="55"/>
      <c r="E1" s="55"/>
      <c r="F1" s="55"/>
    </row>
    <row r="2" spans="1:6" ht="15.75">
      <c r="A2" s="48" t="s">
        <v>63</v>
      </c>
      <c r="B2" s="49"/>
      <c r="C2" s="49"/>
      <c r="D2" s="49"/>
      <c r="E2" s="49"/>
      <c r="F2" s="49"/>
    </row>
    <row r="3" spans="1:6" ht="14.45" customHeight="1">
      <c r="A3" s="36"/>
      <c r="B3" s="37"/>
      <c r="C3" s="37"/>
      <c r="D3" s="37"/>
      <c r="E3" s="37"/>
      <c r="F3" s="37"/>
    </row>
    <row r="4" spans="1:6" ht="15" customHeight="1">
      <c r="A4" s="50" t="s">
        <v>43</v>
      </c>
      <c r="B4" s="53" t="s">
        <v>18</v>
      </c>
      <c r="C4" s="52" t="s">
        <v>39</v>
      </c>
      <c r="D4" s="52" t="s">
        <v>38</v>
      </c>
      <c r="E4" s="54" t="s">
        <v>54</v>
      </c>
      <c r="F4" s="56" t="s">
        <v>52</v>
      </c>
    </row>
    <row r="5" spans="1:6" ht="14.25">
      <c r="A5" s="50"/>
      <c r="B5" s="53"/>
      <c r="C5" s="52"/>
      <c r="D5" s="52"/>
      <c r="E5" s="54"/>
      <c r="F5" s="56"/>
    </row>
    <row r="6" spans="1:6" ht="14.45" customHeight="1">
      <c r="A6" s="8"/>
      <c r="B6" s="9"/>
      <c r="C6" s="25"/>
      <c r="D6" s="25"/>
      <c r="E6" s="1"/>
      <c r="F6" s="10"/>
    </row>
    <row r="7" spans="1:6" ht="14.25">
      <c r="A7" s="11"/>
      <c r="B7" s="12" t="s">
        <v>0</v>
      </c>
      <c r="C7" s="26"/>
      <c r="D7" s="13"/>
      <c r="E7" s="14"/>
      <c r="F7" s="10"/>
    </row>
    <row r="8" spans="1:6" ht="14.25">
      <c r="A8" s="8">
        <v>1</v>
      </c>
      <c r="B8" s="15" t="s">
        <v>12</v>
      </c>
      <c r="C8" s="27" t="s">
        <v>7</v>
      </c>
      <c r="D8" s="13">
        <v>1</v>
      </c>
      <c r="E8" s="39"/>
      <c r="F8" s="10">
        <f aca="true" t="shared" si="0" ref="F8:F19">PRODUCT(D8*E8)</f>
        <v>0</v>
      </c>
    </row>
    <row r="9" spans="1:6" ht="45">
      <c r="A9" s="8">
        <v>2</v>
      </c>
      <c r="B9" s="15" t="s">
        <v>55</v>
      </c>
      <c r="C9" s="27" t="s">
        <v>7</v>
      </c>
      <c r="D9" s="13">
        <v>1</v>
      </c>
      <c r="E9" s="39"/>
      <c r="F9" s="10">
        <f t="shared" si="0"/>
        <v>0</v>
      </c>
    </row>
    <row r="10" spans="1:6" ht="60">
      <c r="A10" s="8">
        <v>3</v>
      </c>
      <c r="B10" s="15" t="s">
        <v>56</v>
      </c>
      <c r="C10" s="27" t="s">
        <v>7</v>
      </c>
      <c r="D10" s="13">
        <v>2</v>
      </c>
      <c r="E10" s="39"/>
      <c r="F10" s="10">
        <f t="shared" si="0"/>
        <v>0</v>
      </c>
    </row>
    <row r="11" spans="1:6" ht="60">
      <c r="A11" s="8">
        <v>4</v>
      </c>
      <c r="B11" s="15" t="s">
        <v>11</v>
      </c>
      <c r="C11" s="28" t="s">
        <v>6</v>
      </c>
      <c r="D11" s="13">
        <v>76</v>
      </c>
      <c r="E11" s="39"/>
      <c r="F11" s="10">
        <f t="shared" si="0"/>
        <v>0</v>
      </c>
    </row>
    <row r="12" spans="1:6" ht="45">
      <c r="A12" s="8">
        <v>5</v>
      </c>
      <c r="B12" s="15" t="s">
        <v>13</v>
      </c>
      <c r="C12" s="28" t="s">
        <v>7</v>
      </c>
      <c r="D12" s="13">
        <v>15</v>
      </c>
      <c r="E12" s="39"/>
      <c r="F12" s="10">
        <f t="shared" si="0"/>
        <v>0</v>
      </c>
    </row>
    <row r="13" spans="1:1023" ht="75">
      <c r="A13" s="8">
        <v>6</v>
      </c>
      <c r="B13" s="15" t="s">
        <v>14</v>
      </c>
      <c r="C13" s="28" t="s">
        <v>6</v>
      </c>
      <c r="D13" s="13">
        <v>22</v>
      </c>
      <c r="E13" s="39"/>
      <c r="F13" s="10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</row>
    <row r="14" spans="1:1023" ht="75">
      <c r="A14" s="8">
        <v>7</v>
      </c>
      <c r="B14" s="15" t="s">
        <v>15</v>
      </c>
      <c r="C14" s="28" t="s">
        <v>6</v>
      </c>
      <c r="D14" s="13">
        <v>27</v>
      </c>
      <c r="E14" s="39"/>
      <c r="F14" s="10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</row>
    <row r="15" spans="1:1023" ht="75">
      <c r="A15" s="8">
        <v>8</v>
      </c>
      <c r="B15" s="15" t="s">
        <v>16</v>
      </c>
      <c r="C15" s="28" t="s">
        <v>6</v>
      </c>
      <c r="D15" s="13">
        <v>7</v>
      </c>
      <c r="E15" s="39"/>
      <c r="F15" s="10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</row>
    <row r="16" spans="1:1023" ht="45">
      <c r="A16" s="8">
        <v>9</v>
      </c>
      <c r="B16" s="15" t="s">
        <v>57</v>
      </c>
      <c r="C16" s="27" t="s">
        <v>6</v>
      </c>
      <c r="D16" s="13">
        <v>20</v>
      </c>
      <c r="E16" s="39"/>
      <c r="F16" s="10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</row>
    <row r="17" spans="1:1023" ht="60">
      <c r="A17" s="8">
        <v>10</v>
      </c>
      <c r="B17" s="15" t="s">
        <v>58</v>
      </c>
      <c r="C17" s="27" t="s">
        <v>6</v>
      </c>
      <c r="D17" s="13">
        <v>140</v>
      </c>
      <c r="E17" s="39"/>
      <c r="F17" s="10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</row>
    <row r="18" spans="1:1023" ht="45">
      <c r="A18" s="8">
        <v>11</v>
      </c>
      <c r="B18" s="15" t="s">
        <v>60</v>
      </c>
      <c r="C18" s="27" t="s">
        <v>6</v>
      </c>
      <c r="D18" s="13">
        <v>120</v>
      </c>
      <c r="E18" s="39"/>
      <c r="F18" s="10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</row>
    <row r="19" spans="1:1023" ht="30">
      <c r="A19" s="8">
        <v>12</v>
      </c>
      <c r="B19" s="16" t="s">
        <v>59</v>
      </c>
      <c r="C19" s="27" t="s">
        <v>7</v>
      </c>
      <c r="D19" s="13">
        <v>1</v>
      </c>
      <c r="E19" s="39"/>
      <c r="F19" s="10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</row>
    <row r="20" spans="1:1023" ht="14.25">
      <c r="A20" s="11"/>
      <c r="B20" s="12" t="s">
        <v>47</v>
      </c>
      <c r="C20" s="29"/>
      <c r="D20" s="13"/>
      <c r="E20" s="39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</row>
    <row r="21" spans="1:1023" ht="45">
      <c r="A21" s="8">
        <v>13</v>
      </c>
      <c r="B21" s="15" t="s">
        <v>44</v>
      </c>
      <c r="C21" s="28" t="s">
        <v>5</v>
      </c>
      <c r="D21" s="13">
        <v>1</v>
      </c>
      <c r="E21" s="39"/>
      <c r="F21" s="10">
        <f>PRODUCT(D21*E21)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</row>
    <row r="22" spans="1:1023" ht="75">
      <c r="A22" s="8">
        <v>14</v>
      </c>
      <c r="B22" s="15" t="s">
        <v>19</v>
      </c>
      <c r="C22" s="28" t="s">
        <v>8</v>
      </c>
      <c r="D22" s="13">
        <v>120</v>
      </c>
      <c r="E22" s="39"/>
      <c r="F22" s="10">
        <f>PRODUCT(D22*E22)</f>
        <v>0</v>
      </c>
      <c r="G22" s="5"/>
      <c r="H22" s="5"/>
      <c r="I22" s="5"/>
      <c r="J22" s="5"/>
      <c r="K22" s="1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</row>
    <row r="23" spans="1:1023" ht="45">
      <c r="A23" s="8">
        <v>15</v>
      </c>
      <c r="B23" s="15" t="s">
        <v>17</v>
      </c>
      <c r="C23" s="28" t="s">
        <v>8</v>
      </c>
      <c r="D23" s="13">
        <v>216</v>
      </c>
      <c r="E23" s="39"/>
      <c r="F23" s="10">
        <f>PRODUCT(D23*E23)</f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</row>
    <row r="24" spans="1:1023" ht="14.25">
      <c r="A24" s="8">
        <v>16</v>
      </c>
      <c r="B24" s="15" t="s">
        <v>45</v>
      </c>
      <c r="C24" s="28" t="s">
        <v>8</v>
      </c>
      <c r="D24" s="13">
        <v>134</v>
      </c>
      <c r="E24" s="39"/>
      <c r="F24" s="10">
        <f>PRODUCT(D24*E24)</f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</row>
    <row r="25" spans="1:1023" ht="14.25">
      <c r="A25" s="11"/>
      <c r="B25" s="12" t="s">
        <v>46</v>
      </c>
      <c r="C25" s="29"/>
      <c r="D25" s="13"/>
      <c r="E25" s="39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</row>
    <row r="26" spans="1:1023" ht="14.25">
      <c r="A26" s="8">
        <v>17</v>
      </c>
      <c r="B26" s="15" t="s">
        <v>9</v>
      </c>
      <c r="C26" s="28" t="s">
        <v>8</v>
      </c>
      <c r="D26" s="19">
        <v>134</v>
      </c>
      <c r="E26" s="40"/>
      <c r="F26" s="10">
        <f>PRODUCT(D26*E26)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</row>
    <row r="27" spans="1:1023" ht="14.25">
      <c r="A27" s="8">
        <v>18</v>
      </c>
      <c r="B27" s="15" t="s">
        <v>10</v>
      </c>
      <c r="C27" s="28" t="s">
        <v>8</v>
      </c>
      <c r="D27" s="19">
        <v>134</v>
      </c>
      <c r="E27" s="40"/>
      <c r="F27" s="10">
        <f>PRODUCT(D27*E27)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</row>
    <row r="28" spans="1:1023" ht="60">
      <c r="A28" s="8">
        <v>19</v>
      </c>
      <c r="B28" s="15" t="s">
        <v>61</v>
      </c>
      <c r="C28" s="28" t="s">
        <v>6</v>
      </c>
      <c r="D28" s="13">
        <v>84</v>
      </c>
      <c r="E28" s="39"/>
      <c r="F28" s="10">
        <f>PRODUCT(D28*E28)</f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</row>
    <row r="29" spans="1:1023" ht="30">
      <c r="A29" s="11"/>
      <c r="B29" s="12" t="s">
        <v>34</v>
      </c>
      <c r="C29" s="20"/>
      <c r="D29" s="20"/>
      <c r="E29" s="41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</row>
    <row r="30" spans="1:1023" ht="30">
      <c r="A30" s="8">
        <v>20</v>
      </c>
      <c r="B30" s="21" t="s">
        <v>35</v>
      </c>
      <c r="C30" s="22" t="s">
        <v>5</v>
      </c>
      <c r="D30" s="35">
        <v>1</v>
      </c>
      <c r="E30" s="42"/>
      <c r="F30" s="10">
        <f>PRODUCT(D30*E30)</f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</row>
    <row r="31" spans="1:1023" ht="14.25">
      <c r="A31" s="11"/>
      <c r="B31" s="12" t="s">
        <v>31</v>
      </c>
      <c r="C31" s="20"/>
      <c r="D31" s="20"/>
      <c r="E31" s="41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</row>
    <row r="32" spans="1:1023" ht="30">
      <c r="A32" s="8">
        <v>21</v>
      </c>
      <c r="B32" s="21" t="s">
        <v>32</v>
      </c>
      <c r="C32" s="22" t="s">
        <v>5</v>
      </c>
      <c r="D32" s="34">
        <v>1</v>
      </c>
      <c r="E32" s="42"/>
      <c r="F32" s="10">
        <f>PRODUCT(D32*E32)</f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3" spans="1:1023" ht="30">
      <c r="A33" s="11"/>
      <c r="B33" s="12" t="s">
        <v>33</v>
      </c>
      <c r="C33" s="20"/>
      <c r="D33" s="20"/>
      <c r="E33" s="41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</row>
    <row r="34" spans="1:1023" ht="14.25">
      <c r="A34" s="8">
        <v>22</v>
      </c>
      <c r="B34" s="21" t="s">
        <v>62</v>
      </c>
      <c r="C34" s="22" t="s">
        <v>5</v>
      </c>
      <c r="D34" s="34">
        <v>1</v>
      </c>
      <c r="E34" s="42"/>
      <c r="F34" s="10">
        <f>PRODUCT(D34*E34)</f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</row>
    <row r="35" spans="1:1023" ht="60">
      <c r="A35" s="11"/>
      <c r="B35" s="12" t="s">
        <v>30</v>
      </c>
      <c r="C35" s="20"/>
      <c r="D35" s="20"/>
      <c r="E35" s="41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</row>
    <row r="36" spans="1:1023" ht="45">
      <c r="A36" s="8">
        <v>23</v>
      </c>
      <c r="B36" s="21" t="s">
        <v>48</v>
      </c>
      <c r="C36" s="20" t="s">
        <v>20</v>
      </c>
      <c r="D36" s="20">
        <v>30</v>
      </c>
      <c r="E36" s="41"/>
      <c r="F36" s="10">
        <f>PRODUCT(D36*E36)</f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</row>
    <row r="37" spans="1:1023" ht="14.25">
      <c r="A37" s="11"/>
      <c r="B37" s="12" t="s">
        <v>21</v>
      </c>
      <c r="C37" s="20"/>
      <c r="D37" s="20"/>
      <c r="E37" s="41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</row>
    <row r="38" spans="1:1023" ht="30">
      <c r="A38" s="8">
        <v>24</v>
      </c>
      <c r="B38" s="15" t="s">
        <v>22</v>
      </c>
      <c r="C38" s="20" t="s">
        <v>20</v>
      </c>
      <c r="D38" s="20">
        <v>24</v>
      </c>
      <c r="E38" s="41"/>
      <c r="F38" s="10">
        <f>PRODUCT(D38*E38)</f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</row>
    <row r="39" spans="1:1023" ht="44.45" customHeight="1">
      <c r="A39" s="8">
        <v>25</v>
      </c>
      <c r="B39" s="15" t="s">
        <v>23</v>
      </c>
      <c r="C39" s="20" t="s">
        <v>20</v>
      </c>
      <c r="D39" s="20">
        <v>16</v>
      </c>
      <c r="E39" s="41"/>
      <c r="F39" s="10">
        <f>PRODUCT(D39*E39)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</row>
    <row r="40" spans="1:1023" ht="14.25">
      <c r="A40" s="11"/>
      <c r="B40" s="12" t="s">
        <v>27</v>
      </c>
      <c r="C40" s="22"/>
      <c r="D40" s="35"/>
      <c r="E40" s="42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</row>
    <row r="41" spans="1:1023" ht="30">
      <c r="A41" s="8">
        <v>26</v>
      </c>
      <c r="B41" s="21" t="s">
        <v>28</v>
      </c>
      <c r="C41" s="22" t="s">
        <v>5</v>
      </c>
      <c r="D41" s="35">
        <v>1</v>
      </c>
      <c r="E41" s="42"/>
      <c r="F41" s="10">
        <f>PRODUCT(D41*E41)</f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</row>
    <row r="42" spans="1:1023" ht="14.25">
      <c r="A42" s="11"/>
      <c r="B42" s="12" t="s">
        <v>26</v>
      </c>
      <c r="C42" s="20"/>
      <c r="D42" s="20"/>
      <c r="E42" s="41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</row>
    <row r="43" spans="1:1023" ht="14.25">
      <c r="A43" s="8">
        <v>27</v>
      </c>
      <c r="B43" s="21" t="s">
        <v>42</v>
      </c>
      <c r="C43" s="22" t="s">
        <v>8</v>
      </c>
      <c r="D43" s="34">
        <v>120</v>
      </c>
      <c r="E43" s="42"/>
      <c r="F43" s="10">
        <f>PRODUCT(D43*E43)</f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</row>
    <row r="44" spans="1:1023" ht="14.25">
      <c r="A44" s="8">
        <v>28</v>
      </c>
      <c r="B44" s="21" t="s">
        <v>29</v>
      </c>
      <c r="C44" s="22" t="s">
        <v>5</v>
      </c>
      <c r="D44" s="34">
        <v>1</v>
      </c>
      <c r="E44" s="42"/>
      <c r="F44" s="10">
        <f>PRODUCT(D44*E44)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</row>
    <row r="45" spans="1:1023" ht="14.25">
      <c r="A45" s="31"/>
      <c r="B45" s="32" t="s">
        <v>1</v>
      </c>
      <c r="C45" s="20"/>
      <c r="D45" s="20"/>
      <c r="E45" s="23"/>
      <c r="F45" s="33">
        <f>SUM(F8:F44)</f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</row>
    <row r="46" spans="1:1023" ht="14.25">
      <c r="A46" s="8"/>
      <c r="B46" s="15"/>
      <c r="C46" s="20"/>
      <c r="D46" s="20"/>
      <c r="E46" s="2"/>
      <c r="F46" s="3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</row>
    <row r="47" spans="1:1023" ht="14.25">
      <c r="A47" s="8"/>
      <c r="B47" s="17" t="s">
        <v>53</v>
      </c>
      <c r="C47" s="20"/>
      <c r="D47" s="20"/>
      <c r="E47" s="2"/>
      <c r="F47" s="33">
        <f>SUM(F45)</f>
        <v>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</row>
    <row r="48" spans="7:1023" ht="14.2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</row>
    <row r="49" spans="2:1023" ht="14.25">
      <c r="B49" s="43" t="s">
        <v>25</v>
      </c>
      <c r="C49" s="44"/>
      <c r="D49" s="45"/>
      <c r="E49" s="45"/>
      <c r="F49" s="4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</row>
    <row r="50" spans="2:1023" ht="14.25">
      <c r="B50" s="43" t="s">
        <v>24</v>
      </c>
      <c r="C50" s="44"/>
      <c r="D50" s="45"/>
      <c r="E50" s="45"/>
      <c r="F50" s="4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</row>
    <row r="51" spans="2:6" ht="14.25">
      <c r="B51" s="43" t="s">
        <v>4</v>
      </c>
      <c r="C51" s="44"/>
      <c r="D51" s="45"/>
      <c r="E51" s="45"/>
      <c r="F51" s="45"/>
    </row>
  </sheetData>
  <sheetProtection algorithmName="SHA-512" hashValue="TObwoYk16/x/B2L41VY7meNJDwWZg5kipgAgDOWEglzkEbyJaOgCe6RQvs8483rCKUK+Cn92nDh3TvhJV6ULIQ==" saltValue="VxiUYr+l1NOe8FoLXHXqoA==" spinCount="100000" sheet="1" selectLockedCells="1"/>
  <mergeCells count="11">
    <mergeCell ref="C49:F49"/>
    <mergeCell ref="C50:F50"/>
    <mergeCell ref="C51:F51"/>
    <mergeCell ref="A2:F2"/>
    <mergeCell ref="F4:F5"/>
    <mergeCell ref="A1:F1"/>
    <mergeCell ref="A4:A5"/>
    <mergeCell ref="B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landscape" paperSize="9" scale="84" r:id="rId1"/>
  <rowBreaks count="2" manualBreakCount="2">
    <brk id="19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Drahomír Nantl</dc:creator>
  <cp:keywords/>
  <dc:description/>
  <cp:lastModifiedBy>Uživatel systému Windows</cp:lastModifiedBy>
  <cp:lastPrinted>2023-03-31T07:41:37Z</cp:lastPrinted>
  <dcterms:created xsi:type="dcterms:W3CDTF">2022-08-23T15:10:30Z</dcterms:created>
  <dcterms:modified xsi:type="dcterms:W3CDTF">2023-05-03T08:57:43Z</dcterms:modified>
  <cp:category/>
  <cp:version/>
  <cp:contentType/>
  <cp:contentStatus/>
  <cp:revision>1</cp:revision>
</cp:coreProperties>
</file>