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ybiral.vojtech\Desktop\Oblast Střed\5-VŠEOBECNÉ\Stavby\2023\Mikrokoberce 2023\III-4284 Ivanovice na Hané-Medlovice\"/>
    </mc:Choice>
  </mc:AlternateContent>
  <bookViews>
    <workbookView xWindow="0" yWindow="0" windowWidth="28800" windowHeight="12300"/>
  </bookViews>
  <sheets>
    <sheet name="SO 101" sheetId="1" r:id="rId1"/>
  </sheets>
  <definedNames>
    <definedName name="_xlnm.Print_Area" localSheetId="0">'SO 101'!$A$1:$I$53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1" l="1"/>
  <c r="I56" i="1"/>
  <c r="I49" i="1"/>
  <c r="I42" i="1"/>
  <c r="I33" i="1" l="1"/>
  <c r="I25" i="1"/>
  <c r="I16" i="1" l="1"/>
  <c r="I15" i="1" s="1"/>
  <c r="I37" i="1" l="1"/>
  <c r="I29" i="1"/>
  <c r="I21" i="1"/>
  <c r="I11" i="1"/>
  <c r="I10" i="1" s="1"/>
  <c r="I20" i="1" l="1"/>
  <c r="I5" i="1"/>
</calcChain>
</file>

<file path=xl/sharedStrings.xml><?xml version="1.0" encoding="utf-8"?>
<sst xmlns="http://schemas.openxmlformats.org/spreadsheetml/2006/main" count="96" uniqueCount="71">
  <si>
    <r>
      <t xml:space="preserve">Objednatel: </t>
    </r>
    <r>
      <rPr>
        <b/>
        <sz val="11"/>
        <color theme="1"/>
        <rFont val="Calibri"/>
        <family val="2"/>
        <charset val="238"/>
        <scheme val="minor"/>
      </rPr>
      <t>Správa a údržba silnic Jihomoravského kraje, p.o.k.</t>
    </r>
  </si>
  <si>
    <t xml:space="preserve">Zhotovitel: </t>
  </si>
  <si>
    <t>Poř. číslo</t>
  </si>
  <si>
    <t>Kód položky</t>
  </si>
  <si>
    <t>Název položky</t>
  </si>
  <si>
    <t>MJ</t>
  </si>
  <si>
    <t>Cena</t>
  </si>
  <si>
    <t>Množství</t>
  </si>
  <si>
    <t>Jednotková</t>
  </si>
  <si>
    <t>Celkem</t>
  </si>
  <si>
    <t>1</t>
  </si>
  <si>
    <t>2</t>
  </si>
  <si>
    <t>SO 101</t>
  </si>
  <si>
    <t>Varianta</t>
  </si>
  <si>
    <t>0</t>
  </si>
  <si>
    <t>Všeobecné konstrukce a práce</t>
  </si>
  <si>
    <t/>
  </si>
  <si>
    <t>POMOC PRÁCE - ZAJIŠTĚNÍ, ZŘÍZENÍ, ODSTRANĚNÍ DOPRAVNÍHO ZNAČENÍ</t>
  </si>
  <si>
    <t>KPL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</si>
  <si>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</si>
  <si>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1=1,000 [A]</t>
  </si>
  <si>
    <t>zahrnuje veškeré náklady spojené s objednatelem požadovanými zařízeními</t>
  </si>
  <si>
    <t>5</t>
  </si>
  <si>
    <t>Komunikace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</si>
  <si>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</si>
  <si>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</si>
  <si>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</si>
  <si>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</si>
  <si>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</si>
  <si>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15.  
Položka zahrnuje veškeré práce a materiály dle ČSN 73 6130, TKP kapitola 27. 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</si>
  <si>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</si>
  <si>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oprava výtluků, nerovností a propadlých okrajů v tl. do 50 mm z ACO 11, včetně odvozu a likvidace vyfrézovaného materiálu v režii zhotovitele 
zaměřeno na stavbě</t>
  </si>
  <si>
    <t>577A1</t>
  </si>
  <si>
    <t>VÝSPRAVA TRHLIN ASFALTOVOU ZÁLIVKOU</t>
  </si>
  <si>
    <t>M</t>
  </si>
  <si>
    <t>- vyfrézování drážky šířky do 20mm hloubky do 40mm  
- vyčištění  
- nátěr  
- výplň předepsanou zálivkovou hmotou</t>
  </si>
  <si>
    <t>9</t>
  </si>
  <si>
    <t>Ostatní konstrukce a práce</t>
  </si>
  <si>
    <t>očištění stávajícího povrchu + očištění povrchu před pokládkou druhé vrstvy EMK  
Zaměřeno na stavbě</t>
  </si>
  <si>
    <t>položka zahrnuje očištění předepsaným způsobem včetně odklizení vzniklého odpadu</t>
  </si>
  <si>
    <t>OČIŠTĚNÍ ASFALT VOZOVEK ZAMETENÍM</t>
  </si>
  <si>
    <t>Zemní práce</t>
  </si>
  <si>
    <t>FRÉZOVÁNÍ ZPEVNĚNÝCH PLOCH ASFALTOVÝCH</t>
  </si>
  <si>
    <t>M3</t>
  </si>
  <si>
    <t>frézování stávajících vozovkových vrstev tl. 0,05 m, likvidace v režii zhotovitele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</si>
  <si>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</si>
  <si>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SPOJOVACÍ POSTŘIK Z EMULZE DO 0,5KG/M2</t>
  </si>
  <si>
    <t>Spojovací postřik z kationaktivní asfaltové emulze 0,40 kg/m2. PS-E,  
K pol. č. 574A43</t>
  </si>
  <si>
    <t>spojovací postřik z modifikované kationaktivní asfaltové emulze 0,20 - 0,30 kg/m2,    K pol. č. 5732A</t>
  </si>
  <si>
    <t>574A44</t>
  </si>
  <si>
    <t>ASFALTOVÝ BETON PRO OBRUSNÉ VRSTVY ACO 11+ TL. 50MM
pokládka na vyfrézované plochy, viz pol.č. 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</si>
  <si>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</si>
  <si>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r>
      <t xml:space="preserve">Položka zahrnuje veškeré nutné práce a materiály dle TP 115, včetně odvozu a likvidace vyfrézovaného materiálu v režii zhotovitele 
</t>
    </r>
    <r>
      <rPr>
        <u/>
        <sz val="10"/>
        <rFont val="Arial"/>
        <family val="2"/>
        <charset val="238"/>
      </rPr>
      <t>Konkrétní délky budou určeny na stavbě za účasti investora</t>
    </r>
    <r>
      <rPr>
        <sz val="11"/>
        <color theme="1"/>
        <rFont val="Calibri"/>
        <family val="2"/>
        <charset val="238"/>
        <scheme val="minor"/>
      </rPr>
      <t>. 
- Vytvoření komůrky proříznutím drážky š. 10-20 mm dle šířky původní trhliny a hloubky 35 mm  
- Pročištění drážky 
- Opatření stěn adhezním penetračním nátěrem 
- Zalití trhliny (drážky) pružnou asfaltovou zálivkovou hmotou</t>
    </r>
  </si>
  <si>
    <t>Výkaz výměr</t>
  </si>
  <si>
    <t>Stavba:  III-4284 Ivanovice na Hané-Medlovice -Mikrokoberce 2023</t>
  </si>
  <si>
    <t>Rozpočet: SO 101 -  III-4284 Ivanovice na Hané-Medlovice (od staničení km 0,187 - km 1,442)</t>
  </si>
  <si>
    <t>12 485=12 485,000 [A]</t>
  </si>
  <si>
    <t>VODOROVNÉ DOPRAVNÍ ZNAČENÍ BARVOU HLADKÉ - DODÁVKA A POKLÁDKA</t>
  </si>
  <si>
    <t>nové vodorovné dopravní značení 
zaměřeno na stavbě</t>
  </si>
  <si>
    <t>položka zahrnuje: 
- dodání a pokládku nátěrového materiálu (měří se pouze natíraná plocha) 
- předznačení a reflexní úpravu</t>
  </si>
  <si>
    <t>VODOROVNÉ DOPRAVNÍ ZNAČENÍ BARVOU HLADKÉ - ODSTRANĚNÍ</t>
  </si>
  <si>
    <t>odstranění VDZ zbroušením, likvidace suti v režii zhotovitele 
zaměřeno na stavbě</t>
  </si>
  <si>
    <t>zahrnuje odstranění značení zbroušením a odklizení vzniklé suti v režii zhotovitele</t>
  </si>
  <si>
    <t>3075*0,05 = 153,750 [A]</t>
  </si>
  <si>
    <t>3 075=3 075,000  [A]</t>
  </si>
  <si>
    <t>150=150,000 [A]</t>
  </si>
  <si>
    <t>dělící čára: 1836*0,125=229,500 [A]</t>
  </si>
  <si>
    <r>
      <t xml:space="preserve">2x symbol </t>
    </r>
    <r>
      <rPr>
        <sz val="10"/>
        <rFont val="Tahoma"/>
        <family val="2"/>
        <charset val="238"/>
      </rPr>
      <t>▼: 2*3,0=6,000 [B]</t>
    </r>
  </si>
  <si>
    <r>
      <t xml:space="preserve">stopčára </t>
    </r>
    <r>
      <rPr>
        <sz val="10"/>
        <rFont val="Tahoma"/>
        <family val="2"/>
        <charset val="238"/>
      </rPr>
      <t>▬</t>
    </r>
    <r>
      <rPr>
        <i/>
        <sz val="10"/>
        <rFont val="Arial"/>
        <family val="2"/>
        <charset val="238"/>
      </rPr>
      <t xml:space="preserve"> : 12*0,5=6,000 [C]</t>
    </r>
  </si>
  <si>
    <t>229,5+6+6=241,500 [D]</t>
  </si>
  <si>
    <t>15 560=15 560,000 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</si>
</sst>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4" fillId="0" borderId="0"/>
  </cellStyleXfs>
  <cellXfs count="65">
    <xf numFmtId="0" fontId="0" fillId="0" borderId="0" xfId="0"/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/>
    </xf>
    <xf numFmtId="0" fontId="7" fillId="2" borderId="5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vertical="center" wrapText="1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/>
    </xf>
    <xf numFmtId="4" fontId="7" fillId="2" borderId="5" xfId="0" applyNumberFormat="1" applyFont="1" applyFill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4" fillId="4" borderId="2" xfId="1" applyNumberFormat="1" applyFill="1" applyBorder="1" applyAlignment="1">
      <alignment horizontal="center" vertical="center"/>
    </xf>
    <xf numFmtId="0" fontId="0" fillId="0" borderId="2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5" fillId="2" borderId="5" xfId="0" applyFont="1" applyFill="1" applyBorder="1" applyAlignment="1">
      <alignment vertical="center" wrapText="1"/>
    </xf>
    <xf numFmtId="0" fontId="0" fillId="0" borderId="2" xfId="2" applyFont="1" applyBorder="1" applyAlignment="1">
      <alignment horizontal="center"/>
    </xf>
    <xf numFmtId="0" fontId="0" fillId="0" borderId="2" xfId="2" applyFont="1" applyBorder="1" applyAlignment="1">
      <alignment horizontal="left" vertical="center" wrapText="1"/>
    </xf>
    <xf numFmtId="0" fontId="0" fillId="0" borderId="0" xfId="0" applyFill="1"/>
    <xf numFmtId="0" fontId="0" fillId="0" borderId="2" xfId="2" applyFont="1" applyBorder="1" applyAlignment="1">
      <alignment horizontal="right"/>
    </xf>
    <xf numFmtId="0" fontId="0" fillId="0" borderId="6" xfId="0" applyBorder="1"/>
    <xf numFmtId="4" fontId="5" fillId="0" borderId="0" xfId="0" applyNumberFormat="1" applyFont="1" applyFill="1" applyBorder="1" applyAlignment="1">
      <alignment horizontal="right" vertical="center"/>
    </xf>
    <xf numFmtId="0" fontId="0" fillId="0" borderId="0" xfId="0" applyBorder="1"/>
    <xf numFmtId="0" fontId="0" fillId="0" borderId="0" xfId="0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2" xfId="2" applyFont="1" applyBorder="1" applyAlignment="1">
      <alignment horizontal="right" vertical="center"/>
    </xf>
    <xf numFmtId="0" fontId="0" fillId="0" borderId="2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2" xfId="2" applyFont="1" applyBorder="1"/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 applyProtection="1">
      <alignment vertical="center" wrapText="1" shrinkToFit="1"/>
    </xf>
    <xf numFmtId="0" fontId="4" fillId="0" borderId="2" xfId="2" applyFont="1" applyBorder="1" applyAlignment="1">
      <alignment horizontal="left" vertical="center" wrapText="1"/>
    </xf>
    <xf numFmtId="0" fontId="0" fillId="0" borderId="2" xfId="2" applyFont="1" applyFill="1" applyBorder="1" applyAlignment="1">
      <alignment wrapText="1"/>
    </xf>
    <xf numFmtId="0" fontId="0" fillId="0" borderId="0" xfId="0" applyAlignment="1">
      <alignment vertical="center"/>
    </xf>
    <xf numFmtId="0" fontId="0" fillId="0" borderId="2" xfId="2" applyFont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8" fillId="0" borderId="2" xfId="0" applyFont="1" applyFill="1" applyBorder="1" applyAlignment="1">
      <alignment horizontal="left" vertical="center" wrapText="1"/>
    </xf>
    <xf numFmtId="164" fontId="0" fillId="0" borderId="2" xfId="2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 vertical="center"/>
    </xf>
    <xf numFmtId="164" fontId="0" fillId="0" borderId="2" xfId="2" applyNumberFormat="1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left" vertical="center" wrapText="1"/>
    </xf>
  </cellXfs>
  <cellStyles count="3">
    <cellStyle name="Normal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66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0</xdr:row>
      <xdr:rowOff>95250</xdr:rowOff>
    </xdr:from>
    <xdr:to>
      <xdr:col>8</xdr:col>
      <xdr:colOff>1081641</xdr:colOff>
      <xdr:row>3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5375" y="95250"/>
          <a:ext cx="1929366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9"/>
  <sheetViews>
    <sheetView tabSelected="1" zoomScaleNormal="100" workbookViewId="0">
      <selection activeCell="I42" sqref="I42"/>
    </sheetView>
  </sheetViews>
  <sheetFormatPr defaultRowHeight="15" x14ac:dyDescent="0.25"/>
  <cols>
    <col min="1" max="1" width="2.140625" customWidth="1"/>
    <col min="2" max="2" width="10.7109375" customWidth="1"/>
    <col min="3" max="4" width="14.7109375" customWidth="1"/>
    <col min="5" max="5" width="71.28515625" customWidth="1"/>
    <col min="6" max="6" width="11.7109375" customWidth="1"/>
    <col min="7" max="9" width="16.7109375" customWidth="1"/>
    <col min="11" max="11" width="12.7109375" customWidth="1"/>
  </cols>
  <sheetData>
    <row r="1" spans="2:12" x14ac:dyDescent="0.25">
      <c r="B1" s="1" t="s">
        <v>0</v>
      </c>
      <c r="C1" s="1"/>
      <c r="D1" s="1"/>
      <c r="E1" s="1"/>
      <c r="F1" s="1"/>
      <c r="G1" s="1"/>
      <c r="H1" s="2"/>
      <c r="I1" s="3"/>
    </row>
    <row r="2" spans="2:12" x14ac:dyDescent="0.25">
      <c r="B2" s="1" t="s">
        <v>1</v>
      </c>
      <c r="C2" s="1"/>
      <c r="D2" s="1"/>
      <c r="E2" s="1"/>
      <c r="F2" s="1"/>
      <c r="G2" s="1"/>
      <c r="H2" s="2"/>
      <c r="I2" s="3"/>
    </row>
    <row r="3" spans="2:12" ht="25.5" customHeight="1" x14ac:dyDescent="0.25">
      <c r="B3" s="1"/>
      <c r="C3" s="1"/>
      <c r="D3" s="1"/>
      <c r="E3" s="4" t="s">
        <v>53</v>
      </c>
      <c r="F3" s="1"/>
      <c r="G3" s="5"/>
      <c r="H3" s="2"/>
      <c r="I3" s="3"/>
    </row>
    <row r="4" spans="2:12" x14ac:dyDescent="0.25">
      <c r="B4" s="57" t="s">
        <v>54</v>
      </c>
      <c r="C4" s="58"/>
      <c r="D4" s="58"/>
      <c r="E4" s="58"/>
      <c r="F4" s="1"/>
      <c r="G4" s="6"/>
      <c r="H4" s="7"/>
      <c r="I4" s="8"/>
    </row>
    <row r="5" spans="2:12" x14ac:dyDescent="0.25">
      <c r="B5" s="57" t="s">
        <v>55</v>
      </c>
      <c r="C5" s="58"/>
      <c r="D5" s="58"/>
      <c r="E5" s="58"/>
      <c r="F5" s="1"/>
      <c r="G5" s="5"/>
      <c r="H5" s="9" t="s">
        <v>12</v>
      </c>
      <c r="I5" s="10">
        <f>SUM(I10,I15,I20,I41)</f>
        <v>0</v>
      </c>
      <c r="J5" s="38"/>
      <c r="K5" s="39"/>
      <c r="L5" s="40"/>
    </row>
    <row r="6" spans="2:12" ht="9" customHeight="1" x14ac:dyDescent="0.25">
      <c r="B6" s="57"/>
      <c r="C6" s="58"/>
      <c r="D6" s="58"/>
      <c r="E6" s="58"/>
      <c r="F6" s="11"/>
      <c r="G6" s="11"/>
      <c r="H6" s="2"/>
      <c r="I6" s="3"/>
    </row>
    <row r="7" spans="2:12" x14ac:dyDescent="0.25">
      <c r="B7" s="56" t="s">
        <v>2</v>
      </c>
      <c r="C7" s="56" t="s">
        <v>3</v>
      </c>
      <c r="D7" s="56" t="s">
        <v>13</v>
      </c>
      <c r="E7" s="56" t="s">
        <v>4</v>
      </c>
      <c r="F7" s="56" t="s">
        <v>5</v>
      </c>
      <c r="G7" s="12" t="s">
        <v>6</v>
      </c>
      <c r="H7" s="12" t="s">
        <v>6</v>
      </c>
      <c r="I7" s="13" t="s">
        <v>6</v>
      </c>
    </row>
    <row r="8" spans="2:12" x14ac:dyDescent="0.25">
      <c r="B8" s="56"/>
      <c r="C8" s="56"/>
      <c r="D8" s="56"/>
      <c r="E8" s="56"/>
      <c r="F8" s="56"/>
      <c r="G8" s="13" t="s">
        <v>7</v>
      </c>
      <c r="H8" s="13" t="s">
        <v>8</v>
      </c>
      <c r="I8" s="13" t="s">
        <v>9</v>
      </c>
    </row>
    <row r="9" spans="2:12" x14ac:dyDescent="0.25">
      <c r="B9" s="13" t="s">
        <v>10</v>
      </c>
      <c r="C9" s="13" t="s">
        <v>11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4">
        <v>8</v>
      </c>
    </row>
    <row r="10" spans="2:12" x14ac:dyDescent="0.25">
      <c r="B10" s="15"/>
      <c r="C10" s="16" t="s">
        <v>14</v>
      </c>
      <c r="D10" s="15"/>
      <c r="E10" s="17" t="s">
        <v>15</v>
      </c>
      <c r="F10" s="15"/>
      <c r="G10" s="15"/>
      <c r="H10" s="15"/>
      <c r="I10" s="26">
        <f>SUM(I11)</f>
        <v>0</v>
      </c>
    </row>
    <row r="11" spans="2:12" x14ac:dyDescent="0.25">
      <c r="B11" s="18" t="s">
        <v>10</v>
      </c>
      <c r="C11" s="18">
        <v>2710</v>
      </c>
      <c r="D11" s="19" t="s">
        <v>16</v>
      </c>
      <c r="E11" s="31" t="s">
        <v>17</v>
      </c>
      <c r="F11" s="20" t="s">
        <v>18</v>
      </c>
      <c r="G11" s="21">
        <v>1</v>
      </c>
      <c r="H11" s="30"/>
      <c r="I11" s="27">
        <f>ROUND(ROUND(H11,2)*ROUND(G11,3),2)</f>
        <v>0</v>
      </c>
    </row>
    <row r="12" spans="2:12" ht="150" x14ac:dyDescent="0.25">
      <c r="B12" s="22"/>
      <c r="C12" s="22"/>
      <c r="D12" s="22"/>
      <c r="E12" s="23" t="s">
        <v>19</v>
      </c>
      <c r="F12" s="22"/>
      <c r="G12" s="22"/>
      <c r="H12" s="22"/>
      <c r="I12" s="28"/>
    </row>
    <row r="13" spans="2:12" x14ac:dyDescent="0.25">
      <c r="B13" s="22"/>
      <c r="C13" s="22"/>
      <c r="D13" s="22"/>
      <c r="E13" s="24" t="s">
        <v>20</v>
      </c>
      <c r="F13" s="22"/>
      <c r="G13" s="22"/>
      <c r="H13" s="22"/>
      <c r="I13" s="28"/>
    </row>
    <row r="14" spans="2:12" x14ac:dyDescent="0.25">
      <c r="B14" s="22"/>
      <c r="C14" s="22"/>
      <c r="D14" s="22"/>
      <c r="E14" s="23" t="s">
        <v>21</v>
      </c>
      <c r="F14" s="22"/>
      <c r="G14" s="22"/>
      <c r="H14" s="22"/>
      <c r="I14" s="28"/>
    </row>
    <row r="15" spans="2:12" x14ac:dyDescent="0.25">
      <c r="B15" s="11"/>
      <c r="C15" s="25">
        <v>1</v>
      </c>
      <c r="D15" s="11"/>
      <c r="E15" s="33" t="s">
        <v>41</v>
      </c>
      <c r="F15" s="11"/>
      <c r="G15" s="11"/>
      <c r="H15" s="11"/>
      <c r="I15" s="29">
        <f>SUM(I16:I19)</f>
        <v>0</v>
      </c>
    </row>
    <row r="16" spans="2:12" x14ac:dyDescent="0.25">
      <c r="B16" s="37">
        <v>2</v>
      </c>
      <c r="C16" s="37">
        <v>11372</v>
      </c>
      <c r="D16" s="19" t="s">
        <v>16</v>
      </c>
      <c r="E16" s="53" t="s">
        <v>42</v>
      </c>
      <c r="F16" s="34" t="s">
        <v>43</v>
      </c>
      <c r="G16" s="60">
        <v>153.75</v>
      </c>
      <c r="H16" s="30"/>
      <c r="I16" s="27">
        <f>ROUND(ROUND(H16,2)*ROUND(G16,3),2)</f>
        <v>0</v>
      </c>
    </row>
    <row r="17" spans="2:9" ht="17.25" customHeight="1" x14ac:dyDescent="0.25">
      <c r="B17" s="32"/>
      <c r="C17" s="32"/>
      <c r="D17" s="32"/>
      <c r="E17" s="35" t="s">
        <v>44</v>
      </c>
      <c r="G17" s="36"/>
      <c r="H17" s="32"/>
      <c r="I17" s="28"/>
    </row>
    <row r="18" spans="2:9" x14ac:dyDescent="0.25">
      <c r="B18" s="32"/>
      <c r="C18" s="32"/>
      <c r="D18" s="32"/>
      <c r="E18" s="59" t="s">
        <v>63</v>
      </c>
      <c r="G18" s="36"/>
      <c r="H18" s="32"/>
      <c r="I18" s="28"/>
    </row>
    <row r="19" spans="2:9" ht="75" x14ac:dyDescent="0.25">
      <c r="B19" s="32"/>
      <c r="C19" s="32"/>
      <c r="D19" s="32"/>
      <c r="E19" s="35" t="s">
        <v>45</v>
      </c>
      <c r="G19" s="36"/>
      <c r="H19" s="32"/>
      <c r="I19" s="28"/>
    </row>
    <row r="20" spans="2:9" x14ac:dyDescent="0.25">
      <c r="B20" s="11"/>
      <c r="C20" s="25" t="s">
        <v>22</v>
      </c>
      <c r="D20" s="11"/>
      <c r="E20" s="17" t="s">
        <v>23</v>
      </c>
      <c r="F20" s="11"/>
      <c r="G20" s="11"/>
      <c r="H20" s="11"/>
      <c r="I20" s="29">
        <f>SUM(I21:I40)</f>
        <v>0</v>
      </c>
    </row>
    <row r="21" spans="2:9" x14ac:dyDescent="0.25">
      <c r="B21" s="18">
        <v>3</v>
      </c>
      <c r="C21" s="18">
        <v>572213</v>
      </c>
      <c r="D21" s="19" t="s">
        <v>16</v>
      </c>
      <c r="E21" s="31" t="s">
        <v>46</v>
      </c>
      <c r="F21" s="42" t="s">
        <v>25</v>
      </c>
      <c r="G21" s="61">
        <v>3075</v>
      </c>
      <c r="H21" s="30"/>
      <c r="I21" s="27">
        <f>ROUND(ROUND(H21,2)*ROUND(G21,3),2)</f>
        <v>0</v>
      </c>
    </row>
    <row r="22" spans="2:9" ht="30" x14ac:dyDescent="0.25">
      <c r="B22" s="22"/>
      <c r="C22" s="41"/>
      <c r="D22" s="41"/>
      <c r="E22" s="23" t="s">
        <v>47</v>
      </c>
      <c r="F22" s="43"/>
      <c r="G22" s="44"/>
      <c r="H22" s="22"/>
      <c r="I22" s="28"/>
    </row>
    <row r="23" spans="2:9" x14ac:dyDescent="0.25">
      <c r="B23" s="22"/>
      <c r="C23" s="41"/>
      <c r="D23" s="41"/>
      <c r="E23" s="59" t="s">
        <v>64</v>
      </c>
      <c r="F23" s="43"/>
      <c r="G23" s="44"/>
      <c r="H23" s="22"/>
      <c r="I23" s="28"/>
    </row>
    <row r="24" spans="2:9" ht="60" x14ac:dyDescent="0.25">
      <c r="B24" s="22"/>
      <c r="C24" s="41"/>
      <c r="D24" s="41"/>
      <c r="E24" s="23" t="s">
        <v>26</v>
      </c>
      <c r="F24" s="43"/>
      <c r="G24" s="44"/>
      <c r="H24" s="22"/>
      <c r="I24" s="28"/>
    </row>
    <row r="25" spans="2:9" x14ac:dyDescent="0.25">
      <c r="B25" s="18">
        <v>4</v>
      </c>
      <c r="C25" s="18">
        <v>572214</v>
      </c>
      <c r="D25" s="46" t="s">
        <v>16</v>
      </c>
      <c r="E25" s="31" t="s">
        <v>24</v>
      </c>
      <c r="F25" s="47" t="s">
        <v>25</v>
      </c>
      <c r="G25" s="62">
        <v>12485</v>
      </c>
      <c r="H25" s="30"/>
      <c r="I25" s="27">
        <f>ROUND(ROUND(H25,2)*ROUND(G25,3),2)</f>
        <v>0</v>
      </c>
    </row>
    <row r="26" spans="2:9" ht="30" x14ac:dyDescent="0.25">
      <c r="B26" s="41"/>
      <c r="C26" s="41"/>
      <c r="D26" s="41"/>
      <c r="E26" s="23" t="s">
        <v>48</v>
      </c>
      <c r="F26" s="41"/>
      <c r="G26" s="48"/>
      <c r="H26" s="41"/>
      <c r="I26" s="28"/>
    </row>
    <row r="27" spans="2:9" x14ac:dyDescent="0.25">
      <c r="B27" s="41"/>
      <c r="C27" s="41"/>
      <c r="D27" s="41"/>
      <c r="E27" s="59" t="s">
        <v>56</v>
      </c>
      <c r="F27" s="41"/>
      <c r="G27" s="48"/>
      <c r="H27" s="41"/>
      <c r="I27" s="28"/>
    </row>
    <row r="28" spans="2:9" ht="60" x14ac:dyDescent="0.25">
      <c r="B28" s="41"/>
      <c r="C28" s="41"/>
      <c r="D28" s="41"/>
      <c r="E28" s="23" t="s">
        <v>26</v>
      </c>
      <c r="F28" s="41"/>
      <c r="G28" s="48"/>
      <c r="H28" s="41"/>
      <c r="I28" s="28"/>
    </row>
    <row r="29" spans="2:9" x14ac:dyDescent="0.25">
      <c r="B29" s="18">
        <v>5</v>
      </c>
      <c r="C29" s="18" t="s">
        <v>27</v>
      </c>
      <c r="D29" s="19" t="s">
        <v>16</v>
      </c>
      <c r="E29" s="31" t="s">
        <v>28</v>
      </c>
      <c r="F29" s="20" t="s">
        <v>25</v>
      </c>
      <c r="G29" s="63">
        <v>12485</v>
      </c>
      <c r="H29" s="30"/>
      <c r="I29" s="27">
        <f>ROUND(ROUND(H29,2)*ROUND(G29,3),2)</f>
        <v>0</v>
      </c>
    </row>
    <row r="30" spans="2:9" ht="45" x14ac:dyDescent="0.25">
      <c r="B30" s="22"/>
      <c r="C30" s="22"/>
      <c r="D30" s="22"/>
      <c r="E30" s="23" t="s">
        <v>29</v>
      </c>
      <c r="F30" s="22"/>
      <c r="G30" s="22"/>
      <c r="H30" s="22"/>
      <c r="I30" s="28"/>
    </row>
    <row r="31" spans="2:9" x14ac:dyDescent="0.25">
      <c r="B31" s="22"/>
      <c r="C31" s="22"/>
      <c r="D31" s="22"/>
      <c r="E31" s="59" t="s">
        <v>56</v>
      </c>
      <c r="F31" s="22"/>
      <c r="G31" s="22"/>
      <c r="H31" s="22"/>
      <c r="I31" s="28"/>
    </row>
    <row r="32" spans="2:9" ht="120" x14ac:dyDescent="0.25">
      <c r="B32" s="22"/>
      <c r="C32" s="22"/>
      <c r="D32" s="22"/>
      <c r="E32" s="23" t="s">
        <v>30</v>
      </c>
      <c r="F32" s="22"/>
      <c r="G32" s="22"/>
      <c r="H32" s="22"/>
      <c r="I32" s="28"/>
    </row>
    <row r="33" spans="2:9" ht="30" x14ac:dyDescent="0.25">
      <c r="B33" s="45">
        <v>6</v>
      </c>
      <c r="C33" s="45" t="s">
        <v>49</v>
      </c>
      <c r="D33" s="49" t="s">
        <v>16</v>
      </c>
      <c r="E33" s="50" t="s">
        <v>50</v>
      </c>
      <c r="F33" s="47" t="s">
        <v>25</v>
      </c>
      <c r="G33" s="62">
        <v>3075</v>
      </c>
      <c r="H33" s="30"/>
      <c r="I33" s="27">
        <f>ROUND(ROUND(H33,2)*ROUND(G33,3),2)</f>
        <v>0</v>
      </c>
    </row>
    <row r="34" spans="2:9" ht="45" x14ac:dyDescent="0.25">
      <c r="E34" s="35" t="s">
        <v>31</v>
      </c>
      <c r="H34" s="41"/>
      <c r="I34" s="28"/>
    </row>
    <row r="35" spans="2:9" x14ac:dyDescent="0.25">
      <c r="E35" s="64" t="s">
        <v>64</v>
      </c>
      <c r="H35" s="41"/>
      <c r="I35" s="28"/>
    </row>
    <row r="36" spans="2:9" ht="165" x14ac:dyDescent="0.25">
      <c r="E36" s="51" t="s">
        <v>51</v>
      </c>
      <c r="H36" s="41"/>
      <c r="I36" s="28"/>
    </row>
    <row r="37" spans="2:9" x14ac:dyDescent="0.25">
      <c r="B37" s="18">
        <v>7</v>
      </c>
      <c r="C37" s="18" t="s">
        <v>32</v>
      </c>
      <c r="D37" s="19" t="s">
        <v>16</v>
      </c>
      <c r="E37" s="31" t="s">
        <v>33</v>
      </c>
      <c r="F37" s="20" t="s">
        <v>34</v>
      </c>
      <c r="G37" s="63">
        <v>150</v>
      </c>
      <c r="H37" s="30"/>
      <c r="I37" s="27">
        <f>ROUND(ROUND(H37,2)*ROUND(G37,3),2)</f>
        <v>0</v>
      </c>
    </row>
    <row r="38" spans="2:9" ht="115.5" x14ac:dyDescent="0.25">
      <c r="B38" s="22"/>
      <c r="C38" s="22"/>
      <c r="D38" s="22"/>
      <c r="E38" s="52" t="s">
        <v>52</v>
      </c>
      <c r="F38" s="22"/>
      <c r="G38" s="22"/>
      <c r="H38" s="22"/>
      <c r="I38" s="28"/>
    </row>
    <row r="39" spans="2:9" x14ac:dyDescent="0.25">
      <c r="B39" s="22"/>
      <c r="C39" s="22"/>
      <c r="D39" s="22"/>
      <c r="E39" s="64" t="s">
        <v>65</v>
      </c>
      <c r="F39" s="22"/>
      <c r="G39" s="22"/>
      <c r="H39" s="22"/>
      <c r="I39" s="28"/>
    </row>
    <row r="40" spans="2:9" ht="24.75" customHeight="1" x14ac:dyDescent="0.25">
      <c r="B40" s="22"/>
      <c r="C40" s="22"/>
      <c r="D40" s="22"/>
      <c r="E40" s="23" t="s">
        <v>35</v>
      </c>
      <c r="F40" s="22"/>
      <c r="G40" s="22"/>
      <c r="H40" s="22"/>
      <c r="I40" s="28"/>
    </row>
    <row r="41" spans="2:9" x14ac:dyDescent="0.25">
      <c r="B41" s="11"/>
      <c r="C41" s="25" t="s">
        <v>36</v>
      </c>
      <c r="D41" s="11"/>
      <c r="E41" s="17" t="s">
        <v>37</v>
      </c>
      <c r="F41" s="11"/>
      <c r="G41" s="11"/>
      <c r="H41" s="11"/>
      <c r="I41" s="29">
        <f>SUM(I42:I56)</f>
        <v>0</v>
      </c>
    </row>
    <row r="42" spans="2:9" x14ac:dyDescent="0.25">
      <c r="B42" s="18">
        <v>8</v>
      </c>
      <c r="C42" s="45">
        <v>915111</v>
      </c>
      <c r="D42" s="46" t="s">
        <v>16</v>
      </c>
      <c r="E42" s="55" t="s">
        <v>57</v>
      </c>
      <c r="F42" s="20" t="s">
        <v>25</v>
      </c>
      <c r="G42" s="63">
        <v>241.5</v>
      </c>
      <c r="H42" s="30"/>
      <c r="I42" s="27">
        <f>ROUND(ROUND(H42,2)*ROUND(G42,3),2)</f>
        <v>0</v>
      </c>
    </row>
    <row r="43" spans="2:9" ht="30" x14ac:dyDescent="0.25">
      <c r="B43" s="54"/>
      <c r="C43" s="54"/>
      <c r="D43" s="54"/>
      <c r="E43" s="35" t="s">
        <v>58</v>
      </c>
      <c r="F43" s="54"/>
      <c r="G43" s="54"/>
      <c r="H43" s="54"/>
      <c r="I43" s="28"/>
    </row>
    <row r="44" spans="2:9" x14ac:dyDescent="0.25">
      <c r="B44" s="54"/>
      <c r="C44" s="54"/>
      <c r="D44" s="54"/>
      <c r="E44" s="64" t="s">
        <v>66</v>
      </c>
      <c r="F44" s="54"/>
      <c r="G44" s="54"/>
      <c r="H44" s="54"/>
      <c r="I44" s="28"/>
    </row>
    <row r="45" spans="2:9" x14ac:dyDescent="0.25">
      <c r="B45" s="54"/>
      <c r="C45" s="54"/>
      <c r="D45" s="54"/>
      <c r="E45" s="64" t="s">
        <v>67</v>
      </c>
      <c r="F45" s="54"/>
      <c r="G45" s="54"/>
      <c r="H45" s="54"/>
      <c r="I45" s="28"/>
    </row>
    <row r="46" spans="2:9" x14ac:dyDescent="0.25">
      <c r="B46" s="54"/>
      <c r="C46" s="54"/>
      <c r="D46" s="54"/>
      <c r="E46" s="64" t="s">
        <v>68</v>
      </c>
      <c r="F46" s="54"/>
      <c r="G46" s="54"/>
      <c r="H46" s="54"/>
      <c r="I46" s="28"/>
    </row>
    <row r="47" spans="2:9" x14ac:dyDescent="0.25">
      <c r="B47" s="54"/>
      <c r="C47" s="54"/>
      <c r="D47" s="54"/>
      <c r="E47" s="64" t="s">
        <v>69</v>
      </c>
      <c r="F47" s="54"/>
      <c r="G47" s="54"/>
      <c r="H47" s="54"/>
      <c r="I47" s="28"/>
    </row>
    <row r="48" spans="2:9" ht="45" x14ac:dyDescent="0.25">
      <c r="B48" s="54"/>
      <c r="C48" s="54"/>
      <c r="D48" s="54"/>
      <c r="E48" s="35" t="s">
        <v>59</v>
      </c>
      <c r="F48" s="54"/>
      <c r="G48" s="54"/>
      <c r="H48" s="54"/>
      <c r="I48" s="28"/>
    </row>
    <row r="49" spans="2:9" x14ac:dyDescent="0.25">
      <c r="B49" s="18">
        <v>9</v>
      </c>
      <c r="C49" s="45">
        <v>915112</v>
      </c>
      <c r="D49" s="46" t="s">
        <v>16</v>
      </c>
      <c r="E49" s="55" t="s">
        <v>60</v>
      </c>
      <c r="F49" s="20" t="s">
        <v>25</v>
      </c>
      <c r="G49" s="63">
        <v>241.5</v>
      </c>
      <c r="H49" s="30"/>
      <c r="I49" s="27">
        <f>ROUND(ROUND(H49,2)*ROUND(G49,3),2)</f>
        <v>0</v>
      </c>
    </row>
    <row r="50" spans="2:9" ht="30" x14ac:dyDescent="0.25">
      <c r="B50" s="54"/>
      <c r="C50" s="54"/>
      <c r="D50" s="54"/>
      <c r="E50" s="35" t="s">
        <v>61</v>
      </c>
      <c r="F50" s="54"/>
      <c r="G50" s="54"/>
      <c r="H50" s="54"/>
      <c r="I50" s="28"/>
    </row>
    <row r="51" spans="2:9" x14ac:dyDescent="0.25">
      <c r="B51" s="54"/>
      <c r="C51" s="54"/>
      <c r="D51" s="54"/>
      <c r="E51" s="64" t="s">
        <v>66</v>
      </c>
      <c r="F51" s="54"/>
      <c r="G51" s="54"/>
      <c r="H51" s="54"/>
      <c r="I51" s="28"/>
    </row>
    <row r="52" spans="2:9" x14ac:dyDescent="0.25">
      <c r="B52" s="54"/>
      <c r="C52" s="54"/>
      <c r="D52" s="54"/>
      <c r="E52" s="64" t="s">
        <v>67</v>
      </c>
      <c r="F52" s="54"/>
      <c r="G52" s="54"/>
      <c r="H52" s="54"/>
      <c r="I52" s="28"/>
    </row>
    <row r="53" spans="2:9" x14ac:dyDescent="0.25">
      <c r="B53" s="54"/>
      <c r="C53" s="54"/>
      <c r="D53" s="54"/>
      <c r="E53" s="64" t="s">
        <v>68</v>
      </c>
      <c r="F53" s="54"/>
      <c r="G53" s="54"/>
      <c r="H53" s="54"/>
      <c r="I53" s="28"/>
    </row>
    <row r="54" spans="2:9" x14ac:dyDescent="0.25">
      <c r="B54" s="54"/>
      <c r="C54" s="54"/>
      <c r="D54" s="54"/>
      <c r="E54" s="64" t="s">
        <v>69</v>
      </c>
      <c r="F54" s="54"/>
      <c r="G54" s="54"/>
      <c r="H54" s="54"/>
      <c r="I54" s="28"/>
    </row>
    <row r="55" spans="2:9" ht="30" x14ac:dyDescent="0.25">
      <c r="B55" s="54"/>
      <c r="C55" s="54"/>
      <c r="D55" s="54"/>
      <c r="E55" s="35" t="s">
        <v>62</v>
      </c>
      <c r="F55" s="54"/>
      <c r="G55" s="54"/>
      <c r="H55" s="54"/>
      <c r="I55" s="28"/>
    </row>
    <row r="56" spans="2:9" x14ac:dyDescent="0.25">
      <c r="B56" s="18">
        <v>10</v>
      </c>
      <c r="C56" s="18">
        <v>93818</v>
      </c>
      <c r="D56" s="19" t="s">
        <v>16</v>
      </c>
      <c r="E56" s="31" t="s">
        <v>40</v>
      </c>
      <c r="F56" s="20" t="s">
        <v>25</v>
      </c>
      <c r="G56" s="63">
        <v>15560</v>
      </c>
      <c r="H56" s="30"/>
      <c r="I56" s="27">
        <f>ROUND(ROUND(H56,2)*ROUND(G56,3),2)</f>
        <v>0</v>
      </c>
    </row>
    <row r="57" spans="2:9" ht="45" x14ac:dyDescent="0.25">
      <c r="B57" s="54"/>
      <c r="C57" s="54"/>
      <c r="D57" s="54"/>
      <c r="E57" s="23" t="s">
        <v>38</v>
      </c>
      <c r="F57" s="54"/>
      <c r="G57" s="54"/>
      <c r="H57" s="54"/>
      <c r="I57" s="54"/>
    </row>
    <row r="58" spans="2:9" x14ac:dyDescent="0.25">
      <c r="B58" s="54"/>
      <c r="C58" s="54"/>
      <c r="D58" s="54"/>
      <c r="E58" s="64" t="s">
        <v>70</v>
      </c>
      <c r="F58" s="54"/>
      <c r="G58" s="54"/>
      <c r="H58" s="54"/>
      <c r="I58" s="54"/>
    </row>
    <row r="59" spans="2:9" ht="30" x14ac:dyDescent="0.25">
      <c r="B59" s="54"/>
      <c r="C59" s="54"/>
      <c r="D59" s="54"/>
      <c r="E59" s="23" t="s">
        <v>39</v>
      </c>
      <c r="F59" s="54"/>
      <c r="G59" s="54"/>
      <c r="H59" s="54"/>
      <c r="I59" s="54"/>
    </row>
  </sheetData>
  <mergeCells count="8">
    <mergeCell ref="F7:F8"/>
    <mergeCell ref="D7:D8"/>
    <mergeCell ref="B4:E4"/>
    <mergeCell ref="B5:E5"/>
    <mergeCell ref="B6:E6"/>
    <mergeCell ref="B7:B8"/>
    <mergeCell ref="C7:C8"/>
    <mergeCell ref="E7:E8"/>
  </mergeCells>
  <pageMargins left="0.31496062992125984" right="0.31496062992125984" top="0.59055118110236227" bottom="0.19685039370078741" header="0.31496062992125984" footer="0.31496062992125984"/>
  <pageSetup paperSize="9" scale="80" orientation="landscape" r:id="rId1"/>
  <ignoredErrors>
    <ignoredError sqref="B9:C10 B20:C20 B11 B22:B24 B30:C32 B38:C41 B12:C1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101</vt:lpstr>
      <vt:lpstr>'SO 101'!Oblast_tisku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Vybíral Vojtěch</dc:creator>
  <cp:lastModifiedBy>Vybíral Vojtěch</cp:lastModifiedBy>
  <cp:lastPrinted>2022-02-15T10:30:38Z</cp:lastPrinted>
  <dcterms:created xsi:type="dcterms:W3CDTF">2021-03-11T08:46:25Z</dcterms:created>
  <dcterms:modified xsi:type="dcterms:W3CDTF">2023-03-17T09:05:06Z</dcterms:modified>
</cp:coreProperties>
</file>