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101" sheetId="3" r:id="rId3"/>
    <sheet name="181" sheetId="4" r:id="rId4"/>
    <sheet name="201" sheetId="5" r:id="rId5"/>
    <sheet name="301" sheetId="6" r:id="rId6"/>
    <sheet name="321" sheetId="7" r:id="rId7"/>
  </sheets>
  <definedNames/>
  <calcPr/>
  <webPublishing/>
</workbook>
</file>

<file path=xl/sharedStrings.xml><?xml version="1.0" encoding="utf-8"?>
<sst xmlns="http://schemas.openxmlformats.org/spreadsheetml/2006/main" count="2289" uniqueCount="596">
  <si>
    <t>ASPE10</t>
  </si>
  <si>
    <t>S</t>
  </si>
  <si>
    <t>Soupis prací objektu</t>
  </si>
  <si>
    <t xml:space="preserve">Stavba: </t>
  </si>
  <si>
    <t>2219S</t>
  </si>
  <si>
    <t>III/37720 Černá Hora, most 37720-1, SÚS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</si>
  <si>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</si>
  <si>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</si>
  <si>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</si>
  <si>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</si>
  <si>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</si>
  <si>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</si>
  <si>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</si>
  <si>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</si>
  <si>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</si>
  <si>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</si>
  <si>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</si>
  <si>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</si>
  <si>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</si>
  <si>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</si>
  <si>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</si>
  <si>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</si>
  <si>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</si>
  <si>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</si>
  <si>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</si>
  <si>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</si>
  <si>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</si>
  <si>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</si>
  <si>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</si>
  <si>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</si>
  <si>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</si>
  <si>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</si>
  <si>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</si>
  <si>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</si>
  <si>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</si>
  <si>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</si>
  <si>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</si>
  <si>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</si>
  <si>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</si>
  <si>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</si>
  <si>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</si>
  <si>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</si>
  <si>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</si>
  <si>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</si>
  <si>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</si>
  <si>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</si>
  <si>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</si>
  <si>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</si>
  <si>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</si>
  <si>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</si>
  <si>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</si>
  <si>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</si>
  <si>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I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</si>
  <si>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</si>
  <si>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</si>
  <si>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</si>
  <si>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</si>
  <si>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</si>
  <si>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</si>
  <si>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</si>
  <si>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</si>
  <si>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</si>
  <si>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</si>
  <si>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</si>
  <si>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</si>
  <si>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</si>
  <si>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</si>
  <si>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</si>
  <si>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</si>
  <si>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</si>
  <si>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</si>
  <si>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</si>
  <si>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</si>
  <si>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</si>
  <si>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</si>
  <si>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</si>
  <si>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</si>
  <si>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</si>
  <si>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</si>
  <si>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</si>
  <si>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</si>
  <si>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</si>
  <si>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</si>
  <si>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</si>
  <si>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</si>
  <si>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</si>
  <si>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</si>
  <si>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</si>
  <si>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</si>
  <si>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</si>
  <si>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</si>
  <si>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</si>
  <si>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</si>
  <si>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</si>
  <si>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</si>
  <si>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</si>
  <si>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</si>
  <si>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</si>
  <si>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</si>
  <si>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</si>
  <si>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101</t>
  </si>
  <si>
    <t>Silnice</t>
  </si>
  <si>
    <t>014102</t>
  </si>
  <si>
    <t>POPLATKY ZA SKLÁDKU</t>
  </si>
  <si>
    <t>T</t>
  </si>
  <si>
    <t>RECYKLACE ZEMINY A KAMENÍ</t>
  </si>
  <si>
    <t>výkop na pláni vozovky - 2,0t/m3: 150,15*2,0=300,300 [A] 
výkop silniční drenáže - 2,0t/m3: 8,64*2,0=17,280 [B] 
výkop vpustí - 2,0t/m3: 8,0*2,0=16,000 [C] 
přebytek výkopu deš´tové kanalizace - 2,0t/m3: 26,4*2,0=52,800 [D] 
Celkové množství 399.580000=399,580 [E]</t>
  </si>
  <si>
    <t>zahrnuje veškeré poplatky provozovateli skládky související s uložením odpadu na skládce.</t>
  </si>
  <si>
    <t>RECYKLACE ASFALTOVÝM SMĚSÍ  
zatřídění odpadu podle vyhlášky č.8/2021 Sb: 17 03 02 Asfaltové směsi neuvedené pod číslem17 03 01</t>
  </si>
  <si>
    <t>suť z frézování vozovkových vrstev - pol.13727.1:  6,880*2,4t/m3=16,512 [A]</t>
  </si>
  <si>
    <t>014132</t>
  </si>
  <si>
    <t>POPLATKY ZA SKLÁDKU TYP S-NO (NEBEZPEČNÝ ODPAD)</t>
  </si>
  <si>
    <t>LIKVIDACE ASFALTOVÉHO ODPADU  
zatřídění odpadu podle vyhlášky č.8/2021 Sb: 17 03 01 Asfaltové směsi obsahující dehet</t>
  </si>
  <si>
    <t>suť z frézování vozovkových vrstev - pol.13727.2:  35,959*2,4t/m3=86,302 [A]</t>
  </si>
  <si>
    <t>Zemní práce</t>
  </si>
  <si>
    <t>113728</t>
  </si>
  <si>
    <t>FRÉZOVÁNÍ ZPEVNĚNÝCH PLOCH ASFALTOVÝCH, ODVOZ DO 20KM</t>
  </si>
  <si>
    <t>M3</t>
  </si>
  <si>
    <t>kryt vozovky na základě diagnostiky vozovky zařazený  jako ZAS-T3 s  podle vyhl. 130/2019 Sb.</t>
  </si>
  <si>
    <t>výměry určeny odměřením a výpočtem z digitálního podkladu - výkres 2.a  
kryt vozovky tl.50mm před mostem v dl. 21,3m: 137,6*0,05=6,880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</si>
  <si>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</si>
  <si>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kryt a podklad vozovky na základě diagnostiky vozovky zařazený  jako ZAS-T4 podle vyhl. 130/2019 Sb s obsahem benzo(a)pyrenu překračujícím povolený limit.</t>
  </si>
  <si>
    <t>výměry určeny odměřením a výpočtem z digitálního podkladu - výkres 2.a  
kryt vozovky tl.50mm namostě a za mostem v dl. 48,7m: (429,0-137,6)*0,05=14,570 [B] 
podklad vozovky tl.50mm v celé ploše úpravy silnice: (429,0-12,27*0,1)*0,05=21,389 [C] 
Celkem: B+C=35,959 [D]</t>
  </si>
  <si>
    <t>12110</t>
  </si>
  <si>
    <t>SEJMUTÍ ORNICE NEBO LESNÍ PUDY</t>
  </si>
  <si>
    <t>s uložením na stavbě pro zpětné použití</t>
  </si>
  <si>
    <t>ze silničních svahů v tl. 150mm - výkres 2.a,c,d: (5,0+17,0+222,0+195,0+16,0+10,0+1,0+1,0+3,0)*0,15=70,500 [A]</t>
  </si>
  <si>
    <t>položka zahrnuje sejmutí ornice bez ohledu na tlouštku vrstvy a její vodorovnou dopravu  
nezahrnuje uložení na trvalou skládku</t>
  </si>
  <si>
    <t>7</t>
  </si>
  <si>
    <t>122738</t>
  </si>
  <si>
    <t>ODKOPÁVKY A PROKOPÁVKY OBECNÉ TŘ. I, ODVOZ DO 20KM</t>
  </si>
  <si>
    <t>na pláni vozovky v tl. 350m - výkres 2.a,c,d: 429,0*0,35=150,150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</si>
  <si>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</si>
  <si>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</t>
  </si>
  <si>
    <t>HLOUBENÍ RÝH ŠÍR DO 2M PAŽ I NEPAŽ TR. I</t>
  </si>
  <si>
    <t>s uložením výkopku na stavbě pro zpětné použií k zásypu rýhy - viz pol.17411</t>
  </si>
  <si>
    <t>dešťová kanalizace - výkres 2.ch: 52,8=52,800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</si>
  <si>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</si>
  <si>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132738</t>
  </si>
  <si>
    <t>HLOUBENÍ RÝH ŠÍŘ DO 2M PAŽ I NEPAŽ TŘ. I, ODVOZ DO 20KM</t>
  </si>
  <si>
    <t>výkopek odvezen na skládku</t>
  </si>
  <si>
    <t>dešťová kanalizace - výkres 2.ch: 1,2*1,2*(9,0+20,0+6,0+2,0+9,0+9,0)-52,8 zpětně použitý výkopek=26,400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</si>
  <si>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</si>
  <si>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</si>
  <si>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</si>
  <si>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výkop pro vpusti - výkres 2.a: 4*1,0*1,0*2,0=8,000 [A]</t>
  </si>
  <si>
    <t>17120</t>
  </si>
  <si>
    <t>ULOŽENÍ SYPANINY DO NÁSYPU A NA SKLÁDKY BEZ ZHUTNENÍ</t>
  </si>
  <si>
    <t>na skládku</t>
  </si>
  <si>
    <t>sejmutá ornice na meziskládku: 70,500=70,500 [A] 
dešťová kanalizace na meziskládku - výkres 2.ch: 52,8=52,800 [B] 
Celkem: A+B=123,300 [C]</t>
  </si>
  <si>
    <t>položka zahrnuje:  
- kompletní provedení zemní konstrukce do predepsaného tvaru  
- ošetrení úložište po celou dobu práce v nem vc. klimatických opatrení  
- ztížení v okolí vedení, konstrukcí a objektu a jejich docasné zajištení  
- ztížení provádení ve ztížených podmínkách a stísnených prostorech  
- ztížené ukládání sypaniny pod vodu  
- ukládání po vrstvách a po jiných nutných cástech (figurách) vc. dosypávek  
- spouštení a nošení materiálu  
- úprava, ocištení a ochrana podloží a svahu  
- svahování,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</si>
  <si>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17180</t>
  </si>
  <si>
    <t>ULOŽENÍ SYPANINY DO NÁSYPU Z NAKUPOVANÝCH MATERIÁLU</t>
  </si>
  <si>
    <t>silniční násyp z ŠD 0/63 - výkres 2.d: (18,0+20,0+53,0+59,0+34,0+15,0+7,0)*10,0=2 060,000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</si>
  <si>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</si>
  <si>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13</t>
  </si>
  <si>
    <t>17411</t>
  </si>
  <si>
    <t>ZÁSYP JAM A RÝH ZEMINOU SE ZHUTNENÍM</t>
  </si>
  <si>
    <t>zeminou z výkopů na stavbě</t>
  </si>
  <si>
    <t>dešťová kanalizace - výkres 2.ch: 1,2*0,8*55,0=52,800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</si>
  <si>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</si>
  <si>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</si>
  <si>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</si>
  <si>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dešťová kanalizace - výkres 2.ch: 1,2*0,4*55,0=26,400 [A]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</si>
  <si>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</si>
  <si>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18110</t>
  </si>
  <si>
    <t>ÚPRAVA PLÁNE SE ZHUTNENÍM V HORNINE TR. I</t>
  </si>
  <si>
    <t>M2</t>
  </si>
  <si>
    <t>výkres 2.a,c,d: (6.84+13.33+13.33+13.49+6.40+6.00+5.62)*10,0=650,100 [A]</t>
  </si>
  <si>
    <t>položka zahrnuje úpravu pláne vcetne vyrovnání výškových rozdílu. Míru zhutnení urcuje projekt.</t>
  </si>
  <si>
    <t>16</t>
  </si>
  <si>
    <t>18222</t>
  </si>
  <si>
    <t>ROZPROSTRENÍ ORNICE VE SVAHU V TL DO 0,15M</t>
  </si>
  <si>
    <t>silniční svahy - výkres 2.a,c,d: (17,0+222,0+195,0)*1,12"sklon svahu"=486,080 [A]</t>
  </si>
  <si>
    <t>položka zahrnuje:  
nutné premístení ornice z docasných skládek vzdálených do 50m  
rozprostrení ornice v predepsané tlouštce ve svahu pres 1:5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</si>
  <si>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</si>
  <si>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</si>
  <si>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</si>
  <si>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Základy</t>
  </si>
  <si>
    <t>212625</t>
  </si>
  <si>
    <t>TRATIVODY KOMPL Z TRUB Z PLAST HM DN DO 100MM, RÝHA TR I</t>
  </si>
  <si>
    <t>M</t>
  </si>
  <si>
    <t>včetně odvozu na skládku</t>
  </si>
  <si>
    <t>silniční drenáž v rýze 0,4 x 0,4m - výkres 2.a, c, d: 27,0*2=54,000 [A]</t>
  </si>
  <si>
    <t>Položka platí pro kompletní konstrukce trativodu a zahrnuje zejména:  
- výkop rýhy predepsaného tvaru v dané tríde težitelnosti, výpln, zásyp trativodu vcetne dopravy, uložení prebytecného materiálu, dodávky predepsaného materiálu pro výpln a zásyp  
- zrízení spojovací vrstvy  
- zrízení podkladu a lože trativodu z predepsaného materiálu  
- dodávka a uložení trativodu predepsaného materiálu a profilu  
- obsyp trativodu predepsaným materiálem  
- ukoncení trativodu zaústením do potrubí nebo vodotece, prípadne vybudování ukoncujícího objektu (kaplicky) dle VL  
- veškerý materiál, výrobky a polotovary, vcetne mimostaveništní a vnitrostaveništní dopravy  
- nezahrnuje opláštení z geotextilie, fólie</t>
  </si>
  <si>
    <t>Vodorovné konstrukce</t>
  </si>
  <si>
    <t>19</t>
  </si>
  <si>
    <t>45131A</t>
  </si>
  <si>
    <t>PODKLADNÍ A VÝPLNOVÉ VRSTVY Z PROSTÉHO BETONU C20/25</t>
  </si>
  <si>
    <t>kolem vyústění dešťové kanalizace v tl.150mm - výkres 2.ch: 2*1,0*0,15=0,300 [A] 
nátok horské vpusti v tl.150mm - výkres 2.a: 1,0*3,0*0,15=0,450 [B] 
Celkem: A+B=0,750 [C]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</si>
  <si>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</si>
  <si>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20</t>
  </si>
  <si>
    <t>45157</t>
  </si>
  <si>
    <t>PODKLADNÍ A VÝPLNOVÉ VRSTVY Z KAMENIVA TEŽENÉHO</t>
  </si>
  <si>
    <t>dešťová kanalizace - výkres 2.ch: 1,2*0,1*55,0=6,600 [A]</t>
  </si>
  <si>
    <t>položka zahrnuje dodávku predepsaného kameniva, mimostaveništní a vnitrostaveništní dopravu a jeho uložení  
není-li v zadávací dokumentaci uvedeno jinak, jedná se o nakupovaný materiál</t>
  </si>
  <si>
    <t>21</t>
  </si>
  <si>
    <t>46251</t>
  </si>
  <si>
    <t>ZÁHOZ Z LOMOVÉHO KAMENE</t>
  </si>
  <si>
    <t>fr. 63/125</t>
  </si>
  <si>
    <t>skluzy v tl.500mm - výkres 2.ch: 0,5*(14,0+11,0+4,0+10,0)=19,500 [A]</t>
  </si>
  <si>
    <t>položka zahrnuje: 
- dodávku a zához lomového kamene předepsané frakce včetně mimostaveništní a vnitrostaveništní dopravy 
není-li v zadávací dokumentaci uvedeno jinak, jedná se o nakupovaný materiál</t>
  </si>
  <si>
    <t>22</t>
  </si>
  <si>
    <t>465512</t>
  </si>
  <si>
    <t>DLAŽBY Z LOMOVÉHO KAMENE NA MC</t>
  </si>
  <si>
    <t>kolem vyústění dešťové kanalizace v tl.200mm - výkres 2.ch: 2*1,0*0,2=0,400 [A] 
nátok horské vpusti v v šíř. 1,0m, dl. 3,0m a tl.200mm - výkres 2.a: 1,0*3,0*0,2=0,600 [B] 
Celkem: A+B=1,000 [C]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</si>
  <si>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</si>
  <si>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Komunikace</t>
  </si>
  <si>
    <t>23</t>
  </si>
  <si>
    <t>56333</t>
  </si>
  <si>
    <t>VOZOVKOVÉ VRSTVY ZE ŠTERKODRTI TL. DO 150MM</t>
  </si>
  <si>
    <t>ŠD 0/63</t>
  </si>
  <si>
    <t>ochranná vrstva vozovky - výkres 2.a,c,d: (6.84+13.33+13.33+13.49+6.40+6.00+5.62)*10,0=650,100 [A]</t>
  </si>
  <si>
    <t>- dodání kameniva predepsané kvality a zrnitosti  
- rozprostrení a zhutnení vrstvy v predepsané tlouštce  
- zrízení vrstvy bez rozlišení šírky, pokládání vrstvy po etapách  
- nezahrnuje postriky, nátery</t>
  </si>
  <si>
    <t>24</t>
  </si>
  <si>
    <t>ŠD 0/32</t>
  </si>
  <si>
    <t>podkladní vrstva vozovky - výkres 2.a,c,d: 429,0=429,000 [A]</t>
  </si>
  <si>
    <t>25</t>
  </si>
  <si>
    <t>56932</t>
  </si>
  <si>
    <t>ZPEVNENÍ KRAJNIC ZE ŠTERKODRTI TL. DO 100MM</t>
  </si>
  <si>
    <t>výkres 2.a,c,d: 5,0+55,0+3,0=63,000 [A]</t>
  </si>
  <si>
    <t>- dodání kameniva predepsané kvality a zrnitosti  
- rozprostrení a zhutnení vrstvy v predepsané tlouštce  
- zrízení vrstvy bez rozlišení šírky, pokládání vrstvy po etapách</t>
  </si>
  <si>
    <t>26</t>
  </si>
  <si>
    <t>572123</t>
  </si>
  <si>
    <t>INFILTRACNÍ POSTRIK Z EMULZE DO 1,0KG/M2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</si>
  <si>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</si>
  <si>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27</t>
  </si>
  <si>
    <t>572214</t>
  </si>
  <si>
    <t>SPOJOVACÍ POSTRIK Z MODIFIK EMULZE DO 0,5KG/M2</t>
  </si>
  <si>
    <t>PS-C 60 PB5 0,25kg/m2</t>
  </si>
  <si>
    <t>na ložní vrstvě - výkres 2.a,c,d: 429,0=429,000 [A]</t>
  </si>
  <si>
    <t>28</t>
  </si>
  <si>
    <t>PS-C 60 PB5 0,4kg/m2</t>
  </si>
  <si>
    <t>na podkladní vrstvě - výkres 2.a,c,d: 429,0=429,000 [A]</t>
  </si>
  <si>
    <t>29</t>
  </si>
  <si>
    <t>574B34</t>
  </si>
  <si>
    <t>ASFALTOVÝ BETON PRO OBRUSNÉ VRSTVY MODIFIK ACO 11+, 11S TL. 40MM</t>
  </si>
  <si>
    <t>ACO 11+ PNB 25/55-60 40mm</t>
  </si>
  <si>
    <t>kryt vozovky - výkres 2.a,c,d: 429,0=429,000 [A]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</si>
  <si>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</si>
  <si>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30</t>
  </si>
  <si>
    <t>574D56</t>
  </si>
  <si>
    <t>ASFALTOVÝ BETON PRO LOŽNÍ VRSTVY MODIFIK ACL 16+, 16S TL. 60MM</t>
  </si>
  <si>
    <t>ACL 16+ PMB 25/55-60 60mm</t>
  </si>
  <si>
    <t>ložná vrstva vozovky - výkres 2.a,c,d: 429,0=429,000 [A]</t>
  </si>
  <si>
    <t>31</t>
  </si>
  <si>
    <t>574E46</t>
  </si>
  <si>
    <t>ASFALTOVÝ BETON PRO PODKLADNÍ VRSTVY ACP 16+, 16S TL. 50MM</t>
  </si>
  <si>
    <t>ACP 16+ 40/60 50mm</t>
  </si>
  <si>
    <t>32</t>
  </si>
  <si>
    <t>58920</t>
  </si>
  <si>
    <t>VÝPLN SPAR MODIFIKOVANÝM ASFALTEM</t>
  </si>
  <si>
    <t>v napojení stávající a nové vozovky - výkres 2.a: 5,30+6,97=12,270 [A]</t>
  </si>
  <si>
    <t>položka zahrnuje:  
- dodávku predepsaného materiálu  
- vycištení a výpln spar tímto materiálem</t>
  </si>
  <si>
    <t>Potrubí</t>
  </si>
  <si>
    <t>33</t>
  </si>
  <si>
    <t>87434</t>
  </si>
  <si>
    <t>POTRUBÍ Z TRUB PLASTOVÝCH ODPADNÍCH DN DO 200MM</t>
  </si>
  <si>
    <t>SN8</t>
  </si>
  <si>
    <t>dešťová kanalizace - výkres 2.ch: 55,0=55,000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</si>
  <si>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  
nezahrnuje zkoušky vodotesnosti a televizní prohlídku</t>
  </si>
  <si>
    <t>34</t>
  </si>
  <si>
    <t>87526</t>
  </si>
  <si>
    <t>POTRUBÍ DREN Z TRUB PLAST (I FLEXIBIL) DN DO 80MM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</si>
  <si>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</si>
  <si>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35</t>
  </si>
  <si>
    <t>89413</t>
  </si>
  <si>
    <t>ŠACHTY KANALIZACNÍ Z BETON DÍLCU NA POTRUBÍ DN DO 200MM</t>
  </si>
  <si>
    <t>KUS</t>
  </si>
  <si>
    <t>revizní šachta dešťové kanalizace hl.1090mm - výkres 2.ch: 1=1,000 [A]</t>
  </si>
  <si>
    <t>položka zahrnuje:  
- poklopy s rámem, mríže s rámem, stupadla, žebríky, stropy z bet. dílcu a pod.  
- predepsané betonové skruže, prefabrikované nebo monolitické betonové dno  
- dodání  dílce  požadovaného  tvaru  a  vlastností,  jeho  skladování,  doprava  a  osazení  do  definitivní polohy, vcetne komplexní technologie výroby a montáže dílcu, ošetrení a ochrana dílcu,  
- u dílcu železobetonových a predpjatých veškerá výztuž, prípadne i tuhé kovové prvky a závesná oka,  
- úpravy a zarízení pro uložení a transport dílce,  
- veškeré požadované úpravy dílcu, vcetne doplnkových konstrukcí a vybavení,  
- sestavení dílce na stavbe vcetne montážních zarízení, plošin a prahu a pod.,  
- výpln, tesnení a tmelení spár a spoju,  
- ocištení a ošetrení úložných ploch,  
- zednické výpomoce pro montáž dílcu,  
- oznacení dílce výrobním štítkem nebo jiným zpusobem,  
- úpravy dílce pro dodržení požadované presnosti jeho osazení, vcetne prípadných merení,  
- veškerá zarízení pro zajištení stability v každém okamžiku  
- predepsané podkladní konstrukce</t>
  </si>
  <si>
    <t>36</t>
  </si>
  <si>
    <t>revizní šachta dešťové kanalizace hl.1350mm - výkres 2.ch: 1=1,000 [A]</t>
  </si>
  <si>
    <t>37</t>
  </si>
  <si>
    <t>kolem vpustí dešťové kanalizace - výkres 2.ch: 3*3*0,5+2*0,6+2*1,2=8,100 [A]</t>
  </si>
  <si>
    <t>38</t>
  </si>
  <si>
    <t>89712</t>
  </si>
  <si>
    <t>VPUST KANALIZACNÍ ULICNÍ KOMPLETNÍ Z BETONOVÝCH DÍLCU</t>
  </si>
  <si>
    <t>dešťová kanalizace - výkres 2.ch: 3=3,000 [A]</t>
  </si>
  <si>
    <t>položka zahrnuje:  
- dodávku a osazení predepsaných dílu vcetne mríže  
- výpln, tesnení  a tmelení spar a spoju,  
- opatrení  povrchu  betonu  izolací  proti zemní vlhkosti v cástech, kde prijdou do styku se zeminou nebo kamenivem,  
- predepsané podkladní konstrukce</t>
  </si>
  <si>
    <t>39</t>
  </si>
  <si>
    <t>89722</t>
  </si>
  <si>
    <t>VPUST KANALIZACNÍ HORSKÁ KOMPLETNÍ Z BETON DÍLCU</t>
  </si>
  <si>
    <t>dešťová kanalizace - výkres 2.ch: 1=1,000 [A]</t>
  </si>
  <si>
    <t>Ostatní konstrukce a práce</t>
  </si>
  <si>
    <t>40</t>
  </si>
  <si>
    <t>9113A3</t>
  </si>
  <si>
    <t>SVODIDLO OCEL SILNIC JEDNOSTR, ÚROVEN ZADRŽ N1, N2 - DEMONTÁŽ S PRESUNEM</t>
  </si>
  <si>
    <t>Odvoz a likvidace v režii zhotovitele</t>
  </si>
  <si>
    <t>vlevo za mostem - výkres 2.a 8,0=8,000 [A]</t>
  </si>
  <si>
    <t>položka zahrnuje:  
- demontáž a odstranení zarízení  
- jeho odvoz na predepsané místo</t>
  </si>
  <si>
    <t>41</t>
  </si>
  <si>
    <t>917223</t>
  </si>
  <si>
    <t>SILNICNÍ A CHODNÍKOVÉ OBRUBY Z BETONOVÝCH OBRUBNÍKU ŠÍR 100MM</t>
  </si>
  <si>
    <t>kolem vyústění dešťové kanalizace - výkres 2.ch: 2*4*1,0=8,000 [A]</t>
  </si>
  <si>
    <t>Položka zahrnuje:  
dodání a pokládku betonových obrubníku o rozmerech predepsaných zadávací dokumentací  
betonové lože i bocní betonovou operku.</t>
  </si>
  <si>
    <t>42</t>
  </si>
  <si>
    <t>91772</t>
  </si>
  <si>
    <t>OBRUBA Z DLAŽEBNÍCH KOSTEK DROBNÝCH</t>
  </si>
  <si>
    <t>kamenná kostka 100x100x100mm okolo vpustí: 3*3*0.5+2*0.6+2*1.2=8,100 [A]</t>
  </si>
  <si>
    <t>Položka zahrnuje:  
dodání a pokládku jedné rady dlažebních kostek o rozmerech predepsaných zadávací dokumentací  
betonové lože i bocní betonovou operku.</t>
  </si>
  <si>
    <t>43</t>
  </si>
  <si>
    <t>919111</t>
  </si>
  <si>
    <t>REZÁNÍ ASFALTOVÉHO KRYTU VOZOVEK TL DO 50MM</t>
  </si>
  <si>
    <t>vymezení odstranění stávající vozovky:  5,3+6,97=12,270 [A]</t>
  </si>
  <si>
    <t>položka zahrnuje rezání vozovkové vrstvy v predepsané tlouštce, vcetne spotreby vody</t>
  </si>
  <si>
    <t>44</t>
  </si>
  <si>
    <t>93639</t>
  </si>
  <si>
    <t>ZAÚSTENÍ SKLUZU (VCET DLAŽBY Z LOM KAMENE)</t>
  </si>
  <si>
    <t>železobetonové vývařiště</t>
  </si>
  <si>
    <t>vyústění dešťové kanalizace - výkres 2.ch: 1=1,000 [A]</t>
  </si>
  <si>
    <t>Položka zahrnuje veškerý materiál, výrobky a polotovary, vcetne mimostaveništní a vnitrostaveništní dopravy (rovnež presuny), vcetne naložení a složení,prípadne s uložením.</t>
  </si>
  <si>
    <t>181</t>
  </si>
  <si>
    <t>Dopravně inženýrská opatření</t>
  </si>
  <si>
    <t>914122</t>
  </si>
  <si>
    <t>DOPRAVNÍ ZNAČKY ZÁKLADNÍ VELIKOSTI OCELOVÉ FÓLIE TŘ 1 - MONTÁŽ S PŘEMÍSTĚNÍM</t>
  </si>
  <si>
    <t>výkres 1, 2a 
omezení provozu v místě stavby: 4=4,000 [A] 
objížďka při úplné uzavírce provozu v místě stavby: 6=6,000 [B] 
Celkem: A+B=10,000 [C]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</si>
  <si>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</si>
  <si>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</si>
  <si>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</si>
  <si>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</si>
  <si>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</si>
  <si>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</si>
  <si>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</si>
  <si>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výkres 1, 2a 
omezení provozu v místě stavby - 3 měsíce, t.j. 92 dnů: 4*92=368,000 [A] 
objížďka při úplné uzavírce provozu v místě stavby - 2 týdny, t.j. 14 dnů: 6*14=84,000 [B] 
Celkem: A+B=452,000 [C]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</si>
  <si>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</si>
  <si>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</si>
  <si>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</si>
  <si>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výkres 1, 2a 
objížďka při úplné uzavírce provozu v místě stavby: 4=4,000 [A]</t>
  </si>
  <si>
    <t>914423</t>
  </si>
  <si>
    <t>DOPRAVNÍ ZNAČKY 100X150CM OCELOVÉ FÓLIE TŘ 1 - DEMONTÁŽ</t>
  </si>
  <si>
    <t>914429</t>
  </si>
  <si>
    <t>DOPRAV ZNAČ 100X150CM OCEL FÓLIE TŘ 1 - NÁJEMNÉ</t>
  </si>
  <si>
    <t>výkres 1, 2a 
objížďka při úplné uzavírce provozu v místě stavby - 2 týdny, t.j. 14 dnů: 4*14=56,000 [A]</t>
  </si>
  <si>
    <t>916112</t>
  </si>
  <si>
    <t>DOPRAV SVĚTLO VÝSTRAŽ SAMOSTATNÉ - MONTÁŽ S PŘESUNEM</t>
  </si>
  <si>
    <t>výkres 1, 2a 
omezení provozu v místě stavby: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</si>
  <si>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</si>
  <si>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</si>
  <si>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</si>
  <si>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</si>
  <si>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</si>
  <si>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</si>
  <si>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výkres 1, 2a 
omezení provozu v místě stavby - 3 měsíce, t.j. 92 dnů: 2*92=184,000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</si>
  <si>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</si>
  <si>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</si>
  <si>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</si>
  <si>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výkres 1, 2a 
omezení provozu v místě stavby: 4=4,000 [A] 
objížďka při úplné uzavírce provozu v místě stavby: 2=2,000 [B] 
Celkem: A+B=6,000 [C]</t>
  </si>
  <si>
    <t>916123</t>
  </si>
  <si>
    <t>DOPRAV SVĚTLO VÝSTRAŽ SOUPRAVA 3KS - DEMONTÁŽ</t>
  </si>
  <si>
    <t>916129</t>
  </si>
  <si>
    <t>DOPRAV SVĚTLO VÝSTRAŽ SOUPRAVA 3KS - NÁJEMNÉ</t>
  </si>
  <si>
    <t>výkres 1, 2a 
omezení provozu v místě stavby - 3 měsíce, t.j. 92 dnů: 4*92=368,000 [A] 
objížďka při úplné uzavírce provozu v místě stavby - 2 týdny, t.j. 14 dnů: 2*14=28,000 [B] 
Celkem: A+B=396,000 [C]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</si>
  <si>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</si>
  <si>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</si>
  <si>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</si>
  <si>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</si>
  <si>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</si>
  <si>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</si>
  <si>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916312</t>
  </si>
  <si>
    <t>DOPRAVNÍ ZÁBRANY Z2 S FÓLIÍ TŘ 1 - MONTÁŽ S PŘESUNEM</t>
  </si>
  <si>
    <t>výkres 1, 2a 
objížďka při úplné uzavírce provozu v místě stavby: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</si>
  <si>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</si>
  <si>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</si>
  <si>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</si>
  <si>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</si>
  <si>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</si>
  <si>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výkres 1, 2a 
objížďka při úplné uzavírce provozu v místě stavby - 2 týdny, t.j. 14 dnů: 2*14=28,000 [A]</t>
  </si>
  <si>
    <t>916352</t>
  </si>
  <si>
    <t>SMĚROVACÍ DESKY Z4 OBOUSTR S FÓLIÍ TŘ 1 - MONTÁŽ S PŘESUNEM</t>
  </si>
  <si>
    <t>výkres 1, 2a 
omezení provozu v místě stavby: 20=20,000 [A]</t>
  </si>
  <si>
    <t>916353</t>
  </si>
  <si>
    <t>SMĚROVACÍ DESKY Z4 OBOUSTR S FÓLIÍ TŘ 1 - DEMONTÁŽ</t>
  </si>
  <si>
    <t>916359</t>
  </si>
  <si>
    <t>SMĚROVACÍ DESKY Z4 OBOUSTR S FÓLIÍ TŘ 1 - NÁJEMNÉ</t>
  </si>
  <si>
    <t>výkres 1, 2a 
omezení provozu v místě stavby - 3 měsíce, t.j. 92 dnů: 20*92=1 840,000 [A]</t>
  </si>
  <si>
    <t>916822</t>
  </si>
  <si>
    <t>ODDĚL OPLOCENÍ S PODSTAVCI PLASTOVÉ - MONTÁŽ S PŘESUNEM</t>
  </si>
  <si>
    <t>Vymezení koridoru pro pěší min. šíř. 1,5m během provádění stavebních prací.</t>
  </si>
  <si>
    <t>v dl. 80m s jedním přemístěním: 2*80=160,000 [A]</t>
  </si>
  <si>
    <t>916823</t>
  </si>
  <si>
    <t>ODDĚL OPLOCENÍ S PODSTAVCI PLASTOVÉ - DEMONTÁŽ</t>
  </si>
  <si>
    <t>916829</t>
  </si>
  <si>
    <t>ODDĚL OPLOCENÍ S PODSTAVCI PLASTOVÉ - NÁJEMNÉ</t>
  </si>
  <si>
    <t>MDEN</t>
  </si>
  <si>
    <t>3 měsíce, t.j. 92 dnů: 2*80,0*92=14 720,000 [A]</t>
  </si>
  <si>
    <t>položka zahrnuje sazbu za pronájem zařízení. Počet měrných jednotek se určí jako součin délky zařízení a počtu dní použití.</t>
  </si>
  <si>
    <t>201</t>
  </si>
  <si>
    <t>Most</t>
  </si>
  <si>
    <t>zdivo čelních zdí - 2,6t/m3: 9,278*2,6=24,123 [A] 
výkopek ze založení mostu - 2,0t/m3: 304,392*2,0=608,784 [B] 
Celkem: A+B=632,907 [C]</t>
  </si>
  <si>
    <t>RECYKLACE VYBOURANÉHO ŽELEZOBETONOVÉHO MATERIÁLU</t>
  </si>
  <si>
    <t>římsy - 2,5t/m3: 9,278*2,5=23,195 [A]</t>
  </si>
  <si>
    <t>11120</t>
  </si>
  <si>
    <t>ODSTRANENÍ KROVIN</t>
  </si>
  <si>
    <t>odvoz a likvidace v režii zhotovitele</t>
  </si>
  <si>
    <t>příloha F.04: 839,0=839,000 [A]</t>
  </si>
  <si>
    <t>odstranení krovin a stromu do prumeru 100 mm  
doprava drevin bez ohledu na vzdálenost  
spálení na hromadách nebo štepkování</t>
  </si>
  <si>
    <t>11222</t>
  </si>
  <si>
    <t>ODSTRANĚNÍ PAŘEZŮ D DO 0,9M</t>
  </si>
  <si>
    <t>příloha F.04: 21=21,000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</si>
  <si>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</si>
  <si>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11526</t>
  </si>
  <si>
    <t>PREVEDENÍ VODY POTRUBÍM DN 800 NEBO ŽLABY R.O. DO 2,8M</t>
  </si>
  <si>
    <t>potok: 60,0=60,000 [A]</t>
  </si>
  <si>
    <t>Položka prevedení vody na povrchu zahrnuje zrízení, udržování a odstranení príslušného zarízení. Prevedení vody se uvádí bud prumerem potrubí (DN) nebo délkou rozvinutého obvodu žlabu (r.o.).</t>
  </si>
  <si>
    <t>12273</t>
  </si>
  <si>
    <t>ODKOPÁVKY A PROKOPÁVKY OBECNÉ TR. I</t>
  </si>
  <si>
    <t>zřízení teréních úprav pro montáž OK mostu - výkres C.2 
sjezdy v šíř. 13,0m a dl. 17,0m a hl. 1,5m: 13,0*17,0*1,5=331,500 [A] 
odstranění terénních úprav pro montáž OK mostu 
odstranění dočasných násypů: 333,0=333,000 [B] 
Celkem: A+B=664,500 [C]</t>
  </si>
  <si>
    <t>položka zahrnuje: 
- vodorovná a svislá doprava, premístení, preložení, manipulace s výkopkem 
- kompletní provedení vykopávky nezapažené i zapažené 
- ošetrení výkopište po celou dobu práce v nem vc. klimatických opatrení 
- ztížení vykopávek v blízkosti podzemního vedení, konstrukcí a objektu vc. jejich docasného zajištení 
- ztížení pod vodou, v okolí výbušnin, ve stísnených prostorech a pod. 
- príplatek za lepivost 
- težení po vrstvách, pásech a po jiných nutných cástech (figurách) 
- cerpání vody vc. cerpacích jímek, potrubí a pohotovostní cerpací soupravy (viz ustanovení k pol. 1151,2) 
- potrebné snížení hladiny podzemní vody 
- težení a rozpojování jednotlivých balvanu 
- vytahování a nošení výkopku 
- svahování a presvah. svahu do konecného tvaru, výmena hornin v podloží a v pláni znehodnocené klimatickými vlivy 
- rucní vykopávky, odstranení korenu a napadávek 
- pažení, vzeprení a rozeprení vc. prepažování (vyjma štetových sten) 
- úpravu, ochranu a ocištení dna, základové spáry, sten a svahu 
- zhutnení podloží, prípadne i svahu vc. svahování 
- zrízení stupnu v podloží a lavic na svazích, není-li pro tyto práce zrízena samostatná položka 
- udržování výkopište a jeho ochrana proti vode 
- odvedení nebo obvedení vody v okolí výkopište a ve výkopišti 
- trídení výkopku 
- veškeré pomocné konstrukce umožnující provedení vykopávky (príjezdy, sjezdy, nájezdy, lešení, podper. konstr., premostení, zpevnené plochy, zakrytí a pod.)</t>
  </si>
  <si>
    <t>131738</t>
  </si>
  <si>
    <t>HLOUBENÍ JAM ZAPAŽ I NEPAŽ TŘ. I, ODVOZ DO 20KM</t>
  </si>
  <si>
    <t>pro těleso mostu - výkres 2.c,d,e,h: 3,7*0,6*33,0+3,3*1,7*(15,0+7,1+2,0+6,0+7,1+4,0)=304,392 [A]</t>
  </si>
  <si>
    <t>17110</t>
  </si>
  <si>
    <t>ULOŽENÍ SYPANINY DO NÁSYPU SE ZHUTNENÍM</t>
  </si>
  <si>
    <t>zřízení úprav terénu pro montáž OK mostu zeminou z výkopů - výkres C.2 
dočasné násypy v šíř. 6,0m, dl. 15,0m a 22,0m, tl. 1,5m: 6,0*(15,0+22,0)*1,5=333,000 [A] 
odstranění terénních úprav pro montáž OK mostu 
zásyp dočasných sjezdů: 331,5=331,500 [B] 
Celkem: A+B=664,500 [C]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</si>
  <si>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</si>
  <si>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18216</t>
  </si>
  <si>
    <t>ÚPRAVA POVRCHŮ SROVNÁNÍM ÚZEMÍ V TL DO 0,75M</t>
  </si>
  <si>
    <t>konečné terénní úpravy na plochách dotčených stavbou - výkres C2: 13,0*17,0+(15,0+22,0)*12,0+19,0*8,0+6,0*8,0=865,000 [A]</t>
  </si>
  <si>
    <t>položka zahrnuje srovnání výškových rozdílů terénu</t>
  </si>
  <si>
    <t>18231</t>
  </si>
  <si>
    <t>ROZPROSTŘENÍ ORNICE V ROVINĚ V TL DO 0,10M</t>
  </si>
  <si>
    <t>s pořízením zeminy vhodné k osetí</t>
  </si>
  <si>
    <t>konečné terénní úpravy na plochách dotčených stavbou - výkres C2: 13,0*17,0+(15,0+22,0)*12,0+19,0*8,0+6,0*8,0=865,000 [A] 
BILANCE ZEMINY VHODNÉ K ZATRAVNĚNÍ 
zemina získaná sejmutím z ploch SO 101, SO 102: 7,5+34,05+70,5 =                                               112,05m3 
potřeba zeminy k rozprostření na plochy SO 101, SO 102, SO 201: 7,5+486,08x0,15+865,0x0,1 =  166,912m3 
neodstatek zeminy vhodné k zatravnění: 112,05-166,912 =                                                               -54,862m3</t>
  </si>
  <si>
    <t>položka zahrnuje:  
nutné přemístění ornice z dočasných skládek vzdálených do 50m  
rozprostření ornice v předepsané tloušťce v rovině a ve svahu do 1:5</t>
  </si>
  <si>
    <t>18461</t>
  </si>
  <si>
    <t>MULČOVÁNÍ</t>
  </si>
  <si>
    <t>při výsadbě: (3+3+5)*1,0 m2/strom =11,000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</si>
  <si>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</si>
  <si>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18472</t>
  </si>
  <si>
    <t>OŠETŘENÍ DŘEVIN SOLITERNÍCH</t>
  </si>
  <si>
    <t>následná 5 letá péče o vysazené stromy</t>
  </si>
  <si>
    <t>odplevelování 2x ročně: (3+3+5)*2*5=110,000 [A]</t>
  </si>
  <si>
    <t>odplevelení s nakypřením, vypletí, řezem, hnojením, odstranění poškozených částí dřevin s případným složením odpadu na hromady, naložením na dopravní prostředek, odvozem a složením</t>
  </si>
  <si>
    <t>18481</t>
  </si>
  <si>
    <t>OCHRANA KMENŮ STROMŮ PROTI MECHANICKÉMU POŠKOZENÍ</t>
  </si>
  <si>
    <t>ochrana výš. 1,0m, šíř. 0,6m: (3+3+5)*4*0,6*1,0=26,400 [A]</t>
  </si>
  <si>
    <t>položka zahrnuje veškerý materiál, výrobky a polotovary, včetně mimostaveništní a vnitrostaveništní dopravy (rovněž přesuny), včetně naložení a složení, případně s uložením</t>
  </si>
  <si>
    <t>184B14</t>
  </si>
  <si>
    <t>VYSAZOVÁNÍ STROMŮ LISTNATÝCH S BALEM OBVOD KMENE DO 14CM, PODCHOZÍ VÝŠ MIN 2,2M</t>
  </si>
  <si>
    <t>zapěstované sazenice geograficky vhodných druhů dřevin s obvodem kmínků nejméně 14-16cm</t>
  </si>
  <si>
    <t>na pozemku p.č. 1348/1: 3=3,000 [A]  
na pozemku p.č. 1253/1: 3=3,000 [B] 
Celkem: A+B=6,000 [C]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</si>
  <si>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</si>
  <si>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zapěstované sazenice stanovištně vhodných ovocných dřevin s obvodem kmínků nejméně 14-16cm</t>
  </si>
  <si>
    <t>na pozemku p.č. 1364/109: 5=5,000 [A]</t>
  </si>
  <si>
    <t>18600</t>
  </si>
  <si>
    <t>ZALÉVÁNÍ VODOU</t>
  </si>
  <si>
    <t>3x ročně 60l na strom: (3+3+5)*3*0,06=1,980 [A]</t>
  </si>
  <si>
    <t>26145</t>
  </si>
  <si>
    <t>VRTY PRO KOTVENÍ, INJEKTÁŽ A MIKROPILOTY NA POVRCHU TR. IV D DO 300MM</t>
  </si>
  <si>
    <t>do původních zdí pro upevnění konzol d=220mm - výkres 2.d: 12*0,5=6,000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</si>
  <si>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</si>
  <si>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28997C</t>
  </si>
  <si>
    <t>OPLÁŠTENÍ (ZPEVNENÍ) Z GEOTEXTILIE DO 300G/M2</t>
  </si>
  <si>
    <t>ochraha rubu gabionových mostních křídel - výkres 2.h: 2,0+0.5+2,0*(2.5+3,0+3.5+4,0+3.5+4,0+3.5+3,0+2,0+3.5+3.5+3,0+1.5)=83,500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</si>
  <si>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</si>
  <si>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28997F</t>
  </si>
  <si>
    <t>OPLÁŠTENÍ (ZPEVNENÍ) Z GEOTEXTILIE DO 600G/M2</t>
  </si>
  <si>
    <t>ochrana rubu ocelové nosné konstrukce - výkres 2.c,d: 3,14*5,4*32,975=559,124 [A]</t>
  </si>
  <si>
    <t>28997G</t>
  </si>
  <si>
    <t>OPLÁŠTENÍ (ZPEVNENÍ) Z GEOTEXTILIE DO 800G/M2</t>
  </si>
  <si>
    <t>obalení drenáže za rubem opěr - výkres 2.b,c,d: 2*(7,0+7,0)*0,6=16,800 [A]</t>
  </si>
  <si>
    <t>Svislé konstrukce</t>
  </si>
  <si>
    <t>3332A7</t>
  </si>
  <si>
    <t>MOSTNÍ OPERY A KRÍDLA Z GABIONU RUCNE ROVNANÝCH, DRÁT O4,0MM, POVRCHOVÁ ÚPRAVA Zn + Al</t>
  </si>
  <si>
    <t>mostní křídla - výkres 2.h: 1.0*(2,0+0.5+2,0*(2.5+3,0+3.5+4,0+3.5+4,0+3.5+3,0+2,0+3.5+3.5+3,0+1.5))=83,500 [A]</t>
  </si>
  <si>
    <t>- položka zahrnuje dodávku a osazení drátených košu s výplní lomovým kamenem.  
- gabionové matrace se vykazují v pol.c.2722**.</t>
  </si>
  <si>
    <t>33332</t>
  </si>
  <si>
    <t>MOSTNÍ OPERY A KRÍDLA ZE ŽELEZOBET</t>
  </si>
  <si>
    <t>s vyznačení data výstavby podle Vzorových listů staveb pozemních komunikací, list VL4 209.01</t>
  </si>
  <si>
    <t>čela mostu, plocha čela 13,85m2 - výkres 2.h: 2*13,85*1,0=27,700 [A]</t>
  </si>
  <si>
    <t>333365</t>
  </si>
  <si>
    <t>VÝZTUŽ MOSTNÍCH OPER A KRÍDEL Z OCELI 10505, B500B</t>
  </si>
  <si>
    <t>čela mostu - 120kg oceli na 1m3 betonu: 0,12*27,7=3,324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</si>
  <si>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</si>
  <si>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429177</t>
  </si>
  <si>
    <t>MOSTNÍ KONSTRUKCE PRESÝPANÉ Z VLNITÝCH PLECHU, OBVOD 16M-18M</t>
  </si>
  <si>
    <t>kruhový profil DN5100 - výkres 2.c,d: 32,975=32,975 [A]</t>
  </si>
  <si>
    <t>Položka zahrnuje dodání, montáž, osazení konstrukce z vlnitého plechu bez ohledu na tvar a na typ vlny, predepsanou protikorozní ochranu, spojovací materiál, mimostaveništní a vnitrostaveništní dopravu  
nezahrnuje zemní práce, podkladní konstrukce a izolaci</t>
  </si>
  <si>
    <t>431125</t>
  </si>
  <si>
    <t>SCHODIŠT KONSTR Z DÍLCU ŽELEZOBETON DO C30/37 (B37)</t>
  </si>
  <si>
    <t>služební schodiště - výkres 2.b: 20"schodiš´tových stupňů"*0,4*0,15*0,75=20,000 [A]</t>
  </si>
  <si>
    <t>- dodání dílce požadovaného tvaru a vlastností, jeho skladování, doprava a osazení do definitivní polohy, vcetne komplexní technologie výroby a montáže dílcu, ošetrení a ochrana dílcu,  
- u dílcu železobetonových a predpjatých veškerá výztuž, prípadne i tuhé kovové prvky a závesná oka,  
- úpravy a zarízení pro uložení a transport dílce,  
- veškeré požadované úpravy dílcu, vcetne doplnkových konstrukcí a vybavení,  
- sestavení dílce na stavbe vcetne montážních zarízení, plošin a prahu a pod.,  
- výpln, tesnení a tmelení spár a spoju,  
- ocištení a ošetrení úložných ploch,  
- zednické výpomoce pro montáž dílcu,  
- oznacení dílce výrobním štítkem nebo jiným zpusobem,  
- úpravy dílce pro dodržení požadované presnosti jeho osazení, vcetne prípadných merení,  
- veškerá zarízení pro zajištení stability v každém okamžiku,  
- další práce dané prípadne specifikací k príslušnému prefabrik. dílci (úprava pohledových ploch, príp. rubových ploch, osazení merících zarízení, zkoušení a merení dílcu a pod.).</t>
  </si>
  <si>
    <t>451311</t>
  </si>
  <si>
    <t>PODKL A VÝPLN VRSTVY Z PROST BET DO C8/10</t>
  </si>
  <si>
    <t>podkladní beton pod chodníky tl.200mm vyztužený svařovanými sítěmi - výkres 2.d: 1,0*0,2*12,1*2=4,840 [A] 
podkladní beton pod čela a křídla tl.150mm - výkres 2.h: 2,0*0,15*(15,0+7,1+2,0+6,0+7,1+4,0+2,0)=12,960 [B] 
výplň kolem ocelové konstrukce mimo stávající most - výkres 2.c,d: 9*0,5*(7,0+7,0)=63,000 [C] 
Celkové množství 85.600000=85,600 [D]</t>
  </si>
  <si>
    <t>dlážděný límec okolo mostního otvoru tl. 150mm - výkres 2.h: 1,0*0,15*14,0*2=4,200 [A] 
služební schodiště tl.150mm - výkres 2.b:  1,0*0,15*7,7=1,155 [B] 
Celkové množství 5.355000=5,355 [C]</t>
  </si>
  <si>
    <t>451368</t>
  </si>
  <si>
    <t>VÝZTUŽ PODKL VRSTEV ZE SVAR SÍTÍ</t>
  </si>
  <si>
    <t>pod chodníky 2 vrstvy sítě d=8/150/150mm: 1,0*12,1*2*0,00527=0,128 [A]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</si>
  <si>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</si>
  <si>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lože pod ocelovou konstrukci mostu - výkres 2.c,d: 3,7*0,65*(32,975-2*1,0)=74,495 [A]</t>
  </si>
  <si>
    <t>45169</t>
  </si>
  <si>
    <t>PODKL A VÝPLN VRSTVY ZE STABILIZOVANÉHO POPÍLKU</t>
  </si>
  <si>
    <t>popílkobeton C-/5</t>
  </si>
  <si>
    <t>výplň mezi stávajícím a novým mostem - výkres 2.c,d: (30,0-22,0)"m2"*4,64=8,000 [A]</t>
  </si>
  <si>
    <t>Položka zahrnuje dodávku stabilizovaného popílku a jeho uložení se zhutnením, vcetne mimostaveništní a vnitrostaveništní dopravy (rovnež presuny)</t>
  </si>
  <si>
    <t>dlážděný límec okolo mostního otvoru tl. 250mm - výkres 2.h: 1,0*0,25*14,0*2=7,000 [A]</t>
  </si>
  <si>
    <t>Přidružená stavební výroba</t>
  </si>
  <si>
    <t>711137</t>
  </si>
  <si>
    <t>IZOLACE BEŽN KONSTR PROTI VOL STÉK VODE Z PE FÓLIÍ</t>
  </si>
  <si>
    <t>plovoucí izolace nad ocelovou konstrukcí - výkres 2.c,d: 12,0*(7,0+7,0)=168,000 [A]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</si>
  <si>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</si>
  <si>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875332</t>
  </si>
  <si>
    <t>POTRUBÍ DREN Z TRUB PLAST DN DO 150MM DEROVANÝCH</t>
  </si>
  <si>
    <t>drenáž za rubem stávajících opěr - výkres 2.b,c,d: 2*(7,0+7,0)=28,000 [A]</t>
  </si>
  <si>
    <t>9111A1</t>
  </si>
  <si>
    <t>ZÁBRADLÍ SILNICNÍ S VODOR MADLY - DODÁVKA A MONTÁŽ</t>
  </si>
  <si>
    <t>podél chodníků - výkres 2.b,l: 36,0+34,0=70,000 [A]</t>
  </si>
  <si>
    <t>položka zahrnuje:  
- dodání zábradlí vcetne predepsané povrchové úpravy  
- osazení sloupku zaberanením nebo osazením do betonových bloku (vcetne betonových bloku a nutných zemních prací)  
- prípadné bednení ( trubku) betonové patky v gabionové zdi</t>
  </si>
  <si>
    <t>kompozitní sloupky s výplní z ocleových lanek</t>
  </si>
  <si>
    <t>nad mostním otvorem a křídly - výkres 2.h,k: 8,0+14,0+2,0+6,0+14,0+4,0=48,000 [A]</t>
  </si>
  <si>
    <t>9112A3</t>
  </si>
  <si>
    <t>ZÁBRADLÍ MOSTNÍ S VODOR MADLY - DEMONTÁŽ S PRESUNEM</t>
  </si>
  <si>
    <t>stávající trubkové zábradlí: 28,84+29,15=57,990 [A]</t>
  </si>
  <si>
    <t>91355</t>
  </si>
  <si>
    <t>EVIDENCNÍ CÍSLO MOSTU</t>
  </si>
  <si>
    <t>položka zahrnuje štítek s evidencním císlem mostu, sloupek dopravní znacky vcetne osazení a nutných zemních prací a zabetonování</t>
  </si>
  <si>
    <t>914161</t>
  </si>
  <si>
    <t>DOPRAVNÍ ZNACKY ZÁKLADNÍ VELIKOSTI HLINÍKOVÉ FÓLIE TR 1 - DODÁVKA A MONTÁŽ</t>
  </si>
  <si>
    <t>IS15a Jiný název - název vodního toku: 2=2,000 [A]</t>
  </si>
  <si>
    <t>položka zahrnuje:  
- dodávku a montáž znacek v požadovaném provedení</t>
  </si>
  <si>
    <t>914163</t>
  </si>
  <si>
    <t>DOPRAVNÍ ZNACKY ZÁKLADNÍ VELIKOSTI HLINÍKOVÉ FÓLIE TR 1 - DEMONTÁŽ</t>
  </si>
  <si>
    <t>stávající značky B13, E13 a evidenční čísla mostu: 3*2=6,000 [A]</t>
  </si>
  <si>
    <t>Položka zahrnuje odstranení, demontáž a odklizení materiálu s odvozem na predepsané místo</t>
  </si>
  <si>
    <t>lemování služebního schodiště - výkres 2,b: 2*8,0=16,000 [A]</t>
  </si>
  <si>
    <t>936502</t>
  </si>
  <si>
    <t>DROBNÉ DOPLNK KONSTR KOVOVÉ POZINK</t>
  </si>
  <si>
    <t>KG</t>
  </si>
  <si>
    <t>trubková konzola pod chodníky - výkres 2.d: 12*1,5*30,586"kg/m"=550,548 [A]</t>
  </si>
  <si>
    <t>položka zahrnuje:  
- dílenská dokumentace, vcetne technologického predpisu spojování  
- dodání  materiálu  v požadované kvalite a výroba konstrukce i dílenská (vcetne  pomucek,  prípravku a prostredku pro výrobu) bez ohledu na nárocnost a její hmotnost, dílenská montáž  
- dodání spojovacího materiálu  
- zrízení  montážních  a  dilatacních  spoju,  spar, vcetne potrebných úprav, vložek, opracování, ocištení a ošetrení  
- podper. konstr. a lešení všech druhu pro montáž konstrukcí i doplnkových, vcetne požadovaných otvoru, ochranných a bezpecnostních opatrení a základu pro tyto konstrukce a lešení  
- jakákoliv doprava a manipulace dílcu  a  montážních  sestav,  vcetne  dopravy konstrukce z výrobny na stavbu  
- montáž konstrukce na staveništi, vcetne montážních prostredku a pomucek a zednických výpomocí  
- výpln, tesnení a tmelení spar a spoju  
- cištení konstrukce a odstranení všech vrubu (vrypy, otlaceniny a pod.)  
- všechny druhy ocelového kotvení  
- dílenskou prejímku a montážní prohlídku, vcetne požadovaných dokladu  
- zrízení kotevních otvoru nebo jam, nejsou-li cástí jiné konstrukce, jejich úpravy, ocištení a ošetrení  
- osazení kotvení nebo prímo cástí konstrukce do podpurné konstrukce nebo do zeminy  
- výpln kotevních otvoru  (príp.  podlití  patních  desek)  maltou,  betonem  nebo  jinou speciální hmotou, vyplnení jam zeminou  
- predepsanou protikorozní ochranu a nátery konstrukcí  
- osazení merících zarízení a úpravy pro ne  
- ochranná opatrení pred úcinky bludných proudu</t>
  </si>
  <si>
    <t>966168</t>
  </si>
  <si>
    <t>BOURÁNÍ KONSTRUKCÍ ZE ŽELEZOBETONU S ODVOZEM DO 20KM</t>
  </si>
  <si>
    <t>mostní římsy:  0,4*0,4*(28,84+29,15)=9,278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</si>
  <si>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</si>
  <si>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967138</t>
  </si>
  <si>
    <t>VYBOURÁNÍ ČÁSTÍ KONSTRUKCÍ KAMENNÝCH NA MC S ODVOZEM DO 20KM</t>
  </si>
  <si>
    <t>ubourání čelních zdí - výkres 2.h: 0,4*0,4*(28,84+29,15)=9,278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</si>
  <si>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</si>
  <si>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301</t>
  </si>
  <si>
    <t>Přeložka kanalizace</t>
  </si>
  <si>
    <t>přebytek výkopu kanalizace - 2,0t/m3: (9,444+39,350)*2,0=97,588 [A]</t>
  </si>
  <si>
    <t>11522</t>
  </si>
  <si>
    <t>PŘEVEDENÍ VODY POTRUBÍM DN 200 NEBO ŽLABY R.O. DO 0,7M</t>
  </si>
  <si>
    <t>Položka převedení vody na povrchu zahrnuje zřízení, udržování a odstranění příslušného zařízení. Převedení vody se uvádí buď průměrem potrubí (DN) nebo délkou rozvinutého obvodu žlabu (r.o.).</t>
  </si>
  <si>
    <t>HLOUBENÍ RÝH ŠÍŘ DO 2M PAŽ I NEPAŽ TŘ. I</t>
  </si>
  <si>
    <t>zemina použita na stavbě</t>
  </si>
  <si>
    <t>1.2*(1.5*14.5+0.8*24,0+0.5*11,0)=55,740 [A] 
-9,444-39,350=-48,794 [B] 
Celkem: A+B=6,946 [C]</t>
  </si>
  <si>
    <t>ZÁSYP JAM A RÝH ZEMINOU SE ZHUTNĚNÍM</t>
  </si>
  <si>
    <t>zpětný zásyp zeminou z výkopu: 55.74=55,740 [A] 
odpočet objemu zemny vytlečené ložem a obsypem potrubí: -9,444-39,350=-48,794 [B] 
Celkem: A+B=6,946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</si>
  <si>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</si>
  <si>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 A OBJEKTŮ Z NAKUPOVANÝCH MATERIÁLŮ</t>
  </si>
  <si>
    <t>štěrkopískem 8-16mm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</si>
  <si>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</si>
  <si>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odvoz na skládku</t>
  </si>
  <si>
    <t>9,444+39,350=48,794 [A]</t>
  </si>
  <si>
    <t>PODKLADNÍ A VÝPLŇOVÉ VRSTVY Z KAMENIVA TĚŽENÉHO</t>
  </si>
  <si>
    <t>hutněné  lože pod potrubí z ŠP 0-8mm: 0.1*1.2*78.7=9,444 [A]</t>
  </si>
  <si>
    <t>položka zahrnuje dodávku předepsaného kameniva, mimostaveništní a vnitrostaveništní dopravu a jeho uložení  
není-li v zadávací dokumentaci uvedeno jinak, jedná se o nakupovaný materiál</t>
  </si>
  <si>
    <t>Trubní vedení</t>
  </si>
  <si>
    <t>86657</t>
  </si>
  <si>
    <t>CHRÁNIČKY Z TRUB OCELOVÝCH DN DO 500MM</t>
  </si>
  <si>
    <t>pod silnicí dl. 8,0m: 8,0=8,000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</si>
  <si>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</si>
  <si>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87445</t>
  </si>
  <si>
    <t>POTRUBÍ Z TRUB PLASTOVÝCH ODPADNÍCH DN DO 300MM</t>
  </si>
  <si>
    <t>trubka kanalizační PP plnostěnná třívrstvá DN 300 SN16</t>
  </si>
  <si>
    <t>78.7=78,700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</si>
  <si>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</si>
  <si>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899651</t>
  </si>
  <si>
    <t>TLAKOVÉ ZKOUŠKY POTRUBÍ DN DO 300MM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</si>
  <si>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</si>
  <si>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969245</t>
  </si>
  <si>
    <t>VYBOURÁNÍ POTRUBÍ DN DO 300MM KANALIZAČ</t>
  </si>
  <si>
    <t>odvoz ikvidace v režii zhotovitele</t>
  </si>
  <si>
    <t>stávající potrubí: 79,0=79,000 [A]</t>
  </si>
  <si>
    <t>- položka zahrnuje veškerou manipulaci s vybouranou sutí a hmotami. Nezahrnuje poplatek za skládku. 
- položka zahrnuje veškeré další práce plynoucí z technologického předpisu a z platných předpisů</t>
  </si>
  <si>
    <t>969257</t>
  </si>
  <si>
    <t>VYBOURÁNÍ POTRUBÍ DN DO 500MM KANALIZAČ</t>
  </si>
  <si>
    <t>likvidace v režii zhotovitele</t>
  </si>
  <si>
    <t>stávající chráničky: 30,0=30,000 [A]</t>
  </si>
  <si>
    <t>321</t>
  </si>
  <si>
    <t>Vodní tok</t>
  </si>
  <si>
    <t>výkopek z úprav koryta toku -2,0t/m3: 106,4*2,0=212,800 [A]</t>
  </si>
  <si>
    <t>124738</t>
  </si>
  <si>
    <t>VYKOPÁVKY PRO KORYTA VODOTEČÍ TŘ. I, ODVOZ DO 20KM</t>
  </si>
  <si>
    <t>úpravy koryta - 2.a, c, d: (65,0+168,0+71,0)*0,35=106,400 [A]</t>
  </si>
  <si>
    <t>dlažba v korytě v tl. 100mm - výkres 2.a,c,d: (65,0+168,0+71,0)*0,1=30,400 [A]</t>
  </si>
  <si>
    <t>přechod na stávající dno koryta - výkres 2.a,c,d: 0,5*1,0*(4,89+5,50)=5,195 [A]</t>
  </si>
  <si>
    <t>položka zahrnuje:  
- dodávku a zához lomového kamene predepsané frakce vcetne mimostaveništní a vnitrostaveništní dopravy  
není-li v zadávací dokumentaci uvedeno jinak, jedná se o nakupovaný materiál</t>
  </si>
  <si>
    <t>v korytě v tl. 250mm - výkres 2.a,c,d: (65,0+168,0+71,0)*0,25=76,000 [A]</t>
  </si>
  <si>
    <t>46731A</t>
  </si>
  <si>
    <t>STUPNE A PRAHY VODNÍCH KORYT Z PROSTÉHO BETONU C20/25</t>
  </si>
  <si>
    <t>příčné prahy v korytě - výkres 2.a,c,d: 0,5*1,0*(4,89+5,50)=5,195 [A]</t>
  </si>
  <si>
    <t>položka zahrnuje:  
- nutné zemní práce (hloubení rýh apod.)  
- dodání  cerstvého  betonu  (betonové  smesi)  požadované  kvality,  jeho  uložení  do požadovaného tvaru pri jakékoliv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doplnkových konstrukcí a vybavení,  
- úpravy povrchu pro položení požadované izolace, povlaku a náteru, prípadne vyspravení,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</si>
</sst>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35</v>
      </c>
      <c s="23" t="s">
        <v>79</v>
      </c>
      <c s="18" t="s">
        <v>64</v>
      </c>
      <c s="24" t="s">
        <v>80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81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91</v>
      </c>
      <c s="23" t="s">
        <v>92</v>
      </c>
      <c s="18" t="s">
        <v>64</v>
      </c>
      <c s="24" t="s">
        <v>93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25.5">
      <c r="A58" s="18" t="s">
        <v>38</v>
      </c>
      <c s="23" t="s">
        <v>94</v>
      </c>
      <c s="23" t="s">
        <v>95</v>
      </c>
      <c s="18" t="s">
        <v>64</v>
      </c>
      <c s="24" t="s">
        <v>96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97</v>
      </c>
      <c s="23" t="s">
        <v>98</v>
      </c>
      <c s="18" t="s">
        <v>64</v>
      </c>
      <c s="24" t="s">
        <v>99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0+O8+O21+O78+O83+O100+O141+O170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</v>
      </c>
      <c s="32">
        <f>0+I8+I21+I78+I83+I100+I141+I170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100</v>
      </c>
      <c s="5"/>
      <c s="14" t="s">
        <v>101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102</v>
      </c>
      <c s="18" t="s">
        <v>22</v>
      </c>
      <c s="24" t="s">
        <v>103</v>
      </c>
      <c s="25" t="s">
        <v>104</v>
      </c>
      <c s="26">
        <v>399.58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63.75">
      <c r="A11" s="30" t="s">
        <v>45</v>
      </c>
      <c r="E11" s="31" t="s">
        <v>106</v>
      </c>
    </row>
    <row r="12" spans="1:5" ht="25.5">
      <c r="A12" t="s">
        <v>46</v>
      </c>
      <c r="E12" s="29" t="s">
        <v>107</v>
      </c>
    </row>
    <row r="13" spans="1:16" ht="12.75">
      <c r="A13" s="18" t="s">
        <v>38</v>
      </c>
      <c s="23" t="s">
        <v>16</v>
      </c>
      <c s="23" t="s">
        <v>102</v>
      </c>
      <c s="18" t="s">
        <v>16</v>
      </c>
      <c s="24" t="s">
        <v>103</v>
      </c>
      <c s="25" t="s">
        <v>104</v>
      </c>
      <c s="26">
        <v>16.512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38.25">
      <c r="A14" s="28" t="s">
        <v>43</v>
      </c>
      <c r="E14" s="29" t="s">
        <v>108</v>
      </c>
    </row>
    <row r="15" spans="1:5" ht="12.75">
      <c r="A15" s="30" t="s">
        <v>45</v>
      </c>
      <c r="E15" s="31" t="s">
        <v>109</v>
      </c>
    </row>
    <row r="16" spans="1:5" ht="25.5">
      <c r="A16" t="s">
        <v>46</v>
      </c>
      <c r="E16" s="29" t="s">
        <v>107</v>
      </c>
    </row>
    <row r="17" spans="1:16" ht="12.75">
      <c r="A17" s="18" t="s">
        <v>38</v>
      </c>
      <c s="23" t="s">
        <v>15</v>
      </c>
      <c s="23" t="s">
        <v>110</v>
      </c>
      <c s="18" t="s">
        <v>40</v>
      </c>
      <c s="24" t="s">
        <v>111</v>
      </c>
      <c s="25" t="s">
        <v>104</v>
      </c>
      <c s="26">
        <v>86.302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38.25">
      <c r="A18" s="28" t="s">
        <v>43</v>
      </c>
      <c r="E18" s="29" t="s">
        <v>112</v>
      </c>
    </row>
    <row r="19" spans="1:5" ht="12.75">
      <c r="A19" s="30" t="s">
        <v>45</v>
      </c>
      <c r="E19" s="31" t="s">
        <v>113</v>
      </c>
    </row>
    <row r="20" spans="1:5" ht="25.5">
      <c r="A20" t="s">
        <v>46</v>
      </c>
      <c r="E20" s="29" t="s">
        <v>107</v>
      </c>
    </row>
    <row r="21" spans="1:18" ht="12.75" customHeight="1">
      <c r="A21" s="5" t="s">
        <v>36</v>
      </c>
      <c s="5"/>
      <c s="35" t="s">
        <v>22</v>
      </c>
      <c s="5"/>
      <c s="21" t="s">
        <v>114</v>
      </c>
      <c s="5"/>
      <c s="5"/>
      <c s="5"/>
      <c s="36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12.75">
      <c r="A22" s="18" t="s">
        <v>38</v>
      </c>
      <c s="23" t="s">
        <v>26</v>
      </c>
      <c s="23" t="s">
        <v>115</v>
      </c>
      <c s="18" t="s">
        <v>40</v>
      </c>
      <c s="24" t="s">
        <v>116</v>
      </c>
      <c s="25" t="s">
        <v>117</v>
      </c>
      <c s="26">
        <v>6.88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118</v>
      </c>
    </row>
    <row r="24" spans="1:5" ht="25.5">
      <c r="A24" s="30" t="s">
        <v>45</v>
      </c>
      <c r="E24" s="31" t="s">
        <v>119</v>
      </c>
    </row>
    <row r="25" spans="1:5" ht="63.75">
      <c r="A25" t="s">
        <v>46</v>
      </c>
      <c r="E25" s="29" t="s">
        <v>120</v>
      </c>
    </row>
    <row r="26" spans="1:16" ht="12.75">
      <c r="A26" s="18" t="s">
        <v>38</v>
      </c>
      <c s="23" t="s">
        <v>28</v>
      </c>
      <c s="23" t="s">
        <v>115</v>
      </c>
      <c s="18" t="s">
        <v>16</v>
      </c>
      <c s="24" t="s">
        <v>116</v>
      </c>
      <c s="25" t="s">
        <v>117</v>
      </c>
      <c s="26">
        <v>35.959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121</v>
      </c>
    </row>
    <row r="28" spans="1:5" ht="76.5">
      <c r="A28" s="30" t="s">
        <v>45</v>
      </c>
      <c r="E28" s="31" t="s">
        <v>122</v>
      </c>
    </row>
    <row r="29" spans="1:5" ht="63.75">
      <c r="A29" t="s">
        <v>46</v>
      </c>
      <c r="E29" s="29" t="s">
        <v>120</v>
      </c>
    </row>
    <row r="30" spans="1:16" ht="12.75">
      <c r="A30" s="18" t="s">
        <v>38</v>
      </c>
      <c s="23" t="s">
        <v>30</v>
      </c>
      <c s="23" t="s">
        <v>123</v>
      </c>
      <c s="18" t="s">
        <v>40</v>
      </c>
      <c s="24" t="s">
        <v>124</v>
      </c>
      <c s="25" t="s">
        <v>117</v>
      </c>
      <c s="26">
        <v>70.5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125</v>
      </c>
    </row>
    <row r="32" spans="1:5" ht="25.5">
      <c r="A32" s="30" t="s">
        <v>45</v>
      </c>
      <c r="E32" s="31" t="s">
        <v>126</v>
      </c>
    </row>
    <row r="33" spans="1:5" ht="38.25">
      <c r="A33" t="s">
        <v>46</v>
      </c>
      <c r="E33" s="29" t="s">
        <v>127</v>
      </c>
    </row>
    <row r="34" spans="1:16" ht="12.75">
      <c r="A34" s="18" t="s">
        <v>38</v>
      </c>
      <c s="23" t="s">
        <v>128</v>
      </c>
      <c s="23" t="s">
        <v>129</v>
      </c>
      <c s="18" t="s">
        <v>40</v>
      </c>
      <c s="24" t="s">
        <v>130</v>
      </c>
      <c s="25" t="s">
        <v>117</v>
      </c>
      <c s="26">
        <v>150.15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131</v>
      </c>
    </row>
    <row r="37" spans="1:5" ht="369.75">
      <c r="A37" t="s">
        <v>46</v>
      </c>
      <c r="E37" s="29" t="s">
        <v>132</v>
      </c>
    </row>
    <row r="38" spans="1:16" ht="12.75">
      <c r="A38" s="18" t="s">
        <v>38</v>
      </c>
      <c s="23" t="s">
        <v>76</v>
      </c>
      <c s="23" t="s">
        <v>133</v>
      </c>
      <c s="18" t="s">
        <v>40</v>
      </c>
      <c s="24" t="s">
        <v>134</v>
      </c>
      <c s="25" t="s">
        <v>117</v>
      </c>
      <c s="26">
        <v>52.8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135</v>
      </c>
    </row>
    <row r="40" spans="1:5" ht="12.75">
      <c r="A40" s="30" t="s">
        <v>45</v>
      </c>
      <c r="E40" s="31" t="s">
        <v>136</v>
      </c>
    </row>
    <row r="41" spans="1:5" ht="318.75">
      <c r="A41" t="s">
        <v>46</v>
      </c>
      <c r="E41" s="29" t="s">
        <v>137</v>
      </c>
    </row>
    <row r="42" spans="1:16" ht="12.75">
      <c r="A42" s="18" t="s">
        <v>38</v>
      </c>
      <c s="23" t="s">
        <v>33</v>
      </c>
      <c s="23" t="s">
        <v>138</v>
      </c>
      <c s="18" t="s">
        <v>40</v>
      </c>
      <c s="24" t="s">
        <v>139</v>
      </c>
      <c s="25" t="s">
        <v>117</v>
      </c>
      <c s="26">
        <v>26.4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140</v>
      </c>
    </row>
    <row r="44" spans="1:5" ht="25.5">
      <c r="A44" s="30" t="s">
        <v>45</v>
      </c>
      <c r="E44" s="31" t="s">
        <v>141</v>
      </c>
    </row>
    <row r="45" spans="1:5" ht="318.75">
      <c r="A45" t="s">
        <v>46</v>
      </c>
      <c r="E45" s="29" t="s">
        <v>142</v>
      </c>
    </row>
    <row r="46" spans="1:16" ht="12.75">
      <c r="A46" s="18" t="s">
        <v>38</v>
      </c>
      <c s="23" t="s">
        <v>35</v>
      </c>
      <c s="23" t="s">
        <v>143</v>
      </c>
      <c s="18" t="s">
        <v>40</v>
      </c>
      <c s="24" t="s">
        <v>144</v>
      </c>
      <c s="25" t="s">
        <v>117</v>
      </c>
      <c s="26">
        <v>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145</v>
      </c>
    </row>
    <row r="49" spans="1:5" ht="318.75">
      <c r="A49" t="s">
        <v>46</v>
      </c>
      <c r="E49" s="29" t="s">
        <v>142</v>
      </c>
    </row>
    <row r="50" spans="1:16" ht="12.75">
      <c r="A50" s="18" t="s">
        <v>38</v>
      </c>
      <c s="23" t="s">
        <v>82</v>
      </c>
      <c s="23" t="s">
        <v>146</v>
      </c>
      <c s="18" t="s">
        <v>40</v>
      </c>
      <c s="24" t="s">
        <v>147</v>
      </c>
      <c s="25" t="s">
        <v>117</v>
      </c>
      <c s="26">
        <v>123.3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148</v>
      </c>
    </row>
    <row r="52" spans="1:5" ht="38.25">
      <c r="A52" s="30" t="s">
        <v>45</v>
      </c>
      <c r="E52" s="31" t="s">
        <v>149</v>
      </c>
    </row>
    <row r="53" spans="1:5" ht="191.25">
      <c r="A53" t="s">
        <v>46</v>
      </c>
      <c r="E53" s="29" t="s">
        <v>150</v>
      </c>
    </row>
    <row r="54" spans="1:16" ht="12.75">
      <c r="A54" s="18" t="s">
        <v>38</v>
      </c>
      <c s="23" t="s">
        <v>85</v>
      </c>
      <c s="23" t="s">
        <v>151</v>
      </c>
      <c s="18" t="s">
        <v>40</v>
      </c>
      <c s="24" t="s">
        <v>152</v>
      </c>
      <c s="25" t="s">
        <v>117</v>
      </c>
      <c s="26">
        <v>2060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25.5">
      <c r="A56" s="30" t="s">
        <v>45</v>
      </c>
      <c r="E56" s="31" t="s">
        <v>153</v>
      </c>
    </row>
    <row r="57" spans="1:5" ht="280.5">
      <c r="A57" t="s">
        <v>46</v>
      </c>
      <c r="E57" s="29" t="s">
        <v>154</v>
      </c>
    </row>
    <row r="58" spans="1:16" ht="12.75">
      <c r="A58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117</v>
      </c>
      <c s="26">
        <v>52.8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158</v>
      </c>
    </row>
    <row r="60" spans="1:5" ht="12.75">
      <c r="A60" s="30" t="s">
        <v>45</v>
      </c>
      <c r="E60" s="31" t="s">
        <v>159</v>
      </c>
    </row>
    <row r="61" spans="1:5" ht="229.5">
      <c r="A61" t="s">
        <v>46</v>
      </c>
      <c r="E61" s="29" t="s">
        <v>160</v>
      </c>
    </row>
    <row r="62" spans="1:16" ht="12.75">
      <c r="A62" s="18" t="s">
        <v>38</v>
      </c>
      <c s="23" t="s">
        <v>88</v>
      </c>
      <c s="23" t="s">
        <v>161</v>
      </c>
      <c s="18" t="s">
        <v>40</v>
      </c>
      <c s="24" t="s">
        <v>162</v>
      </c>
      <c s="25" t="s">
        <v>117</v>
      </c>
      <c s="26">
        <v>26.4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163</v>
      </c>
    </row>
    <row r="65" spans="1:5" ht="293.25">
      <c r="A65" t="s">
        <v>46</v>
      </c>
      <c r="E65" s="29" t="s">
        <v>164</v>
      </c>
    </row>
    <row r="66" spans="1:16" ht="12.75">
      <c r="A66" s="18" t="s">
        <v>38</v>
      </c>
      <c s="23" t="s">
        <v>91</v>
      </c>
      <c s="23" t="s">
        <v>165</v>
      </c>
      <c s="18" t="s">
        <v>40</v>
      </c>
      <c s="24" t="s">
        <v>166</v>
      </c>
      <c s="25" t="s">
        <v>167</v>
      </c>
      <c s="26">
        <v>650.1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168</v>
      </c>
    </row>
    <row r="69" spans="1:5" ht="25.5">
      <c r="A69" t="s">
        <v>46</v>
      </c>
      <c r="E69" s="29" t="s">
        <v>169</v>
      </c>
    </row>
    <row r="70" spans="1:16" ht="12.75">
      <c r="A70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167</v>
      </c>
      <c s="26">
        <v>486.08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173</v>
      </c>
    </row>
    <row r="73" spans="1:5" ht="38.25">
      <c r="A73" t="s">
        <v>46</v>
      </c>
      <c r="E73" s="29" t="s">
        <v>174</v>
      </c>
    </row>
    <row r="74" spans="1:16" ht="12.75">
      <c r="A74" s="18" t="s">
        <v>38</v>
      </c>
      <c s="23" t="s">
        <v>94</v>
      </c>
      <c s="23" t="s">
        <v>175</v>
      </c>
      <c s="18" t="s">
        <v>40</v>
      </c>
      <c s="24" t="s">
        <v>176</v>
      </c>
      <c s="25" t="s">
        <v>167</v>
      </c>
      <c s="26">
        <v>486.08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173</v>
      </c>
    </row>
    <row r="77" spans="1:5" ht="25.5">
      <c r="A77" t="s">
        <v>46</v>
      </c>
      <c r="E77" s="29" t="s">
        <v>177</v>
      </c>
    </row>
    <row r="78" spans="1:18" ht="12.75" customHeight="1">
      <c r="A78" s="5" t="s">
        <v>36</v>
      </c>
      <c s="5"/>
      <c s="35" t="s">
        <v>16</v>
      </c>
      <c s="5"/>
      <c s="21" t="s">
        <v>178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8" t="s">
        <v>38</v>
      </c>
      <c s="23" t="s">
        <v>97</v>
      </c>
      <c s="23" t="s">
        <v>179</v>
      </c>
      <c s="18" t="s">
        <v>40</v>
      </c>
      <c s="24" t="s">
        <v>180</v>
      </c>
      <c s="25" t="s">
        <v>181</v>
      </c>
      <c s="26">
        <v>54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182</v>
      </c>
    </row>
    <row r="81" spans="1:5" ht="12.75">
      <c r="A81" s="30" t="s">
        <v>45</v>
      </c>
      <c r="E81" s="31" t="s">
        <v>183</v>
      </c>
    </row>
    <row r="82" spans="1:5" ht="165.75">
      <c r="A82" t="s">
        <v>46</v>
      </c>
      <c r="E82" s="29" t="s">
        <v>184</v>
      </c>
    </row>
    <row r="83" spans="1:18" ht="12.75" customHeight="1">
      <c r="A83" s="5" t="s">
        <v>36</v>
      </c>
      <c s="5"/>
      <c s="35" t="s">
        <v>26</v>
      </c>
      <c s="5"/>
      <c s="21" t="s">
        <v>185</v>
      </c>
      <c s="5"/>
      <c s="5"/>
      <c s="5"/>
      <c s="36">
        <f>0+Q83</f>
      </c>
      <c r="O83">
        <f>0+R83</f>
      </c>
      <c r="Q83">
        <f>0+I84+I88+I92+I96</f>
      </c>
      <c>
        <f>0+O84+O88+O92+O96</f>
      </c>
    </row>
    <row r="84" spans="1:16" ht="12.75">
      <c r="A84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117</v>
      </c>
      <c s="26">
        <v>0.75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40</v>
      </c>
    </row>
    <row r="86" spans="1:5" ht="38.25">
      <c r="A86" s="30" t="s">
        <v>45</v>
      </c>
      <c r="E86" s="31" t="s">
        <v>189</v>
      </c>
    </row>
    <row r="87" spans="1:5" ht="369.75">
      <c r="A87" t="s">
        <v>46</v>
      </c>
      <c r="E87" s="29" t="s">
        <v>190</v>
      </c>
    </row>
    <row r="88" spans="1:16" ht="12.75">
      <c r="A88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117</v>
      </c>
      <c s="26">
        <v>6.6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12.75">
      <c r="A89" s="28" t="s">
        <v>43</v>
      </c>
      <c r="E89" s="29" t="s">
        <v>40</v>
      </c>
    </row>
    <row r="90" spans="1:5" ht="12.75">
      <c r="A90" s="30" t="s">
        <v>45</v>
      </c>
      <c r="E90" s="31" t="s">
        <v>194</v>
      </c>
    </row>
    <row r="91" spans="1:5" ht="38.25">
      <c r="A91" t="s">
        <v>46</v>
      </c>
      <c r="E91" s="29" t="s">
        <v>195</v>
      </c>
    </row>
    <row r="92" spans="1:16" ht="12.75">
      <c r="A92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117</v>
      </c>
      <c s="26">
        <v>19.5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199</v>
      </c>
    </row>
    <row r="94" spans="1:5" ht="12.75">
      <c r="A94" s="30" t="s">
        <v>45</v>
      </c>
      <c r="E94" s="31" t="s">
        <v>200</v>
      </c>
    </row>
    <row r="95" spans="1:5" ht="51">
      <c r="A95" t="s">
        <v>46</v>
      </c>
      <c r="E95" s="29" t="s">
        <v>201</v>
      </c>
    </row>
    <row r="96" spans="1:16" ht="12.75">
      <c r="A96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117</v>
      </c>
      <c s="26">
        <v>1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40</v>
      </c>
    </row>
    <row r="98" spans="1:5" ht="51">
      <c r="A98" s="30" t="s">
        <v>45</v>
      </c>
      <c r="E98" s="31" t="s">
        <v>205</v>
      </c>
    </row>
    <row r="99" spans="1:5" ht="102">
      <c r="A99" t="s">
        <v>46</v>
      </c>
      <c r="E99" s="29" t="s">
        <v>206</v>
      </c>
    </row>
    <row r="100" spans="1:18" ht="12.75" customHeight="1">
      <c r="A100" s="5" t="s">
        <v>36</v>
      </c>
      <c s="5"/>
      <c s="35" t="s">
        <v>28</v>
      </c>
      <c s="5"/>
      <c s="21" t="s">
        <v>207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12.75">
      <c r="A101" s="18" t="s">
        <v>38</v>
      </c>
      <c s="23" t="s">
        <v>208</v>
      </c>
      <c s="23" t="s">
        <v>209</v>
      </c>
      <c s="18" t="s">
        <v>22</v>
      </c>
      <c s="24" t="s">
        <v>210</v>
      </c>
      <c s="25" t="s">
        <v>167</v>
      </c>
      <c s="26">
        <v>650.1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211</v>
      </c>
    </row>
    <row r="103" spans="1:5" ht="25.5">
      <c r="A103" s="30" t="s">
        <v>45</v>
      </c>
      <c r="E103" s="31" t="s">
        <v>212</v>
      </c>
    </row>
    <row r="104" spans="1:5" ht="51">
      <c r="A104" t="s">
        <v>46</v>
      </c>
      <c r="E104" s="29" t="s">
        <v>213</v>
      </c>
    </row>
    <row r="105" spans="1:16" ht="12.75">
      <c r="A105" s="18" t="s">
        <v>38</v>
      </c>
      <c s="23" t="s">
        <v>214</v>
      </c>
      <c s="23" t="s">
        <v>209</v>
      </c>
      <c s="18" t="s">
        <v>16</v>
      </c>
      <c s="24" t="s">
        <v>210</v>
      </c>
      <c s="25" t="s">
        <v>167</v>
      </c>
      <c s="26">
        <v>429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215</v>
      </c>
    </row>
    <row r="107" spans="1:5" ht="12.75">
      <c r="A107" s="30" t="s">
        <v>45</v>
      </c>
      <c r="E107" s="31" t="s">
        <v>216</v>
      </c>
    </row>
    <row r="108" spans="1:5" ht="51">
      <c r="A108" t="s">
        <v>46</v>
      </c>
      <c r="E108" s="29" t="s">
        <v>213</v>
      </c>
    </row>
    <row r="109" spans="1:16" ht="12.75">
      <c r="A109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167</v>
      </c>
      <c s="26">
        <v>63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40</v>
      </c>
    </row>
    <row r="111" spans="1:5" ht="12.75">
      <c r="A111" s="30" t="s">
        <v>45</v>
      </c>
      <c r="E111" s="31" t="s">
        <v>220</v>
      </c>
    </row>
    <row r="112" spans="1:5" ht="38.25">
      <c r="A112" t="s">
        <v>46</v>
      </c>
      <c r="E112" s="29" t="s">
        <v>221</v>
      </c>
    </row>
    <row r="113" spans="1:16" ht="12.75">
      <c r="A113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167</v>
      </c>
      <c s="26">
        <v>429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40</v>
      </c>
    </row>
    <row r="115" spans="1:5" ht="12.75">
      <c r="A115" s="30" t="s">
        <v>45</v>
      </c>
      <c r="E115" s="31" t="s">
        <v>216</v>
      </c>
    </row>
    <row r="116" spans="1:5" ht="51">
      <c r="A116" t="s">
        <v>46</v>
      </c>
      <c r="E116" s="29" t="s">
        <v>225</v>
      </c>
    </row>
    <row r="117" spans="1:16" ht="12.75">
      <c r="A117" s="18" t="s">
        <v>38</v>
      </c>
      <c s="23" t="s">
        <v>226</v>
      </c>
      <c s="23" t="s">
        <v>227</v>
      </c>
      <c s="18" t="s">
        <v>22</v>
      </c>
      <c s="24" t="s">
        <v>228</v>
      </c>
      <c s="25" t="s">
        <v>167</v>
      </c>
      <c s="26">
        <v>429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229</v>
      </c>
    </row>
    <row r="119" spans="1:5" ht="12.75">
      <c r="A119" s="30" t="s">
        <v>45</v>
      </c>
      <c r="E119" s="31" t="s">
        <v>230</v>
      </c>
    </row>
    <row r="120" spans="1:5" ht="51">
      <c r="A120" t="s">
        <v>46</v>
      </c>
      <c r="E120" s="29" t="s">
        <v>225</v>
      </c>
    </row>
    <row r="121" spans="1:16" ht="12.75">
      <c r="A121" s="18" t="s">
        <v>38</v>
      </c>
      <c s="23" t="s">
        <v>231</v>
      </c>
      <c s="23" t="s">
        <v>227</v>
      </c>
      <c s="18" t="s">
        <v>16</v>
      </c>
      <c s="24" t="s">
        <v>228</v>
      </c>
      <c s="25" t="s">
        <v>167</v>
      </c>
      <c s="26">
        <v>429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232</v>
      </c>
    </row>
    <row r="123" spans="1:5" ht="12.75">
      <c r="A123" s="30" t="s">
        <v>45</v>
      </c>
      <c r="E123" s="31" t="s">
        <v>233</v>
      </c>
    </row>
    <row r="124" spans="1:5" ht="51">
      <c r="A124" t="s">
        <v>46</v>
      </c>
      <c r="E124" s="29" t="s">
        <v>225</v>
      </c>
    </row>
    <row r="125" spans="1:16" ht="12.75">
      <c r="A125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167</v>
      </c>
      <c s="26">
        <v>429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237</v>
      </c>
    </row>
    <row r="127" spans="1:5" ht="12.75">
      <c r="A127" s="30" t="s">
        <v>45</v>
      </c>
      <c r="E127" s="31" t="s">
        <v>238</v>
      </c>
    </row>
    <row r="128" spans="1:5" ht="140.25">
      <c r="A128" t="s">
        <v>46</v>
      </c>
      <c r="E128" s="29" t="s">
        <v>239</v>
      </c>
    </row>
    <row r="129" spans="1:16" ht="12.75">
      <c r="A129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167</v>
      </c>
      <c s="26">
        <v>429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243</v>
      </c>
    </row>
    <row r="131" spans="1:5" ht="12.75">
      <c r="A131" s="30" t="s">
        <v>45</v>
      </c>
      <c r="E131" s="31" t="s">
        <v>244</v>
      </c>
    </row>
    <row r="132" spans="1:5" ht="140.25">
      <c r="A132" t="s">
        <v>46</v>
      </c>
      <c r="E132" s="29" t="s">
        <v>239</v>
      </c>
    </row>
    <row r="133" spans="1:16" ht="12.75">
      <c r="A133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167</v>
      </c>
      <c s="26">
        <v>429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248</v>
      </c>
    </row>
    <row r="135" spans="1:5" ht="12.75">
      <c r="A135" s="30" t="s">
        <v>45</v>
      </c>
      <c r="E135" s="31" t="s">
        <v>216</v>
      </c>
    </row>
    <row r="136" spans="1:5" ht="140.25">
      <c r="A136" t="s">
        <v>46</v>
      </c>
      <c r="E136" s="29" t="s">
        <v>239</v>
      </c>
    </row>
    <row r="137" spans="1:16" ht="12.75">
      <c r="A137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181</v>
      </c>
      <c s="26">
        <v>12.27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12.75">
      <c r="A139" s="30" t="s">
        <v>45</v>
      </c>
      <c r="E139" s="31" t="s">
        <v>252</v>
      </c>
    </row>
    <row r="140" spans="1:5" ht="38.25">
      <c r="A140" t="s">
        <v>46</v>
      </c>
      <c r="E140" s="29" t="s">
        <v>253</v>
      </c>
    </row>
    <row r="141" spans="1:18" ht="12.75" customHeight="1">
      <c r="A141" s="5" t="s">
        <v>36</v>
      </c>
      <c s="5"/>
      <c s="35" t="s">
        <v>76</v>
      </c>
      <c s="5"/>
      <c s="21" t="s">
        <v>254</v>
      </c>
      <c s="5"/>
      <c s="5"/>
      <c s="5"/>
      <c s="36">
        <f>0+Q141</f>
      </c>
      <c r="O141">
        <f>0+R141</f>
      </c>
      <c r="Q141">
        <f>0+I142+I146+I150+I154+I158+I162+I166</f>
      </c>
      <c>
        <f>0+O142+O146+O150+O154+O158+O162+O166</f>
      </c>
    </row>
    <row r="142" spans="1:16" ht="12.75">
      <c r="A142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181</v>
      </c>
      <c s="26">
        <v>55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258</v>
      </c>
    </row>
    <row r="144" spans="1:5" ht="12.75">
      <c r="A144" s="30" t="s">
        <v>45</v>
      </c>
      <c r="E144" s="31" t="s">
        <v>259</v>
      </c>
    </row>
    <row r="145" spans="1:5" ht="255">
      <c r="A145" t="s">
        <v>46</v>
      </c>
      <c r="E145" s="29" t="s">
        <v>260</v>
      </c>
    </row>
    <row r="146" spans="1:16" ht="12.75">
      <c r="A146" s="18" t="s">
        <v>38</v>
      </c>
      <c s="23" t="s">
        <v>261</v>
      </c>
      <c s="23" t="s">
        <v>262</v>
      </c>
      <c s="18" t="s">
        <v>40</v>
      </c>
      <c s="24" t="s">
        <v>263</v>
      </c>
      <c s="25" t="s">
        <v>181</v>
      </c>
      <c s="26">
        <v>55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12.75">
      <c r="A148" s="30" t="s">
        <v>45</v>
      </c>
      <c r="E148" s="31" t="s">
        <v>259</v>
      </c>
    </row>
    <row r="149" spans="1:5" ht="242.25">
      <c r="A149" t="s">
        <v>46</v>
      </c>
      <c r="E149" s="29" t="s">
        <v>264</v>
      </c>
    </row>
    <row r="150" spans="1:16" ht="12.75">
      <c r="A150" s="18" t="s">
        <v>38</v>
      </c>
      <c s="23" t="s">
        <v>265</v>
      </c>
      <c s="23" t="s">
        <v>266</v>
      </c>
      <c s="18" t="s">
        <v>22</v>
      </c>
      <c s="24" t="s">
        <v>267</v>
      </c>
      <c s="25" t="s">
        <v>268</v>
      </c>
      <c s="26">
        <v>1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40</v>
      </c>
    </row>
    <row r="152" spans="1:5" ht="12.75">
      <c r="A152" s="30" t="s">
        <v>45</v>
      </c>
      <c r="E152" s="31" t="s">
        <v>269</v>
      </c>
    </row>
    <row r="153" spans="1:5" ht="242.25">
      <c r="A153" t="s">
        <v>46</v>
      </c>
      <c r="E153" s="29" t="s">
        <v>270</v>
      </c>
    </row>
    <row r="154" spans="1:16" ht="12.75">
      <c r="A154" s="18" t="s">
        <v>38</v>
      </c>
      <c s="23" t="s">
        <v>271</v>
      </c>
      <c s="23" t="s">
        <v>266</v>
      </c>
      <c s="18" t="s">
        <v>16</v>
      </c>
      <c s="24" t="s">
        <v>267</v>
      </c>
      <c s="25" t="s">
        <v>268</v>
      </c>
      <c s="26">
        <v>1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40</v>
      </c>
    </row>
    <row r="156" spans="1:5" ht="12.75">
      <c r="A156" s="30" t="s">
        <v>45</v>
      </c>
      <c r="E156" s="31" t="s">
        <v>272</v>
      </c>
    </row>
    <row r="157" spans="1:5" ht="242.25">
      <c r="A157" t="s">
        <v>46</v>
      </c>
      <c r="E157" s="29" t="s">
        <v>270</v>
      </c>
    </row>
    <row r="158" spans="1:16" ht="12.75">
      <c r="A158" s="18" t="s">
        <v>38</v>
      </c>
      <c s="23" t="s">
        <v>273</v>
      </c>
      <c s="23" t="s">
        <v>266</v>
      </c>
      <c s="18" t="s">
        <v>15</v>
      </c>
      <c s="24" t="s">
        <v>267</v>
      </c>
      <c s="25" t="s">
        <v>268</v>
      </c>
      <c s="26">
        <v>8.1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40</v>
      </c>
    </row>
    <row r="160" spans="1:5" ht="12.75">
      <c r="A160" s="30" t="s">
        <v>45</v>
      </c>
      <c r="E160" s="31" t="s">
        <v>274</v>
      </c>
    </row>
    <row r="161" spans="1:5" ht="242.25">
      <c r="A161" t="s">
        <v>46</v>
      </c>
      <c r="E161" s="29" t="s">
        <v>270</v>
      </c>
    </row>
    <row r="162" spans="1:16" ht="12.75">
      <c r="A162" s="18" t="s">
        <v>38</v>
      </c>
      <c s="23" t="s">
        <v>275</v>
      </c>
      <c s="23" t="s">
        <v>276</v>
      </c>
      <c s="18" t="s">
        <v>40</v>
      </c>
      <c s="24" t="s">
        <v>277</v>
      </c>
      <c s="25" t="s">
        <v>268</v>
      </c>
      <c s="26">
        <v>3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40</v>
      </c>
    </row>
    <row r="164" spans="1:5" ht="12.75">
      <c r="A164" s="30" t="s">
        <v>45</v>
      </c>
      <c r="E164" s="31" t="s">
        <v>278</v>
      </c>
    </row>
    <row r="165" spans="1:5" ht="76.5">
      <c r="A165" t="s">
        <v>46</v>
      </c>
      <c r="E165" s="29" t="s">
        <v>279</v>
      </c>
    </row>
    <row r="166" spans="1:16" ht="12.75">
      <c r="A166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268</v>
      </c>
      <c s="26">
        <v>1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40</v>
      </c>
    </row>
    <row r="168" spans="1:5" ht="12.75">
      <c r="A168" s="30" t="s">
        <v>45</v>
      </c>
      <c r="E168" s="31" t="s">
        <v>283</v>
      </c>
    </row>
    <row r="169" spans="1:5" ht="76.5">
      <c r="A169" t="s">
        <v>46</v>
      </c>
      <c r="E169" s="29" t="s">
        <v>279</v>
      </c>
    </row>
    <row r="170" spans="1:18" ht="12.75" customHeight="1">
      <c r="A170" s="5" t="s">
        <v>36</v>
      </c>
      <c s="5"/>
      <c s="35" t="s">
        <v>33</v>
      </c>
      <c s="5"/>
      <c s="21" t="s">
        <v>284</v>
      </c>
      <c s="5"/>
      <c s="5"/>
      <c s="5"/>
      <c s="36">
        <f>0+Q170</f>
      </c>
      <c r="O170">
        <f>0+R170</f>
      </c>
      <c r="Q170">
        <f>0+I171+I175+I179+I183+I187</f>
      </c>
      <c>
        <f>0+O171+O175+O179+O183+O187</f>
      </c>
    </row>
    <row r="171" spans="1:16" ht="25.5">
      <c r="A171" s="18" t="s">
        <v>38</v>
      </c>
      <c s="23" t="s">
        <v>285</v>
      </c>
      <c s="23" t="s">
        <v>286</v>
      </c>
      <c s="18" t="s">
        <v>40</v>
      </c>
      <c s="24" t="s">
        <v>287</v>
      </c>
      <c s="25" t="s">
        <v>181</v>
      </c>
      <c s="26">
        <v>8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288</v>
      </c>
    </row>
    <row r="173" spans="1:5" ht="12.75">
      <c r="A173" s="30" t="s">
        <v>45</v>
      </c>
      <c r="E173" s="31" t="s">
        <v>289</v>
      </c>
    </row>
    <row r="174" spans="1:5" ht="38.25">
      <c r="A174" t="s">
        <v>46</v>
      </c>
      <c r="E174" s="29" t="s">
        <v>290</v>
      </c>
    </row>
    <row r="175" spans="1:16" ht="12.75">
      <c r="A175" s="18" t="s">
        <v>38</v>
      </c>
      <c s="23" t="s">
        <v>291</v>
      </c>
      <c s="23" t="s">
        <v>292</v>
      </c>
      <c s="18" t="s">
        <v>40</v>
      </c>
      <c s="24" t="s">
        <v>293</v>
      </c>
      <c s="25" t="s">
        <v>181</v>
      </c>
      <c s="26">
        <v>8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40</v>
      </c>
    </row>
    <row r="177" spans="1:5" ht="12.75">
      <c r="A177" s="30" t="s">
        <v>45</v>
      </c>
      <c r="E177" s="31" t="s">
        <v>294</v>
      </c>
    </row>
    <row r="178" spans="1:5" ht="51">
      <c r="A178" t="s">
        <v>46</v>
      </c>
      <c r="E178" s="29" t="s">
        <v>295</v>
      </c>
    </row>
    <row r="179" spans="1:16" ht="12.75">
      <c r="A179" s="18" t="s">
        <v>38</v>
      </c>
      <c s="23" t="s">
        <v>296</v>
      </c>
      <c s="23" t="s">
        <v>297</v>
      </c>
      <c s="18" t="s">
        <v>40</v>
      </c>
      <c s="24" t="s">
        <v>298</v>
      </c>
      <c s="25" t="s">
        <v>181</v>
      </c>
      <c s="26">
        <v>8.1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12.75">
      <c r="A180" s="28" t="s">
        <v>43</v>
      </c>
      <c r="E180" s="29" t="s">
        <v>40</v>
      </c>
    </row>
    <row r="181" spans="1:5" ht="12.75">
      <c r="A181" s="30" t="s">
        <v>45</v>
      </c>
      <c r="E181" s="31" t="s">
        <v>299</v>
      </c>
    </row>
    <row r="182" spans="1:5" ht="51">
      <c r="A182" t="s">
        <v>46</v>
      </c>
      <c r="E182" s="29" t="s">
        <v>300</v>
      </c>
    </row>
    <row r="183" spans="1:16" ht="12.75">
      <c r="A183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181</v>
      </c>
      <c s="26">
        <v>12.27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40</v>
      </c>
    </row>
    <row r="185" spans="1:5" ht="12.75">
      <c r="A185" s="30" t="s">
        <v>45</v>
      </c>
      <c r="E185" s="31" t="s">
        <v>304</v>
      </c>
    </row>
    <row r="186" spans="1:5" ht="25.5">
      <c r="A186" t="s">
        <v>46</v>
      </c>
      <c r="E186" s="29" t="s">
        <v>305</v>
      </c>
    </row>
    <row r="187" spans="1:16" ht="12.75">
      <c r="A187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268</v>
      </c>
      <c s="26">
        <v>1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309</v>
      </c>
    </row>
    <row r="189" spans="1:5" ht="12.75">
      <c r="A189" s="30" t="s">
        <v>45</v>
      </c>
      <c r="E189" s="31" t="s">
        <v>310</v>
      </c>
    </row>
    <row r="190" spans="1:5" ht="38.25">
      <c r="A190" t="s">
        <v>46</v>
      </c>
      <c r="E190" s="29" t="s">
        <v>311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312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312</v>
      </c>
      <c s="5"/>
      <c s="14" t="s">
        <v>313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284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25.5">
      <c r="A9" s="18" t="s">
        <v>38</v>
      </c>
      <c s="23" t="s">
        <v>22</v>
      </c>
      <c s="23" t="s">
        <v>314</v>
      </c>
      <c s="18" t="s">
        <v>40</v>
      </c>
      <c s="24" t="s">
        <v>315</v>
      </c>
      <c s="25" t="s">
        <v>268</v>
      </c>
      <c s="26">
        <v>10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316</v>
      </c>
    </row>
    <row r="12" spans="1:5" ht="63.75">
      <c r="A12" t="s">
        <v>46</v>
      </c>
      <c r="E12" s="29" t="s">
        <v>317</v>
      </c>
    </row>
    <row r="13" spans="1:16" ht="12.75">
      <c r="A13" s="18" t="s">
        <v>38</v>
      </c>
      <c s="23" t="s">
        <v>16</v>
      </c>
      <c s="23" t="s">
        <v>318</v>
      </c>
      <c s="18" t="s">
        <v>40</v>
      </c>
      <c s="24" t="s">
        <v>319</v>
      </c>
      <c s="25" t="s">
        <v>268</v>
      </c>
      <c s="26">
        <v>10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51">
      <c r="A15" s="30" t="s">
        <v>45</v>
      </c>
      <c r="E15" s="31" t="s">
        <v>316</v>
      </c>
    </row>
    <row r="16" spans="1:5" ht="25.5">
      <c r="A16" t="s">
        <v>46</v>
      </c>
      <c r="E16" s="29" t="s">
        <v>320</v>
      </c>
    </row>
    <row r="17" spans="1:16" ht="12.75">
      <c r="A17" s="18" t="s">
        <v>38</v>
      </c>
      <c s="23" t="s">
        <v>15</v>
      </c>
      <c s="23" t="s">
        <v>321</v>
      </c>
      <c s="18" t="s">
        <v>40</v>
      </c>
      <c s="24" t="s">
        <v>322</v>
      </c>
      <c s="25" t="s">
        <v>323</v>
      </c>
      <c s="26">
        <v>452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63.75">
      <c r="A19" s="30" t="s">
        <v>45</v>
      </c>
      <c r="E19" s="31" t="s">
        <v>324</v>
      </c>
    </row>
    <row r="20" spans="1:5" ht="25.5">
      <c r="A20" t="s">
        <v>46</v>
      </c>
      <c r="E20" s="29" t="s">
        <v>325</v>
      </c>
    </row>
    <row r="21" spans="1:16" ht="25.5">
      <c r="A21" s="18" t="s">
        <v>38</v>
      </c>
      <c s="23" t="s">
        <v>26</v>
      </c>
      <c s="23" t="s">
        <v>326</v>
      </c>
      <c s="18" t="s">
        <v>40</v>
      </c>
      <c s="24" t="s">
        <v>327</v>
      </c>
      <c s="25" t="s">
        <v>268</v>
      </c>
      <c s="26">
        <v>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25.5">
      <c r="A23" s="30" t="s">
        <v>45</v>
      </c>
      <c r="E23" s="31" t="s">
        <v>328</v>
      </c>
    </row>
    <row r="24" spans="1:5" ht="63.75">
      <c r="A24" t="s">
        <v>46</v>
      </c>
      <c r="E24" s="29" t="s">
        <v>317</v>
      </c>
    </row>
    <row r="25" spans="1:16" ht="12.75">
      <c r="A25" s="18" t="s">
        <v>38</v>
      </c>
      <c s="23" t="s">
        <v>28</v>
      </c>
      <c s="23" t="s">
        <v>329</v>
      </c>
      <c s="18" t="s">
        <v>40</v>
      </c>
      <c s="24" t="s">
        <v>330</v>
      </c>
      <c s="25" t="s">
        <v>268</v>
      </c>
      <c s="26">
        <v>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25.5">
      <c r="A27" s="30" t="s">
        <v>45</v>
      </c>
      <c r="E27" s="31" t="s">
        <v>328</v>
      </c>
    </row>
    <row r="28" spans="1:5" ht="25.5">
      <c r="A28" t="s">
        <v>46</v>
      </c>
      <c r="E28" s="29" t="s">
        <v>320</v>
      </c>
    </row>
    <row r="29" spans="1:16" ht="12.75">
      <c r="A29" s="18" t="s">
        <v>38</v>
      </c>
      <c s="23" t="s">
        <v>30</v>
      </c>
      <c s="23" t="s">
        <v>331</v>
      </c>
      <c s="18" t="s">
        <v>40</v>
      </c>
      <c s="24" t="s">
        <v>332</v>
      </c>
      <c s="25" t="s">
        <v>323</v>
      </c>
      <c s="26">
        <v>56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38.25">
      <c r="A31" s="30" t="s">
        <v>45</v>
      </c>
      <c r="E31" s="31" t="s">
        <v>333</v>
      </c>
    </row>
    <row r="32" spans="1:5" ht="25.5">
      <c r="A32" t="s">
        <v>46</v>
      </c>
      <c r="E32" s="29" t="s">
        <v>325</v>
      </c>
    </row>
    <row r="33" spans="1:16" ht="12.75">
      <c r="A33" s="18" t="s">
        <v>38</v>
      </c>
      <c s="23" t="s">
        <v>128</v>
      </c>
      <c s="23" t="s">
        <v>334</v>
      </c>
      <c s="18" t="s">
        <v>40</v>
      </c>
      <c s="24" t="s">
        <v>335</v>
      </c>
      <c s="25" t="s">
        <v>268</v>
      </c>
      <c s="26">
        <v>2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25.5">
      <c r="A35" s="30" t="s">
        <v>45</v>
      </c>
      <c r="E35" s="31" t="s">
        <v>336</v>
      </c>
    </row>
    <row r="36" spans="1:5" ht="76.5">
      <c r="A36" t="s">
        <v>46</v>
      </c>
      <c r="E36" s="29" t="s">
        <v>337</v>
      </c>
    </row>
    <row r="37" spans="1:16" ht="12.75">
      <c r="A37" s="18" t="s">
        <v>38</v>
      </c>
      <c s="23" t="s">
        <v>76</v>
      </c>
      <c s="23" t="s">
        <v>338</v>
      </c>
      <c s="18" t="s">
        <v>40</v>
      </c>
      <c s="24" t="s">
        <v>339</v>
      </c>
      <c s="25" t="s">
        <v>268</v>
      </c>
      <c s="26">
        <v>2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40</v>
      </c>
    </row>
    <row r="39" spans="1:5" ht="25.5">
      <c r="A39" s="30" t="s">
        <v>45</v>
      </c>
      <c r="E39" s="31" t="s">
        <v>336</v>
      </c>
    </row>
    <row r="40" spans="1:5" ht="25.5">
      <c r="A40" t="s">
        <v>46</v>
      </c>
      <c r="E40" s="29" t="s">
        <v>340</v>
      </c>
    </row>
    <row r="41" spans="1:16" ht="12.75">
      <c r="A41" s="18" t="s">
        <v>38</v>
      </c>
      <c s="23" t="s">
        <v>33</v>
      </c>
      <c s="23" t="s">
        <v>341</v>
      </c>
      <c s="18" t="s">
        <v>40</v>
      </c>
      <c s="24" t="s">
        <v>342</v>
      </c>
      <c s="25" t="s">
        <v>323</v>
      </c>
      <c s="26">
        <v>184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25.5">
      <c r="A43" s="30" t="s">
        <v>45</v>
      </c>
      <c r="E43" s="31" t="s">
        <v>343</v>
      </c>
    </row>
    <row r="44" spans="1:5" ht="25.5">
      <c r="A44" t="s">
        <v>46</v>
      </c>
      <c r="E44" s="29" t="s">
        <v>344</v>
      </c>
    </row>
    <row r="45" spans="1:16" ht="12.75">
      <c r="A45" s="18" t="s">
        <v>38</v>
      </c>
      <c s="23" t="s">
        <v>35</v>
      </c>
      <c s="23" t="s">
        <v>345</v>
      </c>
      <c s="18" t="s">
        <v>40</v>
      </c>
      <c s="24" t="s">
        <v>346</v>
      </c>
      <c s="25" t="s">
        <v>268</v>
      </c>
      <c s="26">
        <v>6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51">
      <c r="A47" s="30" t="s">
        <v>45</v>
      </c>
      <c r="E47" s="31" t="s">
        <v>347</v>
      </c>
    </row>
    <row r="48" spans="1:5" ht="76.5">
      <c r="A48" t="s">
        <v>46</v>
      </c>
      <c r="E48" s="29" t="s">
        <v>337</v>
      </c>
    </row>
    <row r="49" spans="1:16" ht="12.75">
      <c r="A49" s="18" t="s">
        <v>38</v>
      </c>
      <c s="23" t="s">
        <v>82</v>
      </c>
      <c s="23" t="s">
        <v>348</v>
      </c>
      <c s="18" t="s">
        <v>40</v>
      </c>
      <c s="24" t="s">
        <v>349</v>
      </c>
      <c s="25" t="s">
        <v>268</v>
      </c>
      <c s="26">
        <v>6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51">
      <c r="A51" s="30" t="s">
        <v>45</v>
      </c>
      <c r="E51" s="31" t="s">
        <v>347</v>
      </c>
    </row>
    <row r="52" spans="1:5" ht="25.5">
      <c r="A52" t="s">
        <v>46</v>
      </c>
      <c r="E52" s="29" t="s">
        <v>340</v>
      </c>
    </row>
    <row r="53" spans="1:16" ht="12.75">
      <c r="A53" s="18" t="s">
        <v>38</v>
      </c>
      <c s="23" t="s">
        <v>85</v>
      </c>
      <c s="23" t="s">
        <v>350</v>
      </c>
      <c s="18" t="s">
        <v>40</v>
      </c>
      <c s="24" t="s">
        <v>351</v>
      </c>
      <c s="25" t="s">
        <v>323</v>
      </c>
      <c s="26">
        <v>396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63.75">
      <c r="A55" s="30" t="s">
        <v>45</v>
      </c>
      <c r="E55" s="31" t="s">
        <v>352</v>
      </c>
    </row>
    <row r="56" spans="1:5" ht="25.5">
      <c r="A56" t="s">
        <v>46</v>
      </c>
      <c r="E56" s="29" t="s">
        <v>344</v>
      </c>
    </row>
    <row r="57" spans="1:16" ht="12.75">
      <c r="A57" s="18" t="s">
        <v>38</v>
      </c>
      <c s="23" t="s">
        <v>155</v>
      </c>
      <c s="23" t="s">
        <v>353</v>
      </c>
      <c s="18" t="s">
        <v>40</v>
      </c>
      <c s="24" t="s">
        <v>354</v>
      </c>
      <c s="25" t="s">
        <v>268</v>
      </c>
      <c s="26">
        <v>2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40</v>
      </c>
    </row>
    <row r="59" spans="1:5" ht="25.5">
      <c r="A59" s="30" t="s">
        <v>45</v>
      </c>
      <c r="E59" s="31" t="s">
        <v>336</v>
      </c>
    </row>
    <row r="60" spans="1:5" ht="76.5">
      <c r="A60" t="s">
        <v>46</v>
      </c>
      <c r="E60" s="29" t="s">
        <v>337</v>
      </c>
    </row>
    <row r="61" spans="1:16" ht="12.75">
      <c r="A61" s="18" t="s">
        <v>38</v>
      </c>
      <c s="23" t="s">
        <v>88</v>
      </c>
      <c s="23" t="s">
        <v>355</v>
      </c>
      <c s="18" t="s">
        <v>40</v>
      </c>
      <c s="24" t="s">
        <v>356</v>
      </c>
      <c s="25" t="s">
        <v>268</v>
      </c>
      <c s="26">
        <v>2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25.5">
      <c r="A63" s="30" t="s">
        <v>45</v>
      </c>
      <c r="E63" s="31" t="s">
        <v>336</v>
      </c>
    </row>
    <row r="64" spans="1:5" ht="25.5">
      <c r="A64" t="s">
        <v>46</v>
      </c>
      <c r="E64" s="29" t="s">
        <v>340</v>
      </c>
    </row>
    <row r="65" spans="1:16" ht="12.75">
      <c r="A65" s="18" t="s">
        <v>38</v>
      </c>
      <c s="23" t="s">
        <v>91</v>
      </c>
      <c s="23" t="s">
        <v>357</v>
      </c>
      <c s="18" t="s">
        <v>40</v>
      </c>
      <c s="24" t="s">
        <v>358</v>
      </c>
      <c s="25" t="s">
        <v>323</v>
      </c>
      <c s="26">
        <v>184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25.5">
      <c r="A67" s="30" t="s">
        <v>45</v>
      </c>
      <c r="E67" s="31" t="s">
        <v>343</v>
      </c>
    </row>
    <row r="68" spans="1:5" ht="25.5">
      <c r="A68" t="s">
        <v>46</v>
      </c>
      <c r="E68" s="29" t="s">
        <v>344</v>
      </c>
    </row>
    <row r="69" spans="1:16" ht="12.75">
      <c r="A69" s="18" t="s">
        <v>38</v>
      </c>
      <c s="23" t="s">
        <v>170</v>
      </c>
      <c s="23" t="s">
        <v>359</v>
      </c>
      <c s="18" t="s">
        <v>40</v>
      </c>
      <c s="24" t="s">
        <v>360</v>
      </c>
      <c s="25" t="s">
        <v>268</v>
      </c>
      <c s="26">
        <v>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25.5">
      <c r="A71" s="30" t="s">
        <v>45</v>
      </c>
      <c r="E71" s="31" t="s">
        <v>361</v>
      </c>
    </row>
    <row r="72" spans="1:5" ht="63.75">
      <c r="A72" t="s">
        <v>46</v>
      </c>
      <c r="E72" s="29" t="s">
        <v>362</v>
      </c>
    </row>
    <row r="73" spans="1:16" ht="12.75">
      <c r="A73" s="18" t="s">
        <v>38</v>
      </c>
      <c s="23" t="s">
        <v>94</v>
      </c>
      <c s="23" t="s">
        <v>363</v>
      </c>
      <c s="18" t="s">
        <v>40</v>
      </c>
      <c s="24" t="s">
        <v>364</v>
      </c>
      <c s="25" t="s">
        <v>268</v>
      </c>
      <c s="26">
        <v>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25.5">
      <c r="A75" s="30" t="s">
        <v>45</v>
      </c>
      <c r="E75" s="31" t="s">
        <v>361</v>
      </c>
    </row>
    <row r="76" spans="1:5" ht="25.5">
      <c r="A76" t="s">
        <v>46</v>
      </c>
      <c r="E76" s="29" t="s">
        <v>340</v>
      </c>
    </row>
    <row r="77" spans="1:16" ht="12.75">
      <c r="A77" s="18" t="s">
        <v>38</v>
      </c>
      <c s="23" t="s">
        <v>97</v>
      </c>
      <c s="23" t="s">
        <v>365</v>
      </c>
      <c s="18" t="s">
        <v>40</v>
      </c>
      <c s="24" t="s">
        <v>366</v>
      </c>
      <c s="25" t="s">
        <v>323</v>
      </c>
      <c s="26">
        <v>28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38.25">
      <c r="A79" s="30" t="s">
        <v>45</v>
      </c>
      <c r="E79" s="31" t="s">
        <v>367</v>
      </c>
    </row>
    <row r="80" spans="1:5" ht="25.5">
      <c r="A80" t="s">
        <v>46</v>
      </c>
      <c r="E80" s="29" t="s">
        <v>344</v>
      </c>
    </row>
    <row r="81" spans="1:16" ht="12.75">
      <c r="A81" s="18" t="s">
        <v>38</v>
      </c>
      <c s="23" t="s">
        <v>186</v>
      </c>
      <c s="23" t="s">
        <v>368</v>
      </c>
      <c s="18" t="s">
        <v>40</v>
      </c>
      <c s="24" t="s">
        <v>369</v>
      </c>
      <c s="25" t="s">
        <v>268</v>
      </c>
      <c s="26">
        <v>20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25.5">
      <c r="A83" s="30" t="s">
        <v>45</v>
      </c>
      <c r="E83" s="31" t="s">
        <v>370</v>
      </c>
    </row>
    <row r="84" spans="1:5" ht="63.75">
      <c r="A84" t="s">
        <v>46</v>
      </c>
      <c r="E84" s="29" t="s">
        <v>362</v>
      </c>
    </row>
    <row r="85" spans="1:16" ht="12.75">
      <c r="A85" s="18" t="s">
        <v>38</v>
      </c>
      <c s="23" t="s">
        <v>191</v>
      </c>
      <c s="23" t="s">
        <v>371</v>
      </c>
      <c s="18" t="s">
        <v>40</v>
      </c>
      <c s="24" t="s">
        <v>372</v>
      </c>
      <c s="25" t="s">
        <v>268</v>
      </c>
      <c s="26">
        <v>20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25.5">
      <c r="A87" s="30" t="s">
        <v>45</v>
      </c>
      <c r="E87" s="31" t="s">
        <v>370</v>
      </c>
    </row>
    <row r="88" spans="1:5" ht="25.5">
      <c r="A88" t="s">
        <v>46</v>
      </c>
      <c r="E88" s="29" t="s">
        <v>340</v>
      </c>
    </row>
    <row r="89" spans="1:16" ht="12.75">
      <c r="A89" s="18" t="s">
        <v>38</v>
      </c>
      <c s="23" t="s">
        <v>196</v>
      </c>
      <c s="23" t="s">
        <v>373</v>
      </c>
      <c s="18" t="s">
        <v>40</v>
      </c>
      <c s="24" t="s">
        <v>374</v>
      </c>
      <c s="25" t="s">
        <v>323</v>
      </c>
      <c s="26">
        <v>1840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40</v>
      </c>
    </row>
    <row r="91" spans="1:5" ht="25.5">
      <c r="A91" s="30" t="s">
        <v>45</v>
      </c>
      <c r="E91" s="31" t="s">
        <v>375</v>
      </c>
    </row>
    <row r="92" spans="1:5" ht="25.5">
      <c r="A92" t="s">
        <v>46</v>
      </c>
      <c r="E92" s="29" t="s">
        <v>344</v>
      </c>
    </row>
    <row r="93" spans="1:16" ht="12.75">
      <c r="A93" s="18" t="s">
        <v>38</v>
      </c>
      <c s="23" t="s">
        <v>202</v>
      </c>
      <c s="23" t="s">
        <v>376</v>
      </c>
      <c s="18" t="s">
        <v>40</v>
      </c>
      <c s="24" t="s">
        <v>377</v>
      </c>
      <c s="25" t="s">
        <v>181</v>
      </c>
      <c s="26">
        <v>160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378</v>
      </c>
    </row>
    <row r="95" spans="1:5" ht="12.75">
      <c r="A95" s="30" t="s">
        <v>45</v>
      </c>
      <c r="E95" s="31" t="s">
        <v>379</v>
      </c>
    </row>
    <row r="96" spans="1:5" ht="63.75">
      <c r="A96" t="s">
        <v>46</v>
      </c>
      <c r="E96" s="29" t="s">
        <v>362</v>
      </c>
    </row>
    <row r="97" spans="1:16" ht="12.75">
      <c r="A97" s="18" t="s">
        <v>38</v>
      </c>
      <c s="23" t="s">
        <v>208</v>
      </c>
      <c s="23" t="s">
        <v>380</v>
      </c>
      <c s="18" t="s">
        <v>40</v>
      </c>
      <c s="24" t="s">
        <v>381</v>
      </c>
      <c s="25" t="s">
        <v>181</v>
      </c>
      <c s="26">
        <v>160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40</v>
      </c>
    </row>
    <row r="99" spans="1:5" ht="12.75">
      <c r="A99" s="30" t="s">
        <v>45</v>
      </c>
      <c r="E99" s="31" t="s">
        <v>379</v>
      </c>
    </row>
    <row r="100" spans="1:5" ht="25.5">
      <c r="A100" t="s">
        <v>46</v>
      </c>
      <c r="E100" s="29" t="s">
        <v>320</v>
      </c>
    </row>
    <row r="101" spans="1:16" ht="12.75">
      <c r="A101" s="18" t="s">
        <v>38</v>
      </c>
      <c s="23" t="s">
        <v>214</v>
      </c>
      <c s="23" t="s">
        <v>382</v>
      </c>
      <c s="18" t="s">
        <v>40</v>
      </c>
      <c s="24" t="s">
        <v>383</v>
      </c>
      <c s="25" t="s">
        <v>384</v>
      </c>
      <c s="26">
        <v>14720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40</v>
      </c>
    </row>
    <row r="103" spans="1:5" ht="12.75">
      <c r="A103" s="30" t="s">
        <v>45</v>
      </c>
      <c r="E103" s="31" t="s">
        <v>385</v>
      </c>
    </row>
    <row r="104" spans="1:5" ht="25.5">
      <c r="A104" t="s">
        <v>46</v>
      </c>
      <c r="E104" s="29" t="s">
        <v>386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0+O8+O17+O78+O95+O108+O141+O146+O151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387</v>
      </c>
      <c s="32">
        <f>0+I8+I17+I78+I95+I108+I141+I146+I151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387</v>
      </c>
      <c s="5"/>
      <c s="14" t="s">
        <v>388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102</v>
      </c>
      <c s="18" t="s">
        <v>22</v>
      </c>
      <c s="24" t="s">
        <v>103</v>
      </c>
      <c s="25" t="s">
        <v>104</v>
      </c>
      <c s="26">
        <v>632.907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38.25">
      <c r="A11" s="30" t="s">
        <v>45</v>
      </c>
      <c r="E11" s="31" t="s">
        <v>389</v>
      </c>
    </row>
    <row r="12" spans="1:5" ht="25.5">
      <c r="A12" t="s">
        <v>46</v>
      </c>
      <c r="E12" s="29" t="s">
        <v>107</v>
      </c>
    </row>
    <row r="13" spans="1:16" ht="12.75">
      <c r="A13" s="18" t="s">
        <v>38</v>
      </c>
      <c s="23" t="s">
        <v>16</v>
      </c>
      <c s="23" t="s">
        <v>102</v>
      </c>
      <c s="18" t="s">
        <v>16</v>
      </c>
      <c s="24" t="s">
        <v>103</v>
      </c>
      <c s="25" t="s">
        <v>104</v>
      </c>
      <c s="26">
        <v>23.195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390</v>
      </c>
    </row>
    <row r="15" spans="1:5" ht="12.75">
      <c r="A15" s="30" t="s">
        <v>45</v>
      </c>
      <c r="E15" s="31" t="s">
        <v>391</v>
      </c>
    </row>
    <row r="16" spans="1:5" ht="25.5">
      <c r="A16" t="s">
        <v>46</v>
      </c>
      <c r="E16" s="29" t="s">
        <v>107</v>
      </c>
    </row>
    <row r="17" spans="1:18" ht="12.75" customHeight="1">
      <c r="A17" s="5" t="s">
        <v>36</v>
      </c>
      <c s="5"/>
      <c s="35" t="s">
        <v>22</v>
      </c>
      <c s="5"/>
      <c s="21" t="s">
        <v>114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38</v>
      </c>
      <c s="23" t="s">
        <v>15</v>
      </c>
      <c s="23" t="s">
        <v>392</v>
      </c>
      <c s="18" t="s">
        <v>40</v>
      </c>
      <c s="24" t="s">
        <v>393</v>
      </c>
      <c s="25" t="s">
        <v>167</v>
      </c>
      <c s="26">
        <v>839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394</v>
      </c>
    </row>
    <row r="20" spans="1:5" ht="12.75">
      <c r="A20" s="30" t="s">
        <v>45</v>
      </c>
      <c r="E20" s="31" t="s">
        <v>395</v>
      </c>
    </row>
    <row r="21" spans="1:5" ht="38.25">
      <c r="A21" t="s">
        <v>46</v>
      </c>
      <c r="E21" s="29" t="s">
        <v>396</v>
      </c>
    </row>
    <row r="22" spans="1:16" ht="12.75">
      <c r="A22" s="18" t="s">
        <v>38</v>
      </c>
      <c s="23" t="s">
        <v>26</v>
      </c>
      <c s="23" t="s">
        <v>397</v>
      </c>
      <c s="18" t="s">
        <v>40</v>
      </c>
      <c s="24" t="s">
        <v>398</v>
      </c>
      <c s="25" t="s">
        <v>268</v>
      </c>
      <c s="26">
        <v>21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394</v>
      </c>
    </row>
    <row r="24" spans="1:5" ht="12.75">
      <c r="A24" s="30" t="s">
        <v>45</v>
      </c>
      <c r="E24" s="31" t="s">
        <v>399</v>
      </c>
    </row>
    <row r="25" spans="1:5" ht="114.75">
      <c r="A25" t="s">
        <v>46</v>
      </c>
      <c r="E25" s="29" t="s">
        <v>400</v>
      </c>
    </row>
    <row r="26" spans="1:16" ht="12.75">
      <c r="A26" s="18" t="s">
        <v>38</v>
      </c>
      <c s="23" t="s">
        <v>28</v>
      </c>
      <c s="23" t="s">
        <v>401</v>
      </c>
      <c s="18" t="s">
        <v>40</v>
      </c>
      <c s="24" t="s">
        <v>402</v>
      </c>
      <c s="25" t="s">
        <v>181</v>
      </c>
      <c s="26">
        <v>60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403</v>
      </c>
    </row>
    <row r="29" spans="1:5" ht="38.25">
      <c r="A29" t="s">
        <v>46</v>
      </c>
      <c r="E29" s="29" t="s">
        <v>404</v>
      </c>
    </row>
    <row r="30" spans="1:16" ht="12.75">
      <c r="A30" s="18" t="s">
        <v>38</v>
      </c>
      <c s="23" t="s">
        <v>30</v>
      </c>
      <c s="23" t="s">
        <v>405</v>
      </c>
      <c s="18" t="s">
        <v>40</v>
      </c>
      <c s="24" t="s">
        <v>406</v>
      </c>
      <c s="25" t="s">
        <v>117</v>
      </c>
      <c s="26">
        <v>664.5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76.5">
      <c r="A32" s="30" t="s">
        <v>45</v>
      </c>
      <c r="E32" s="31" t="s">
        <v>407</v>
      </c>
    </row>
    <row r="33" spans="1:5" ht="344.25">
      <c r="A33" t="s">
        <v>46</v>
      </c>
      <c r="E33" s="29" t="s">
        <v>408</v>
      </c>
    </row>
    <row r="34" spans="1:16" ht="12.75">
      <c r="A34" s="18" t="s">
        <v>38</v>
      </c>
      <c s="23" t="s">
        <v>128</v>
      </c>
      <c s="23" t="s">
        <v>409</v>
      </c>
      <c s="18" t="s">
        <v>40</v>
      </c>
      <c s="24" t="s">
        <v>410</v>
      </c>
      <c s="25" t="s">
        <v>117</v>
      </c>
      <c s="26">
        <v>304.392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411</v>
      </c>
    </row>
    <row r="37" spans="1:5" ht="318.75">
      <c r="A37" t="s">
        <v>46</v>
      </c>
      <c r="E37" s="29" t="s">
        <v>142</v>
      </c>
    </row>
    <row r="38" spans="1:16" ht="12.75">
      <c r="A38" s="18" t="s">
        <v>38</v>
      </c>
      <c s="23" t="s">
        <v>76</v>
      </c>
      <c s="23" t="s">
        <v>412</v>
      </c>
      <c s="18" t="s">
        <v>40</v>
      </c>
      <c s="24" t="s">
        <v>413</v>
      </c>
      <c s="25" t="s">
        <v>117</v>
      </c>
      <c s="26">
        <v>664.5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89.25">
      <c r="A40" s="30" t="s">
        <v>45</v>
      </c>
      <c r="E40" s="31" t="s">
        <v>414</v>
      </c>
    </row>
    <row r="41" spans="1:5" ht="267.75">
      <c r="A41" t="s">
        <v>46</v>
      </c>
      <c r="E41" s="29" t="s">
        <v>415</v>
      </c>
    </row>
    <row r="42" spans="1:16" ht="12.75">
      <c r="A42" s="18" t="s">
        <v>38</v>
      </c>
      <c s="23" t="s">
        <v>33</v>
      </c>
      <c s="23" t="s">
        <v>416</v>
      </c>
      <c s="18" t="s">
        <v>40</v>
      </c>
      <c s="24" t="s">
        <v>417</v>
      </c>
      <c s="25" t="s">
        <v>167</v>
      </c>
      <c s="26">
        <v>865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25.5">
      <c r="A44" s="30" t="s">
        <v>45</v>
      </c>
      <c r="E44" s="31" t="s">
        <v>418</v>
      </c>
    </row>
    <row r="45" spans="1:5" ht="12.75">
      <c r="A45" t="s">
        <v>46</v>
      </c>
      <c r="E45" s="29" t="s">
        <v>419</v>
      </c>
    </row>
    <row r="46" spans="1:16" ht="12.75">
      <c r="A46" s="18" t="s">
        <v>38</v>
      </c>
      <c s="23" t="s">
        <v>35</v>
      </c>
      <c s="23" t="s">
        <v>420</v>
      </c>
      <c s="18" t="s">
        <v>64</v>
      </c>
      <c s="24" t="s">
        <v>421</v>
      </c>
      <c s="25" t="s">
        <v>167</v>
      </c>
      <c s="26">
        <v>865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422</v>
      </c>
    </row>
    <row r="48" spans="1:5" ht="127.5">
      <c r="A48" s="30" t="s">
        <v>45</v>
      </c>
      <c r="E48" s="31" t="s">
        <v>423</v>
      </c>
    </row>
    <row r="49" spans="1:5" ht="38.25">
      <c r="A49" t="s">
        <v>46</v>
      </c>
      <c r="E49" s="29" t="s">
        <v>424</v>
      </c>
    </row>
    <row r="50" spans="1:16" ht="12.75">
      <c r="A50" s="18" t="s">
        <v>38</v>
      </c>
      <c s="23" t="s">
        <v>82</v>
      </c>
      <c s="23" t="s">
        <v>175</v>
      </c>
      <c s="18" t="s">
        <v>40</v>
      </c>
      <c s="24" t="s">
        <v>176</v>
      </c>
      <c s="25" t="s">
        <v>167</v>
      </c>
      <c s="26">
        <v>865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25.5">
      <c r="A52" s="30" t="s">
        <v>45</v>
      </c>
      <c r="E52" s="31" t="s">
        <v>418</v>
      </c>
    </row>
    <row r="53" spans="1:5" ht="25.5">
      <c r="A53" t="s">
        <v>46</v>
      </c>
      <c r="E53" s="29" t="s">
        <v>177</v>
      </c>
    </row>
    <row r="54" spans="1:16" ht="12.75">
      <c r="A54" s="18" t="s">
        <v>38</v>
      </c>
      <c s="23" t="s">
        <v>85</v>
      </c>
      <c s="23" t="s">
        <v>425</v>
      </c>
      <c s="18" t="s">
        <v>40</v>
      </c>
      <c s="24" t="s">
        <v>426</v>
      </c>
      <c s="25" t="s">
        <v>167</v>
      </c>
      <c s="26">
        <v>11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427</v>
      </c>
    </row>
    <row r="57" spans="1:5" ht="38.25">
      <c r="A57" t="s">
        <v>46</v>
      </c>
      <c r="E57" s="29" t="s">
        <v>428</v>
      </c>
    </row>
    <row r="58" spans="1:16" ht="12.75">
      <c r="A58" s="18" t="s">
        <v>38</v>
      </c>
      <c s="23" t="s">
        <v>155</v>
      </c>
      <c s="23" t="s">
        <v>429</v>
      </c>
      <c s="18" t="s">
        <v>40</v>
      </c>
      <c s="24" t="s">
        <v>430</v>
      </c>
      <c s="25" t="s">
        <v>268</v>
      </c>
      <c s="26">
        <v>110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431</v>
      </c>
    </row>
    <row r="60" spans="1:5" ht="12.75">
      <c r="A60" s="30" t="s">
        <v>45</v>
      </c>
      <c r="E60" s="31" t="s">
        <v>432</v>
      </c>
    </row>
    <row r="61" spans="1:5" ht="38.25">
      <c r="A61" t="s">
        <v>46</v>
      </c>
      <c r="E61" s="29" t="s">
        <v>433</v>
      </c>
    </row>
    <row r="62" spans="1:16" ht="12.75">
      <c r="A62" s="18" t="s">
        <v>38</v>
      </c>
      <c s="23" t="s">
        <v>88</v>
      </c>
      <c s="23" t="s">
        <v>434</v>
      </c>
      <c s="18" t="s">
        <v>40</v>
      </c>
      <c s="24" t="s">
        <v>435</v>
      </c>
      <c s="25" t="s">
        <v>167</v>
      </c>
      <c s="26">
        <v>26.4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436</v>
      </c>
    </row>
    <row r="65" spans="1:5" ht="38.25">
      <c r="A65" t="s">
        <v>46</v>
      </c>
      <c r="E65" s="29" t="s">
        <v>437</v>
      </c>
    </row>
    <row r="66" spans="1:16" ht="25.5">
      <c r="A66" s="18" t="s">
        <v>38</v>
      </c>
      <c s="23" t="s">
        <v>91</v>
      </c>
      <c s="23" t="s">
        <v>438</v>
      </c>
      <c s="18" t="s">
        <v>22</v>
      </c>
      <c s="24" t="s">
        <v>439</v>
      </c>
      <c s="25" t="s">
        <v>268</v>
      </c>
      <c s="26">
        <v>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440</v>
      </c>
    </row>
    <row r="68" spans="1:5" ht="38.25">
      <c r="A68" s="30" t="s">
        <v>45</v>
      </c>
      <c r="E68" s="31" t="s">
        <v>441</v>
      </c>
    </row>
    <row r="69" spans="1:5" ht="114.75">
      <c r="A69" t="s">
        <v>46</v>
      </c>
      <c r="E69" s="29" t="s">
        <v>442</v>
      </c>
    </row>
    <row r="70" spans="1:16" ht="25.5">
      <c r="A70" s="18" t="s">
        <v>38</v>
      </c>
      <c s="23" t="s">
        <v>170</v>
      </c>
      <c s="23" t="s">
        <v>438</v>
      </c>
      <c s="18" t="s">
        <v>16</v>
      </c>
      <c s="24" t="s">
        <v>439</v>
      </c>
      <c s="25" t="s">
        <v>268</v>
      </c>
      <c s="26">
        <v>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443</v>
      </c>
    </row>
    <row r="72" spans="1:5" ht="12.75">
      <c r="A72" s="30" t="s">
        <v>45</v>
      </c>
      <c r="E72" s="31" t="s">
        <v>444</v>
      </c>
    </row>
    <row r="73" spans="1:5" ht="114.75">
      <c r="A73" t="s">
        <v>46</v>
      </c>
      <c r="E73" s="29" t="s">
        <v>442</v>
      </c>
    </row>
    <row r="74" spans="1:16" ht="12.75">
      <c r="A74" s="18" t="s">
        <v>38</v>
      </c>
      <c s="23" t="s">
        <v>94</v>
      </c>
      <c s="23" t="s">
        <v>445</v>
      </c>
      <c s="18" t="s">
        <v>40</v>
      </c>
      <c s="24" t="s">
        <v>446</v>
      </c>
      <c s="25" t="s">
        <v>117</v>
      </c>
      <c s="26">
        <v>1.98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431</v>
      </c>
    </row>
    <row r="76" spans="1:5" ht="12.75">
      <c r="A76" s="30" t="s">
        <v>45</v>
      </c>
      <c r="E76" s="31" t="s">
        <v>447</v>
      </c>
    </row>
    <row r="77" spans="1:5" ht="38.25">
      <c r="A77" t="s">
        <v>46</v>
      </c>
      <c r="E77" s="29" t="s">
        <v>437</v>
      </c>
    </row>
    <row r="78" spans="1:18" ht="12.75" customHeight="1">
      <c r="A78" s="5" t="s">
        <v>36</v>
      </c>
      <c s="5"/>
      <c s="35" t="s">
        <v>16</v>
      </c>
      <c s="5"/>
      <c s="21" t="s">
        <v>178</v>
      </c>
      <c s="5"/>
      <c s="5"/>
      <c s="5"/>
      <c s="36">
        <f>0+Q78</f>
      </c>
      <c r="O78">
        <f>0+R78</f>
      </c>
      <c r="Q78">
        <f>0+I79+I83+I87+I91</f>
      </c>
      <c>
        <f>0+O79+O83+O87+O91</f>
      </c>
    </row>
    <row r="79" spans="1:16" ht="25.5">
      <c r="A79" s="18" t="s">
        <v>38</v>
      </c>
      <c s="23" t="s">
        <v>97</v>
      </c>
      <c s="23" t="s">
        <v>448</v>
      </c>
      <c s="18" t="s">
        <v>40</v>
      </c>
      <c s="24" t="s">
        <v>449</v>
      </c>
      <c s="25" t="s">
        <v>181</v>
      </c>
      <c s="26">
        <v>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40</v>
      </c>
    </row>
    <row r="81" spans="1:5" ht="12.75">
      <c r="A81" s="30" t="s">
        <v>45</v>
      </c>
      <c r="E81" s="31" t="s">
        <v>450</v>
      </c>
    </row>
    <row r="82" spans="1:5" ht="63.75">
      <c r="A82" t="s">
        <v>46</v>
      </c>
      <c r="E82" s="29" t="s">
        <v>451</v>
      </c>
    </row>
    <row r="83" spans="1:16" ht="12.75">
      <c r="A83" s="18" t="s">
        <v>38</v>
      </c>
      <c s="23" t="s">
        <v>186</v>
      </c>
      <c s="23" t="s">
        <v>452</v>
      </c>
      <c s="18" t="s">
        <v>40</v>
      </c>
      <c s="24" t="s">
        <v>453</v>
      </c>
      <c s="25" t="s">
        <v>167</v>
      </c>
      <c s="26">
        <v>83.5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25.5">
      <c r="A85" s="30" t="s">
        <v>45</v>
      </c>
      <c r="E85" s="31" t="s">
        <v>454</v>
      </c>
    </row>
    <row r="86" spans="1:5" ht="102">
      <c r="A86" t="s">
        <v>46</v>
      </c>
      <c r="E86" s="29" t="s">
        <v>455</v>
      </c>
    </row>
    <row r="87" spans="1:16" ht="12.75">
      <c r="A87" s="18" t="s">
        <v>38</v>
      </c>
      <c s="23" t="s">
        <v>191</v>
      </c>
      <c s="23" t="s">
        <v>456</v>
      </c>
      <c s="18" t="s">
        <v>40</v>
      </c>
      <c s="24" t="s">
        <v>457</v>
      </c>
      <c s="25" t="s">
        <v>167</v>
      </c>
      <c s="26">
        <v>559.124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25.5">
      <c r="A89" s="30" t="s">
        <v>45</v>
      </c>
      <c r="E89" s="31" t="s">
        <v>458</v>
      </c>
    </row>
    <row r="90" spans="1:5" ht="102">
      <c r="A90" t="s">
        <v>46</v>
      </c>
      <c r="E90" s="29" t="s">
        <v>455</v>
      </c>
    </row>
    <row r="91" spans="1:16" ht="12.75">
      <c r="A91" s="18" t="s">
        <v>38</v>
      </c>
      <c s="23" t="s">
        <v>196</v>
      </c>
      <c s="23" t="s">
        <v>459</v>
      </c>
      <c s="18" t="s">
        <v>40</v>
      </c>
      <c s="24" t="s">
        <v>460</v>
      </c>
      <c s="25" t="s">
        <v>167</v>
      </c>
      <c s="26">
        <v>16.8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12.75">
      <c r="A93" s="30" t="s">
        <v>45</v>
      </c>
      <c r="E93" s="31" t="s">
        <v>461</v>
      </c>
    </row>
    <row r="94" spans="1:5" ht="102">
      <c r="A94" t="s">
        <v>46</v>
      </c>
      <c r="E94" s="29" t="s">
        <v>455</v>
      </c>
    </row>
    <row r="95" spans="1:18" ht="12.75" customHeight="1">
      <c r="A95" s="5" t="s">
        <v>36</v>
      </c>
      <c s="5"/>
      <c s="35" t="s">
        <v>15</v>
      </c>
      <c s="5"/>
      <c s="21" t="s">
        <v>462</v>
      </c>
      <c s="5"/>
      <c s="5"/>
      <c s="5"/>
      <c s="36">
        <f>0+Q95</f>
      </c>
      <c r="O95">
        <f>0+R95</f>
      </c>
      <c r="Q95">
        <f>0+I96+I100+I104</f>
      </c>
      <c>
        <f>0+O96+O100+O104</f>
      </c>
    </row>
    <row r="96" spans="1:16" ht="25.5">
      <c r="A96" s="18" t="s">
        <v>38</v>
      </c>
      <c s="23" t="s">
        <v>202</v>
      </c>
      <c s="23" t="s">
        <v>463</v>
      </c>
      <c s="18" t="s">
        <v>40</v>
      </c>
      <c s="24" t="s">
        <v>464</v>
      </c>
      <c s="25" t="s">
        <v>117</v>
      </c>
      <c s="26">
        <v>83.5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40</v>
      </c>
    </row>
    <row r="98" spans="1:5" ht="38.25">
      <c r="A98" s="30" t="s">
        <v>45</v>
      </c>
      <c r="E98" s="31" t="s">
        <v>465</v>
      </c>
    </row>
    <row r="99" spans="1:5" ht="25.5">
      <c r="A99" t="s">
        <v>46</v>
      </c>
      <c r="E99" s="29" t="s">
        <v>466</v>
      </c>
    </row>
    <row r="100" spans="1:16" ht="12.75">
      <c r="A100" s="18" t="s">
        <v>38</v>
      </c>
      <c s="23" t="s">
        <v>208</v>
      </c>
      <c s="23" t="s">
        <v>467</v>
      </c>
      <c s="18" t="s">
        <v>40</v>
      </c>
      <c s="24" t="s">
        <v>468</v>
      </c>
      <c s="25" t="s">
        <v>117</v>
      </c>
      <c s="26">
        <v>27.7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25.5">
      <c r="A101" s="28" t="s">
        <v>43</v>
      </c>
      <c r="E101" s="29" t="s">
        <v>469</v>
      </c>
    </row>
    <row r="102" spans="1:5" ht="12.75">
      <c r="A102" s="30" t="s">
        <v>45</v>
      </c>
      <c r="E102" s="31" t="s">
        <v>470</v>
      </c>
    </row>
    <row r="103" spans="1:5" ht="369.75">
      <c r="A103" t="s">
        <v>46</v>
      </c>
      <c r="E103" s="29" t="s">
        <v>190</v>
      </c>
    </row>
    <row r="104" spans="1:16" ht="12.75">
      <c r="A104" s="18" t="s">
        <v>38</v>
      </c>
      <c s="23" t="s">
        <v>214</v>
      </c>
      <c s="23" t="s">
        <v>471</v>
      </c>
      <c s="18" t="s">
        <v>40</v>
      </c>
      <c s="24" t="s">
        <v>472</v>
      </c>
      <c s="25" t="s">
        <v>104</v>
      </c>
      <c s="26">
        <v>3.324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40</v>
      </c>
    </row>
    <row r="106" spans="1:5" ht="12.75">
      <c r="A106" s="30" t="s">
        <v>45</v>
      </c>
      <c r="E106" s="31" t="s">
        <v>473</v>
      </c>
    </row>
    <row r="107" spans="1:5" ht="267.75">
      <c r="A107" t="s">
        <v>46</v>
      </c>
      <c r="E107" s="29" t="s">
        <v>474</v>
      </c>
    </row>
    <row r="108" spans="1:18" ht="12.75" customHeight="1">
      <c r="A108" s="5" t="s">
        <v>36</v>
      </c>
      <c s="5"/>
      <c s="35" t="s">
        <v>26</v>
      </c>
      <c s="5"/>
      <c s="21" t="s">
        <v>185</v>
      </c>
      <c s="5"/>
      <c s="5"/>
      <c s="5"/>
      <c s="36">
        <f>0+Q108</f>
      </c>
      <c r="O108">
        <f>0+R108</f>
      </c>
      <c r="Q108">
        <f>0+I109+I113+I117+I121+I125+I129+I133+I137</f>
      </c>
      <c>
        <f>0+O109+O113+O117+O121+O125+O129+O133+O137</f>
      </c>
    </row>
    <row r="109" spans="1:16" ht="12.75">
      <c r="A109" s="18" t="s">
        <v>38</v>
      </c>
      <c s="23" t="s">
        <v>217</v>
      </c>
      <c s="23" t="s">
        <v>475</v>
      </c>
      <c s="18" t="s">
        <v>40</v>
      </c>
      <c s="24" t="s">
        <v>476</v>
      </c>
      <c s="25" t="s">
        <v>181</v>
      </c>
      <c s="26">
        <v>32.975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40</v>
      </c>
    </row>
    <row r="111" spans="1:5" ht="12.75">
      <c r="A111" s="30" t="s">
        <v>45</v>
      </c>
      <c r="E111" s="31" t="s">
        <v>477</v>
      </c>
    </row>
    <row r="112" spans="1:5" ht="51">
      <c r="A112" t="s">
        <v>46</v>
      </c>
      <c r="E112" s="29" t="s">
        <v>478</v>
      </c>
    </row>
    <row r="113" spans="1:16" ht="12.75">
      <c r="A113" s="18" t="s">
        <v>38</v>
      </c>
      <c s="23" t="s">
        <v>222</v>
      </c>
      <c s="23" t="s">
        <v>479</v>
      </c>
      <c s="18" t="s">
        <v>40</v>
      </c>
      <c s="24" t="s">
        <v>480</v>
      </c>
      <c s="25" t="s">
        <v>117</v>
      </c>
      <c s="26">
        <v>0.9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40</v>
      </c>
    </row>
    <row r="115" spans="1:5" ht="25.5">
      <c r="A115" s="30" t="s">
        <v>45</v>
      </c>
      <c r="E115" s="31" t="s">
        <v>481</v>
      </c>
    </row>
    <row r="116" spans="1:5" ht="229.5">
      <c r="A116" t="s">
        <v>46</v>
      </c>
      <c r="E116" s="29" t="s">
        <v>482</v>
      </c>
    </row>
    <row r="117" spans="1:16" ht="12.75">
      <c r="A117" s="18" t="s">
        <v>38</v>
      </c>
      <c s="23" t="s">
        <v>226</v>
      </c>
      <c s="23" t="s">
        <v>483</v>
      </c>
      <c s="18" t="s">
        <v>40</v>
      </c>
      <c s="24" t="s">
        <v>484</v>
      </c>
      <c s="25" t="s">
        <v>117</v>
      </c>
      <c s="26">
        <v>85.6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40</v>
      </c>
    </row>
    <row r="119" spans="1:5" ht="89.25">
      <c r="A119" s="30" t="s">
        <v>45</v>
      </c>
      <c r="E119" s="31" t="s">
        <v>485</v>
      </c>
    </row>
    <row r="120" spans="1:5" ht="369.75">
      <c r="A120" t="s">
        <v>46</v>
      </c>
      <c r="E120" s="29" t="s">
        <v>190</v>
      </c>
    </row>
    <row r="121" spans="1:16" ht="12.75">
      <c r="A121" s="18" t="s">
        <v>38</v>
      </c>
      <c s="23" t="s">
        <v>231</v>
      </c>
      <c s="23" t="s">
        <v>187</v>
      </c>
      <c s="18" t="s">
        <v>40</v>
      </c>
      <c s="24" t="s">
        <v>188</v>
      </c>
      <c s="25" t="s">
        <v>117</v>
      </c>
      <c s="26">
        <v>5.355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40</v>
      </c>
    </row>
    <row r="123" spans="1:5" ht="51">
      <c r="A123" s="30" t="s">
        <v>45</v>
      </c>
      <c r="E123" s="31" t="s">
        <v>486</v>
      </c>
    </row>
    <row r="124" spans="1:5" ht="369.75">
      <c r="A124" t="s">
        <v>46</v>
      </c>
      <c r="E124" s="29" t="s">
        <v>190</v>
      </c>
    </row>
    <row r="125" spans="1:16" ht="12.75">
      <c r="A125" s="18" t="s">
        <v>38</v>
      </c>
      <c s="23" t="s">
        <v>234</v>
      </c>
      <c s="23" t="s">
        <v>487</v>
      </c>
      <c s="18" t="s">
        <v>40</v>
      </c>
      <c s="24" t="s">
        <v>488</v>
      </c>
      <c s="25" t="s">
        <v>104</v>
      </c>
      <c s="26">
        <v>0.128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40</v>
      </c>
    </row>
    <row r="127" spans="1:5" ht="12.75">
      <c r="A127" s="30" t="s">
        <v>45</v>
      </c>
      <c r="E127" s="31" t="s">
        <v>489</v>
      </c>
    </row>
    <row r="128" spans="1:5" ht="178.5">
      <c r="A128" t="s">
        <v>46</v>
      </c>
      <c r="E128" s="29" t="s">
        <v>490</v>
      </c>
    </row>
    <row r="129" spans="1:16" ht="12.75">
      <c r="A129" s="18" t="s">
        <v>38</v>
      </c>
      <c s="23" t="s">
        <v>240</v>
      </c>
      <c s="23" t="s">
        <v>192</v>
      </c>
      <c s="18" t="s">
        <v>40</v>
      </c>
      <c s="24" t="s">
        <v>193</v>
      </c>
      <c s="25" t="s">
        <v>117</v>
      </c>
      <c s="26">
        <v>74.495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40</v>
      </c>
    </row>
    <row r="131" spans="1:5" ht="25.5">
      <c r="A131" s="30" t="s">
        <v>45</v>
      </c>
      <c r="E131" s="31" t="s">
        <v>491</v>
      </c>
    </row>
    <row r="132" spans="1:5" ht="38.25">
      <c r="A132" t="s">
        <v>46</v>
      </c>
      <c r="E132" s="29" t="s">
        <v>195</v>
      </c>
    </row>
    <row r="133" spans="1:16" ht="12.75">
      <c r="A133" s="18" t="s">
        <v>38</v>
      </c>
      <c s="23" t="s">
        <v>245</v>
      </c>
      <c s="23" t="s">
        <v>492</v>
      </c>
      <c s="18" t="s">
        <v>40</v>
      </c>
      <c s="24" t="s">
        <v>493</v>
      </c>
      <c s="25" t="s">
        <v>117</v>
      </c>
      <c s="26">
        <v>37.12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494</v>
      </c>
    </row>
    <row r="135" spans="1:5" ht="25.5">
      <c r="A135" s="30" t="s">
        <v>45</v>
      </c>
      <c r="E135" s="31" t="s">
        <v>495</v>
      </c>
    </row>
    <row r="136" spans="1:5" ht="25.5">
      <c r="A136" t="s">
        <v>46</v>
      </c>
      <c r="E136" s="29" t="s">
        <v>496</v>
      </c>
    </row>
    <row r="137" spans="1:16" ht="12.75">
      <c r="A137" s="18" t="s">
        <v>38</v>
      </c>
      <c s="23" t="s">
        <v>249</v>
      </c>
      <c s="23" t="s">
        <v>203</v>
      </c>
      <c s="18" t="s">
        <v>40</v>
      </c>
      <c s="24" t="s">
        <v>204</v>
      </c>
      <c s="25" t="s">
        <v>117</v>
      </c>
      <c s="26">
        <v>7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25.5">
      <c r="A139" s="30" t="s">
        <v>45</v>
      </c>
      <c r="E139" s="31" t="s">
        <v>497</v>
      </c>
    </row>
    <row r="140" spans="1:5" ht="102">
      <c r="A140" t="s">
        <v>46</v>
      </c>
      <c r="E140" s="29" t="s">
        <v>206</v>
      </c>
    </row>
    <row r="141" spans="1:18" ht="12.75" customHeight="1">
      <c r="A141" s="5" t="s">
        <v>36</v>
      </c>
      <c s="5"/>
      <c s="35" t="s">
        <v>128</v>
      </c>
      <c s="5"/>
      <c s="21" t="s">
        <v>498</v>
      </c>
      <c s="5"/>
      <c s="5"/>
      <c s="5"/>
      <c s="36">
        <f>0+Q141</f>
      </c>
      <c r="O141">
        <f>0+R141</f>
      </c>
      <c r="Q141">
        <f>0+I142</f>
      </c>
      <c>
        <f>0+O142</f>
      </c>
    </row>
    <row r="142" spans="1:16" ht="12.75">
      <c r="A142" s="18" t="s">
        <v>38</v>
      </c>
      <c s="23" t="s">
        <v>255</v>
      </c>
      <c s="23" t="s">
        <v>499</v>
      </c>
      <c s="18" t="s">
        <v>40</v>
      </c>
      <c s="24" t="s">
        <v>500</v>
      </c>
      <c s="25" t="s">
        <v>167</v>
      </c>
      <c s="26">
        <v>168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40</v>
      </c>
    </row>
    <row r="144" spans="1:5" ht="12.75">
      <c r="A144" s="30" t="s">
        <v>45</v>
      </c>
      <c r="E144" s="31" t="s">
        <v>501</v>
      </c>
    </row>
    <row r="145" spans="1:5" ht="191.25">
      <c r="A145" t="s">
        <v>46</v>
      </c>
      <c r="E145" s="29" t="s">
        <v>502</v>
      </c>
    </row>
    <row r="146" spans="1:18" ht="12.75" customHeight="1">
      <c r="A146" s="5" t="s">
        <v>36</v>
      </c>
      <c s="5"/>
      <c s="35" t="s">
        <v>76</v>
      </c>
      <c s="5"/>
      <c s="21" t="s">
        <v>254</v>
      </c>
      <c s="5"/>
      <c s="5"/>
      <c s="5"/>
      <c s="36">
        <f>0+Q146</f>
      </c>
      <c r="O146">
        <f>0+R146</f>
      </c>
      <c r="Q146">
        <f>0+I147</f>
      </c>
      <c>
        <f>0+O147</f>
      </c>
    </row>
    <row r="147" spans="1:16" ht="12.75">
      <c r="A147" s="18" t="s">
        <v>38</v>
      </c>
      <c s="23" t="s">
        <v>261</v>
      </c>
      <c s="23" t="s">
        <v>503</v>
      </c>
      <c s="18" t="s">
        <v>40</v>
      </c>
      <c s="24" t="s">
        <v>504</v>
      </c>
      <c s="25" t="s">
        <v>181</v>
      </c>
      <c s="26">
        <v>28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12.75">
      <c r="A149" s="30" t="s">
        <v>45</v>
      </c>
      <c r="E149" s="31" t="s">
        <v>505</v>
      </c>
    </row>
    <row r="150" spans="1:5" ht="242.25">
      <c r="A150" t="s">
        <v>46</v>
      </c>
      <c r="E150" s="29" t="s">
        <v>264</v>
      </c>
    </row>
    <row r="151" spans="1:18" ht="12.75" customHeight="1">
      <c r="A151" s="5" t="s">
        <v>36</v>
      </c>
      <c s="5"/>
      <c s="35" t="s">
        <v>33</v>
      </c>
      <c s="5"/>
      <c s="21" t="s">
        <v>284</v>
      </c>
      <c s="5"/>
      <c s="5"/>
      <c s="5"/>
      <c s="36">
        <f>0+Q151</f>
      </c>
      <c r="O151">
        <f>0+R151</f>
      </c>
      <c r="Q151">
        <f>0+I152+I156+I160+I164+I168+I172+I176+I180+I184+I188</f>
      </c>
      <c>
        <f>0+O152+O156+O160+O164+O168+O172+O176+O180+O184+O188</f>
      </c>
    </row>
    <row r="152" spans="1:16" ht="12.75">
      <c r="A152" s="18" t="s">
        <v>38</v>
      </c>
      <c s="23" t="s">
        <v>265</v>
      </c>
      <c s="23" t="s">
        <v>506</v>
      </c>
      <c s="18" t="s">
        <v>22</v>
      </c>
      <c s="24" t="s">
        <v>507</v>
      </c>
      <c s="25" t="s">
        <v>181</v>
      </c>
      <c s="26">
        <v>70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40</v>
      </c>
    </row>
    <row r="154" spans="1:5" ht="12.75">
      <c r="A154" s="30" t="s">
        <v>45</v>
      </c>
      <c r="E154" s="31" t="s">
        <v>508</v>
      </c>
    </row>
    <row r="155" spans="1:5" ht="63.75">
      <c r="A155" t="s">
        <v>46</v>
      </c>
      <c r="E155" s="29" t="s">
        <v>509</v>
      </c>
    </row>
    <row r="156" spans="1:16" ht="12.75">
      <c r="A156" s="18" t="s">
        <v>38</v>
      </c>
      <c s="23" t="s">
        <v>271</v>
      </c>
      <c s="23" t="s">
        <v>506</v>
      </c>
      <c s="18" t="s">
        <v>16</v>
      </c>
      <c s="24" t="s">
        <v>507</v>
      </c>
      <c s="25" t="s">
        <v>181</v>
      </c>
      <c s="26">
        <v>48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510</v>
      </c>
    </row>
    <row r="158" spans="1:5" ht="25.5">
      <c r="A158" s="30" t="s">
        <v>45</v>
      </c>
      <c r="E158" s="31" t="s">
        <v>511</v>
      </c>
    </row>
    <row r="159" spans="1:5" ht="63.75">
      <c r="A159" t="s">
        <v>46</v>
      </c>
      <c r="E159" s="29" t="s">
        <v>509</v>
      </c>
    </row>
    <row r="160" spans="1:16" ht="12.75">
      <c r="A160" s="18" t="s">
        <v>38</v>
      </c>
      <c s="23" t="s">
        <v>273</v>
      </c>
      <c s="23" t="s">
        <v>512</v>
      </c>
      <c s="18" t="s">
        <v>40</v>
      </c>
      <c s="24" t="s">
        <v>513</v>
      </c>
      <c s="25" t="s">
        <v>181</v>
      </c>
      <c s="26">
        <v>57.99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394</v>
      </c>
    </row>
    <row r="162" spans="1:5" ht="12.75">
      <c r="A162" s="30" t="s">
        <v>45</v>
      </c>
      <c r="E162" s="31" t="s">
        <v>514</v>
      </c>
    </row>
    <row r="163" spans="1:5" ht="38.25">
      <c r="A163" t="s">
        <v>46</v>
      </c>
      <c r="E163" s="29" t="s">
        <v>290</v>
      </c>
    </row>
    <row r="164" spans="1:16" ht="12.75">
      <c r="A164" s="18" t="s">
        <v>38</v>
      </c>
      <c s="23" t="s">
        <v>275</v>
      </c>
      <c s="23" t="s">
        <v>515</v>
      </c>
      <c s="18" t="s">
        <v>40</v>
      </c>
      <c s="24" t="s">
        <v>516</v>
      </c>
      <c s="25" t="s">
        <v>268</v>
      </c>
      <c s="26">
        <v>2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40</v>
      </c>
    </row>
    <row r="166" spans="1:5" ht="12.75">
      <c r="A166" s="30" t="s">
        <v>45</v>
      </c>
      <c r="E166" s="31" t="s">
        <v>40</v>
      </c>
    </row>
    <row r="167" spans="1:5" ht="25.5">
      <c r="A167" t="s">
        <v>46</v>
      </c>
      <c r="E167" s="29" t="s">
        <v>517</v>
      </c>
    </row>
    <row r="168" spans="1:16" ht="25.5">
      <c r="A168" s="18" t="s">
        <v>38</v>
      </c>
      <c s="23" t="s">
        <v>280</v>
      </c>
      <c s="23" t="s">
        <v>518</v>
      </c>
      <c s="18" t="s">
        <v>40</v>
      </c>
      <c s="24" t="s">
        <v>519</v>
      </c>
      <c s="25" t="s">
        <v>268</v>
      </c>
      <c s="26">
        <v>2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40</v>
      </c>
    </row>
    <row r="170" spans="1:5" ht="12.75">
      <c r="A170" s="30" t="s">
        <v>45</v>
      </c>
      <c r="E170" s="31" t="s">
        <v>520</v>
      </c>
    </row>
    <row r="171" spans="1:5" ht="25.5">
      <c r="A171" t="s">
        <v>46</v>
      </c>
      <c r="E171" s="29" t="s">
        <v>521</v>
      </c>
    </row>
    <row r="172" spans="1:16" ht="12.75">
      <c r="A172" s="18" t="s">
        <v>38</v>
      </c>
      <c s="23" t="s">
        <v>285</v>
      </c>
      <c s="23" t="s">
        <v>522</v>
      </c>
      <c s="18" t="s">
        <v>40</v>
      </c>
      <c s="24" t="s">
        <v>523</v>
      </c>
      <c s="25" t="s">
        <v>268</v>
      </c>
      <c s="26">
        <v>6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394</v>
      </c>
    </row>
    <row r="174" spans="1:5" ht="12.75">
      <c r="A174" s="30" t="s">
        <v>45</v>
      </c>
      <c r="E174" s="31" t="s">
        <v>524</v>
      </c>
    </row>
    <row r="175" spans="1:5" ht="25.5">
      <c r="A175" t="s">
        <v>46</v>
      </c>
      <c r="E175" s="29" t="s">
        <v>525</v>
      </c>
    </row>
    <row r="176" spans="1:16" ht="12.75">
      <c r="A176" s="18" t="s">
        <v>38</v>
      </c>
      <c s="23" t="s">
        <v>291</v>
      </c>
      <c s="23" t="s">
        <v>292</v>
      </c>
      <c s="18" t="s">
        <v>40</v>
      </c>
      <c s="24" t="s">
        <v>293</v>
      </c>
      <c s="25" t="s">
        <v>181</v>
      </c>
      <c s="26">
        <v>16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40</v>
      </c>
    </row>
    <row r="178" spans="1:5" ht="12.75">
      <c r="A178" s="30" t="s">
        <v>45</v>
      </c>
      <c r="E178" s="31" t="s">
        <v>526</v>
      </c>
    </row>
    <row r="179" spans="1:5" ht="51">
      <c r="A179" t="s">
        <v>46</v>
      </c>
      <c r="E179" s="29" t="s">
        <v>295</v>
      </c>
    </row>
    <row r="180" spans="1:16" ht="12.75">
      <c r="A180" s="18" t="s">
        <v>38</v>
      </c>
      <c s="23" t="s">
        <v>296</v>
      </c>
      <c s="23" t="s">
        <v>527</v>
      </c>
      <c s="18" t="s">
        <v>40</v>
      </c>
      <c s="24" t="s">
        <v>528</v>
      </c>
      <c s="25" t="s">
        <v>529</v>
      </c>
      <c s="26">
        <v>550.548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40</v>
      </c>
    </row>
    <row r="182" spans="1:5" ht="12.75">
      <c r="A182" s="30" t="s">
        <v>45</v>
      </c>
      <c r="E182" s="31" t="s">
        <v>530</v>
      </c>
    </row>
    <row r="183" spans="1:5" ht="357">
      <c r="A183" t="s">
        <v>46</v>
      </c>
      <c r="E183" s="29" t="s">
        <v>531</v>
      </c>
    </row>
    <row r="184" spans="1:16" ht="12.75">
      <c r="A184" s="18" t="s">
        <v>38</v>
      </c>
      <c s="23" t="s">
        <v>301</v>
      </c>
      <c s="23" t="s">
        <v>532</v>
      </c>
      <c s="18" t="s">
        <v>40</v>
      </c>
      <c s="24" t="s">
        <v>533</v>
      </c>
      <c s="25" t="s">
        <v>117</v>
      </c>
      <c s="26">
        <v>9.278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40</v>
      </c>
    </row>
    <row r="186" spans="1:5" ht="12.75">
      <c r="A186" s="30" t="s">
        <v>45</v>
      </c>
      <c r="E186" s="31" t="s">
        <v>534</v>
      </c>
    </row>
    <row r="187" spans="1:5" ht="102">
      <c r="A187" t="s">
        <v>46</v>
      </c>
      <c r="E187" s="29" t="s">
        <v>535</v>
      </c>
    </row>
    <row r="188" spans="1:16" ht="12.75">
      <c r="A188" s="18" t="s">
        <v>38</v>
      </c>
      <c s="23" t="s">
        <v>306</v>
      </c>
      <c s="23" t="s">
        <v>536</v>
      </c>
      <c s="18" t="s">
        <v>40</v>
      </c>
      <c s="24" t="s">
        <v>537</v>
      </c>
      <c s="25" t="s">
        <v>117</v>
      </c>
      <c s="26">
        <v>9.278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40</v>
      </c>
    </row>
    <row r="190" spans="1:5" ht="12.75">
      <c r="A190" s="30" t="s">
        <v>45</v>
      </c>
      <c r="E190" s="31" t="s">
        <v>538</v>
      </c>
    </row>
    <row r="191" spans="1:5" ht="76.5">
      <c r="A191" t="s">
        <v>46</v>
      </c>
      <c r="E191" s="29" t="s">
        <v>539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0+O8+O13+O34+O39+O52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540</v>
      </c>
      <c s="32">
        <f>0+I8+I13+I34+I39+I52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540</v>
      </c>
      <c s="5"/>
      <c s="14" t="s">
        <v>541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102</v>
      </c>
      <c s="18" t="s">
        <v>22</v>
      </c>
      <c s="24" t="s">
        <v>103</v>
      </c>
      <c s="25" t="s">
        <v>104</v>
      </c>
      <c s="26">
        <v>97.588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12.75">
      <c r="A11" s="30" t="s">
        <v>45</v>
      </c>
      <c r="E11" s="31" t="s">
        <v>542</v>
      </c>
    </row>
    <row r="12" spans="1:5" ht="25.5">
      <c r="A12" t="s">
        <v>46</v>
      </c>
      <c r="E12" s="29" t="s">
        <v>107</v>
      </c>
    </row>
    <row r="13" spans="1:18" ht="12.75" customHeight="1">
      <c r="A13" s="5" t="s">
        <v>36</v>
      </c>
      <c s="5"/>
      <c s="35" t="s">
        <v>22</v>
      </c>
      <c s="5"/>
      <c s="21" t="s">
        <v>114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38</v>
      </c>
      <c s="23" t="s">
        <v>16</v>
      </c>
      <c s="23" t="s">
        <v>543</v>
      </c>
      <c s="18" t="s">
        <v>40</v>
      </c>
      <c s="24" t="s">
        <v>544</v>
      </c>
      <c s="25" t="s">
        <v>181</v>
      </c>
      <c s="26">
        <v>79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38.25">
      <c r="A17" t="s">
        <v>46</v>
      </c>
      <c r="E17" s="29" t="s">
        <v>545</v>
      </c>
    </row>
    <row r="18" spans="1:16" ht="12.75">
      <c r="A18" s="18" t="s">
        <v>38</v>
      </c>
      <c s="23" t="s">
        <v>15</v>
      </c>
      <c s="23" t="s">
        <v>133</v>
      </c>
      <c s="18" t="s">
        <v>40</v>
      </c>
      <c s="24" t="s">
        <v>546</v>
      </c>
      <c s="25" t="s">
        <v>117</v>
      </c>
      <c s="26">
        <v>6.946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547</v>
      </c>
    </row>
    <row r="20" spans="1:5" ht="38.25">
      <c r="A20" s="30" t="s">
        <v>45</v>
      </c>
      <c r="E20" s="31" t="s">
        <v>548</v>
      </c>
    </row>
    <row r="21" spans="1:5" ht="318.75">
      <c r="A21" t="s">
        <v>46</v>
      </c>
      <c r="E21" s="29" t="s">
        <v>142</v>
      </c>
    </row>
    <row r="22" spans="1:16" ht="12.75">
      <c r="A22" s="18" t="s">
        <v>38</v>
      </c>
      <c s="23" t="s">
        <v>26</v>
      </c>
      <c s="23" t="s">
        <v>156</v>
      </c>
      <c s="18" t="s">
        <v>40</v>
      </c>
      <c s="24" t="s">
        <v>549</v>
      </c>
      <c s="25" t="s">
        <v>117</v>
      </c>
      <c s="26">
        <v>6.946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51">
      <c r="A24" s="30" t="s">
        <v>45</v>
      </c>
      <c r="E24" s="31" t="s">
        <v>550</v>
      </c>
    </row>
    <row r="25" spans="1:5" ht="229.5">
      <c r="A25" t="s">
        <v>46</v>
      </c>
      <c r="E25" s="29" t="s">
        <v>551</v>
      </c>
    </row>
    <row r="26" spans="1:16" ht="12.75">
      <c r="A26" s="18" t="s">
        <v>38</v>
      </c>
      <c s="23" t="s">
        <v>28</v>
      </c>
      <c s="23" t="s">
        <v>161</v>
      </c>
      <c s="18" t="s">
        <v>40</v>
      </c>
      <c s="24" t="s">
        <v>552</v>
      </c>
      <c s="25" t="s">
        <v>117</v>
      </c>
      <c s="26">
        <v>39.35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553</v>
      </c>
    </row>
    <row r="28" spans="1:5" ht="12.75">
      <c r="A28" s="30" t="s">
        <v>45</v>
      </c>
      <c r="E28" s="31" t="s">
        <v>40</v>
      </c>
    </row>
    <row r="29" spans="1:5" ht="293.25">
      <c r="A29" t="s">
        <v>46</v>
      </c>
      <c r="E29" s="29" t="s">
        <v>554</v>
      </c>
    </row>
    <row r="30" spans="1:16" ht="12.75">
      <c r="A30" s="18" t="s">
        <v>38</v>
      </c>
      <c s="23" t="s">
        <v>85</v>
      </c>
      <c s="23" t="s">
        <v>138</v>
      </c>
      <c s="18" t="s">
        <v>40</v>
      </c>
      <c s="24" t="s">
        <v>139</v>
      </c>
      <c s="25" t="s">
        <v>117</v>
      </c>
      <c s="26">
        <v>48.794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555</v>
      </c>
    </row>
    <row r="32" spans="1:5" ht="12.75">
      <c r="A32" s="30" t="s">
        <v>45</v>
      </c>
      <c r="E32" s="31" t="s">
        <v>556</v>
      </c>
    </row>
    <row r="33" spans="1:5" ht="318.75">
      <c r="A33" t="s">
        <v>46</v>
      </c>
      <c r="E33" s="29" t="s">
        <v>142</v>
      </c>
    </row>
    <row r="34" spans="1:18" ht="12.75" customHeight="1">
      <c r="A34" s="5" t="s">
        <v>36</v>
      </c>
      <c s="5"/>
      <c s="35" t="s">
        <v>26</v>
      </c>
      <c s="5"/>
      <c s="21" t="s">
        <v>185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38</v>
      </c>
      <c s="23" t="s">
        <v>30</v>
      </c>
      <c s="23" t="s">
        <v>192</v>
      </c>
      <c s="18" t="s">
        <v>40</v>
      </c>
      <c s="24" t="s">
        <v>557</v>
      </c>
      <c s="25" t="s">
        <v>117</v>
      </c>
      <c s="26">
        <v>9.444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558</v>
      </c>
    </row>
    <row r="38" spans="1:5" ht="38.25">
      <c r="A38" t="s">
        <v>46</v>
      </c>
      <c r="E38" s="29" t="s">
        <v>559</v>
      </c>
    </row>
    <row r="39" spans="1:18" ht="12.75" customHeight="1">
      <c r="A39" s="5" t="s">
        <v>36</v>
      </c>
      <c s="5"/>
      <c s="35" t="s">
        <v>76</v>
      </c>
      <c s="5"/>
      <c s="21" t="s">
        <v>560</v>
      </c>
      <c s="5"/>
      <c s="5"/>
      <c s="5"/>
      <c s="36">
        <f>0+Q39</f>
      </c>
      <c r="O39">
        <f>0+R39</f>
      </c>
      <c r="Q39">
        <f>0+I40+I44+I48</f>
      </c>
      <c>
        <f>0+O40+O44+O48</f>
      </c>
    </row>
    <row r="40" spans="1:16" ht="12.75">
      <c r="A40" s="18" t="s">
        <v>38</v>
      </c>
      <c s="23" t="s">
        <v>128</v>
      </c>
      <c s="23" t="s">
        <v>561</v>
      </c>
      <c s="18" t="s">
        <v>40</v>
      </c>
      <c s="24" t="s">
        <v>562</v>
      </c>
      <c s="25" t="s">
        <v>181</v>
      </c>
      <c s="26">
        <v>8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40</v>
      </c>
    </row>
    <row r="42" spans="1:5" ht="12.75">
      <c r="A42" s="30" t="s">
        <v>45</v>
      </c>
      <c r="E42" s="31" t="s">
        <v>563</v>
      </c>
    </row>
    <row r="43" spans="1:5" ht="255">
      <c r="A43" t="s">
        <v>46</v>
      </c>
      <c r="E43" s="29" t="s">
        <v>564</v>
      </c>
    </row>
    <row r="44" spans="1:16" ht="12.75">
      <c r="A44" s="18" t="s">
        <v>38</v>
      </c>
      <c s="23" t="s">
        <v>76</v>
      </c>
      <c s="23" t="s">
        <v>565</v>
      </c>
      <c s="18" t="s">
        <v>40</v>
      </c>
      <c s="24" t="s">
        <v>566</v>
      </c>
      <c s="25" t="s">
        <v>181</v>
      </c>
      <c s="26">
        <v>78.7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567</v>
      </c>
    </row>
    <row r="46" spans="1:5" ht="12.75">
      <c r="A46" s="30" t="s">
        <v>45</v>
      </c>
      <c r="E46" s="31" t="s">
        <v>568</v>
      </c>
    </row>
    <row r="47" spans="1:5" ht="255">
      <c r="A47" t="s">
        <v>46</v>
      </c>
      <c r="E47" s="29" t="s">
        <v>569</v>
      </c>
    </row>
    <row r="48" spans="1:16" ht="12.75">
      <c r="A48" s="18" t="s">
        <v>38</v>
      </c>
      <c s="23" t="s">
        <v>33</v>
      </c>
      <c s="23" t="s">
        <v>570</v>
      </c>
      <c s="18" t="s">
        <v>40</v>
      </c>
      <c s="24" t="s">
        <v>571</v>
      </c>
      <c s="25" t="s">
        <v>181</v>
      </c>
      <c s="26">
        <v>79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40</v>
      </c>
    </row>
    <row r="50" spans="1:5" ht="12.75">
      <c r="A50" s="30" t="s">
        <v>45</v>
      </c>
      <c r="E50" s="31" t="s">
        <v>40</v>
      </c>
    </row>
    <row r="51" spans="1:5" ht="51">
      <c r="A51" t="s">
        <v>46</v>
      </c>
      <c r="E51" s="29" t="s">
        <v>572</v>
      </c>
    </row>
    <row r="52" spans="1:18" ht="12.75" customHeight="1">
      <c r="A52" s="5" t="s">
        <v>36</v>
      </c>
      <c s="5"/>
      <c s="35" t="s">
        <v>33</v>
      </c>
      <c s="5"/>
      <c s="21" t="s">
        <v>284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12.75">
      <c r="A53" s="18" t="s">
        <v>38</v>
      </c>
      <c s="23" t="s">
        <v>35</v>
      </c>
      <c s="23" t="s">
        <v>573</v>
      </c>
      <c s="18" t="s">
        <v>40</v>
      </c>
      <c s="24" t="s">
        <v>574</v>
      </c>
      <c s="25" t="s">
        <v>181</v>
      </c>
      <c s="26">
        <v>79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575</v>
      </c>
    </row>
    <row r="55" spans="1:5" ht="12.75">
      <c r="A55" s="30" t="s">
        <v>45</v>
      </c>
      <c r="E55" s="31" t="s">
        <v>576</v>
      </c>
    </row>
    <row r="56" spans="1:5" ht="51">
      <c r="A56" t="s">
        <v>46</v>
      </c>
      <c r="E56" s="29" t="s">
        <v>577</v>
      </c>
    </row>
    <row r="57" spans="1:16" ht="12.75">
      <c r="A57" s="18" t="s">
        <v>38</v>
      </c>
      <c s="23" t="s">
        <v>82</v>
      </c>
      <c s="23" t="s">
        <v>578</v>
      </c>
      <c s="18" t="s">
        <v>40</v>
      </c>
      <c s="24" t="s">
        <v>579</v>
      </c>
      <c s="25" t="s">
        <v>181</v>
      </c>
      <c s="26">
        <v>30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580</v>
      </c>
    </row>
    <row r="59" spans="1:5" ht="12.75">
      <c r="A59" s="30" t="s">
        <v>45</v>
      </c>
      <c r="E59" s="31" t="s">
        <v>581</v>
      </c>
    </row>
    <row r="60" spans="1:5" ht="51">
      <c r="A60" t="s">
        <v>46</v>
      </c>
      <c r="E60" s="29" t="s">
        <v>577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582</v>
      </c>
      <c s="32">
        <f>0+I8+I13+I18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582</v>
      </c>
      <c s="5"/>
      <c s="14" t="s">
        <v>583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102</v>
      </c>
      <c s="18" t="s">
        <v>22</v>
      </c>
      <c s="24" t="s">
        <v>103</v>
      </c>
      <c s="25" t="s">
        <v>104</v>
      </c>
      <c s="26">
        <v>212.8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12.75">
      <c r="A11" s="30" t="s">
        <v>45</v>
      </c>
      <c r="E11" s="31" t="s">
        <v>584</v>
      </c>
    </row>
    <row r="12" spans="1:5" ht="25.5">
      <c r="A12" t="s">
        <v>46</v>
      </c>
      <c r="E12" s="29" t="s">
        <v>107</v>
      </c>
    </row>
    <row r="13" spans="1:18" ht="12.75" customHeight="1">
      <c r="A13" s="5" t="s">
        <v>36</v>
      </c>
      <c s="5"/>
      <c s="35" t="s">
        <v>22</v>
      </c>
      <c s="5"/>
      <c s="21" t="s">
        <v>114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16</v>
      </c>
      <c s="23" t="s">
        <v>585</v>
      </c>
      <c s="18" t="s">
        <v>40</v>
      </c>
      <c s="24" t="s">
        <v>586</v>
      </c>
      <c s="25" t="s">
        <v>117</v>
      </c>
      <c s="26">
        <v>106.4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587</v>
      </c>
    </row>
    <row r="17" spans="1:5" ht="369.75">
      <c r="A17" t="s">
        <v>46</v>
      </c>
      <c r="E17" s="29" t="s">
        <v>132</v>
      </c>
    </row>
    <row r="18" spans="1:18" ht="12.75" customHeight="1">
      <c r="A18" s="5" t="s">
        <v>36</v>
      </c>
      <c s="5"/>
      <c s="35" t="s">
        <v>26</v>
      </c>
      <c s="5"/>
      <c s="21" t="s">
        <v>185</v>
      </c>
      <c s="5"/>
      <c s="5"/>
      <c s="5"/>
      <c s="36">
        <f>0+Q18</f>
      </c>
      <c r="O18">
        <f>0+R18</f>
      </c>
      <c r="Q18">
        <f>0+I19+I23+I27+I31</f>
      </c>
      <c>
        <f>0+O19+O23+O27+O31</f>
      </c>
    </row>
    <row r="19" spans="1:16" ht="12.75">
      <c r="A19" s="18" t="s">
        <v>38</v>
      </c>
      <c s="23" t="s">
        <v>15</v>
      </c>
      <c s="23" t="s">
        <v>187</v>
      </c>
      <c s="18" t="s">
        <v>40</v>
      </c>
      <c s="24" t="s">
        <v>188</v>
      </c>
      <c s="25" t="s">
        <v>117</v>
      </c>
      <c s="26">
        <v>30.4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40</v>
      </c>
    </row>
    <row r="21" spans="1:5" ht="12.75">
      <c r="A21" s="30" t="s">
        <v>45</v>
      </c>
      <c r="E21" s="31" t="s">
        <v>588</v>
      </c>
    </row>
    <row r="22" spans="1:5" ht="369.75">
      <c r="A22" t="s">
        <v>46</v>
      </c>
      <c r="E22" s="29" t="s">
        <v>190</v>
      </c>
    </row>
    <row r="23" spans="1:16" ht="12.75">
      <c r="A23" s="18" t="s">
        <v>38</v>
      </c>
      <c s="23" t="s">
        <v>26</v>
      </c>
      <c s="23" t="s">
        <v>197</v>
      </c>
      <c s="18" t="s">
        <v>40</v>
      </c>
      <c s="24" t="s">
        <v>198</v>
      </c>
      <c s="25" t="s">
        <v>117</v>
      </c>
      <c s="26">
        <v>5.195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589</v>
      </c>
    </row>
    <row r="26" spans="1:5" ht="51">
      <c r="A26" t="s">
        <v>46</v>
      </c>
      <c r="E26" s="29" t="s">
        <v>590</v>
      </c>
    </row>
    <row r="27" spans="1:16" ht="12.75">
      <c r="A27" s="18" t="s">
        <v>38</v>
      </c>
      <c s="23" t="s">
        <v>28</v>
      </c>
      <c s="23" t="s">
        <v>203</v>
      </c>
      <c s="18" t="s">
        <v>40</v>
      </c>
      <c s="24" t="s">
        <v>204</v>
      </c>
      <c s="25" t="s">
        <v>117</v>
      </c>
      <c s="26">
        <v>76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591</v>
      </c>
    </row>
    <row r="30" spans="1:5" ht="102">
      <c r="A30" t="s">
        <v>46</v>
      </c>
      <c r="E30" s="29" t="s">
        <v>206</v>
      </c>
    </row>
    <row r="31" spans="1:16" ht="12.75">
      <c r="A31" s="18" t="s">
        <v>38</v>
      </c>
      <c s="23" t="s">
        <v>30</v>
      </c>
      <c s="23" t="s">
        <v>592</v>
      </c>
      <c s="18" t="s">
        <v>40</v>
      </c>
      <c s="24" t="s">
        <v>593</v>
      </c>
      <c s="25" t="s">
        <v>117</v>
      </c>
      <c s="26">
        <v>5.195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594</v>
      </c>
    </row>
    <row r="34" spans="1:5" ht="357">
      <c r="A34" t="s">
        <v>46</v>
      </c>
      <c r="E34" s="29" t="s">
        <v>595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