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Rozpočet " sheetId="1" r:id="rId1"/>
  </sheets>
  <definedNames>
    <definedName name="_xlnm.Print_Titles" localSheetId="0">'Rozpočet '!$10:$12</definedName>
    <definedName name="_xlnm.Print_Area" localSheetId="0">'Rozpočet '!$A$1:$G$199</definedName>
  </definedNames>
  <calcPr fullCalcOnLoad="1"/>
</workbook>
</file>

<file path=xl/sharedStrings.xml><?xml version="1.0" encoding="utf-8"?>
<sst xmlns="http://schemas.openxmlformats.org/spreadsheetml/2006/main" count="553" uniqueCount="387">
  <si>
    <t>Stavba:   Domov Hvězda - úprava havarijního stavu kotelny Hvězdlice</t>
  </si>
  <si>
    <t>Objekt:   Kotelna</t>
  </si>
  <si>
    <t xml:space="preserve">Objednatel: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</si>
  <si>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</si>
  <si>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</si>
  <si>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</si>
  <si>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</si>
  <si>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</si>
  <si>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</si>
  <si>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</si>
  <si>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</si>
  <si>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</si>
  <si>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</si>
  <si>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</si>
  <si>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</si>
  <si>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</si>
  <si>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</si>
  <si>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</si>
  <si>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PSV</t>
  </si>
  <si>
    <t xml:space="preserve">Práce a dodávky PSV   </t>
  </si>
  <si>
    <t>713</t>
  </si>
  <si>
    <t xml:space="preserve">Izolace tepelné   </t>
  </si>
  <si>
    <t>713463211</t>
  </si>
  <si>
    <t xml:space="preserve">Montáž izolace tepelné potrubí potrubními pouzdry s Al fólií staženými Al páskou 1x D do 50 mm   </t>
  </si>
  <si>
    <t>m</t>
  </si>
  <si>
    <t>RKW.32034</t>
  </si>
  <si>
    <t xml:space="preserve">Potrubní pouzdra z minerální vlny s Al fólií, vnitřní D 22mm, tl.izolace 20mm   </t>
  </si>
  <si>
    <t>RKW.32041</t>
  </si>
  <si>
    <t xml:space="preserve">Potrubní pouzdra z minerální vlny s Al fólií, vnitřní D 42mm, tl.izolace 40mm   </t>
  </si>
  <si>
    <t>RKW.17479</t>
  </si>
  <si>
    <t xml:space="preserve">Potrubní pouzdra z minerální vlny s Al fólií, vnitřní D 28mm, tl.izolace 40mm   </t>
  </si>
  <si>
    <t>RKW.17467</t>
  </si>
  <si>
    <t xml:space="preserve">Potrubní pouzdra z minerální vlny s Al fólií, vnitřní D 35mm, tl.izolace 40mm   </t>
  </si>
  <si>
    <t>RKW.14772</t>
  </si>
  <si>
    <t xml:space="preserve">Potrubní pouzdra z minerální vlny s Al fólií, vnitřní D 60mm, tl.izolace 50mm   </t>
  </si>
  <si>
    <t>RKW.1972</t>
  </si>
  <si>
    <t xml:space="preserve">Potrubní pouzdra z minerální vlny s Al fólií, vnitřní D 76mm, tl.izolace 50mm   </t>
  </si>
  <si>
    <t>998713201</t>
  </si>
  <si>
    <t xml:space="preserve">Přesun hmot procentní pro izolace tepelné v objektech v do 6 m   </t>
  </si>
  <si>
    <t>%</t>
  </si>
  <si>
    <t>721</t>
  </si>
  <si>
    <t xml:space="preserve">Zdravotechnika - vnitřní kanalizace   </t>
  </si>
  <si>
    <t xml:space="preserve">Napojení do stávající kanalizace   </t>
  </si>
  <si>
    <t>kpl</t>
  </si>
  <si>
    <t>721174042</t>
  </si>
  <si>
    <t xml:space="preserve">Potrubí kanalizační z PP připojovací do DN 40   </t>
  </si>
  <si>
    <t>721290111</t>
  </si>
  <si>
    <t xml:space="preserve">Zkouška těsnosti potrubí kanalizace vodou DN do 125   </t>
  </si>
  <si>
    <t>998721201</t>
  </si>
  <si>
    <t xml:space="preserve">Přesun hmot procentní pro vnitřní kanalizace v objektech v do 6 m   </t>
  </si>
  <si>
    <t>722</t>
  </si>
  <si>
    <t xml:space="preserve">Zdravotechnika - vnitřní vodovod   </t>
  </si>
  <si>
    <t xml:space="preserve">Napojení na stávající rozvod   </t>
  </si>
  <si>
    <t>kus</t>
  </si>
  <si>
    <t>722174002</t>
  </si>
  <si>
    <t xml:space="preserve">Potrubí vodovodní plastové PPR svar polyfúze PN 16 D 20x2,8 mm   </t>
  </si>
  <si>
    <t>722174004</t>
  </si>
  <si>
    <t xml:space="preserve">Potrubí vodovodní plastové PPR svar polyfúze PN 16 D 32x4,4 mm   </t>
  </si>
  <si>
    <t>722174005</t>
  </si>
  <si>
    <t xml:space="preserve">Potrubí vodovodní plastové PPR svar polyfúze PN 16 D 40x5,5 mm   </t>
  </si>
  <si>
    <t>722229103</t>
  </si>
  <si>
    <t xml:space="preserve">Montáž vodovodních armatur s jedním závitem G 1" ostatní typ   </t>
  </si>
  <si>
    <t>GCM.R140Y049</t>
  </si>
  <si>
    <t xml:space="preserve">Ventil 1"x1" pojistný, závitový, mosaz   </t>
  </si>
  <si>
    <t>722229104</t>
  </si>
  <si>
    <t xml:space="preserve">Montáž vodovodních armatur s jedním závitem G 5/4" ostatní typ   </t>
  </si>
  <si>
    <t>55121268</t>
  </si>
  <si>
    <t xml:space="preserve">Ventil 1 1/4"x1 1/4", pojistný, závitový, mosaz   </t>
  </si>
  <si>
    <t>722239101</t>
  </si>
  <si>
    <t xml:space="preserve">Montáž armatur vodovodních se dvěma závity G 1/2"   </t>
  </si>
  <si>
    <t>55111226</t>
  </si>
  <si>
    <t xml:space="preserve">Kulový kohout FF1/2" závitový, páka, voda, mosaz/chrom   </t>
  </si>
  <si>
    <t>722239103</t>
  </si>
  <si>
    <t xml:space="preserve">Montáž armatur vodovodních se dvěma závity G 1"   </t>
  </si>
  <si>
    <t>55111230</t>
  </si>
  <si>
    <t xml:space="preserve">Kulový kohout FF1" závitový, páka, voda, mosaz/chrom   </t>
  </si>
  <si>
    <t>722239104</t>
  </si>
  <si>
    <t xml:space="preserve">Montáž armatur vodovodních se dvěma závity G 5/4"   </t>
  </si>
  <si>
    <t>55118683</t>
  </si>
  <si>
    <t xml:space="preserve">Zpětný ventil 5/4", kovová vložka, vnitřní závit, voda, mosaz   </t>
  </si>
  <si>
    <t>55111290</t>
  </si>
  <si>
    <t xml:space="preserve">Kulový kohout FF1 1/4" závitový, páka, voda, mosaz/chrom   </t>
  </si>
  <si>
    <t>722290226</t>
  </si>
  <si>
    <t xml:space="preserve">Zkouška těsnosti vodovodního potrubí závitového DN do 50   </t>
  </si>
  <si>
    <t>998722201</t>
  </si>
  <si>
    <t xml:space="preserve">Přesun hmot procentní pro vnitřní vodovod v objektech v do 6 m   </t>
  </si>
  <si>
    <t>723</t>
  </si>
  <si>
    <t xml:space="preserve">Zdravotechnika - vnitřní plynovod   </t>
  </si>
  <si>
    <t>723111202</t>
  </si>
  <si>
    <t xml:space="preserve">Potrubí ocelové závitové černé bezešvé svařované DN15   </t>
  </si>
  <si>
    <t>723111203</t>
  </si>
  <si>
    <t xml:space="preserve">Potrubí ocelové závitové černé bezešvé svařované DN20   </t>
  </si>
  <si>
    <t>723111204</t>
  </si>
  <si>
    <t xml:space="preserve">Potrubí ocelové závitové černé bezešvé svařované DN25   </t>
  </si>
  <si>
    <t>723150312</t>
  </si>
  <si>
    <t xml:space="preserve">Potrubí ocelové hladké černé bezešvé svař. D 57x3,2 mm   </t>
  </si>
  <si>
    <t>723150369</t>
  </si>
  <si>
    <t xml:space="preserve">Chránička D 89x3,6 mm   </t>
  </si>
  <si>
    <t>723190252</t>
  </si>
  <si>
    <t xml:space="preserve">Výpustky plynovodní vedení a upevnění DN 20   </t>
  </si>
  <si>
    <t>723190253</t>
  </si>
  <si>
    <t xml:space="preserve">Výpustky plynovodní vedení a upevnění DN 25   </t>
  </si>
  <si>
    <t>723219101</t>
  </si>
  <si>
    <t xml:space="preserve">Montáž armatur plynovodních přírubových DN 40 ostatní typ   </t>
  </si>
  <si>
    <t>42260782R</t>
  </si>
  <si>
    <t xml:space="preserve">Filtr závitový plynový DN40/RP 1 1/4   </t>
  </si>
  <si>
    <t>422607821R</t>
  </si>
  <si>
    <t xml:space="preserve">Uzávěr bezpečnostní havarijní, bez proudu zavřeno, BAP DN40   </t>
  </si>
  <si>
    <t>723239101</t>
  </si>
  <si>
    <t xml:space="preserve">Montáž armatur plynovodních se dvěma závity G 1/2" ostatní typ   </t>
  </si>
  <si>
    <t>55138952</t>
  </si>
  <si>
    <t xml:space="preserve">kohout kulový plnoprůtokový nikl ovládání vrtulka PN42 T 185°C, 1/2" žlutý   </t>
  </si>
  <si>
    <t>723239102</t>
  </si>
  <si>
    <t xml:space="preserve">Montáž armatur plynovodních se dvěma závity G 3/4 ostatní typ   </t>
  </si>
  <si>
    <t>55138953</t>
  </si>
  <si>
    <t xml:space="preserve">kohout kulový plnoprůtokový nikl ovládání vrtulka PN42 T 185°C, 3/4" žlutý   </t>
  </si>
  <si>
    <t>723239103</t>
  </si>
  <si>
    <t xml:space="preserve">Montáž armatur plynovodních se dvěma závity G 1" ostatní typ   </t>
  </si>
  <si>
    <t>55138954</t>
  </si>
  <si>
    <t xml:space="preserve">kohout kulový plnoprůtokový nikl ovládání vrtulka PN35 T 185°C, 1" žlutý   </t>
  </si>
  <si>
    <t>73322001</t>
  </si>
  <si>
    <t xml:space="preserve">Napojení na sáv.rozvod   </t>
  </si>
  <si>
    <t>998723201</t>
  </si>
  <si>
    <t xml:space="preserve">Přesun hmot procentní pro vnitřní plynovod v objektech v do 6 m   </t>
  </si>
  <si>
    <t>724</t>
  </si>
  <si>
    <t xml:space="preserve">Zdravotechnika - strojní vybavení   </t>
  </si>
  <si>
    <t>73201001R</t>
  </si>
  <si>
    <t xml:space="preserve">Montáž a uvedení zařízení pro doplňování   </t>
  </si>
  <si>
    <t>732020001R</t>
  </si>
  <si>
    <t xml:space="preserve">Oddělovací člen pro doplňovací systémy Rp1/2", s vodoměrem , max 10bar, 60°C   </t>
  </si>
  <si>
    <t>soubor</t>
  </si>
  <si>
    <t>732020002R</t>
  </si>
  <si>
    <t xml:space="preserve">Automatické doplňovací zařízení 3/4" x 1/2", vč.řídící jednotky, max 10bar , 90°C, 230V   </t>
  </si>
  <si>
    <t>732020003R</t>
  </si>
  <si>
    <t xml:space="preserve">Změkčovací zařízení, bez náplně,max 8bar, 40°C   </t>
  </si>
  <si>
    <t>732020005R</t>
  </si>
  <si>
    <t xml:space="preserve">Náplň pro změkčování   </t>
  </si>
  <si>
    <t>732020004R</t>
  </si>
  <si>
    <t xml:space="preserve">Sada GH pro měření tvrdosti   </t>
  </si>
  <si>
    <t>73201003R</t>
  </si>
  <si>
    <t xml:space="preserve">Montáž a uvedení do provozu zařízení pro změkčování   </t>
  </si>
  <si>
    <t>732010035R</t>
  </si>
  <si>
    <t xml:space="preserve">Plnění nádoby katexovou pryskyřicí   </t>
  </si>
  <si>
    <t>732030001R</t>
  </si>
  <si>
    <t xml:space="preserve">Automatický změkčovací filtr, 1", Q=3,0m3/h, kapacita 200 m3 x °dH, objem katexu 50L   </t>
  </si>
  <si>
    <t>732030002R</t>
  </si>
  <si>
    <t xml:space="preserve">Vířivý filtr mechanických nečistot 1“   </t>
  </si>
  <si>
    <t>732030007R</t>
  </si>
  <si>
    <t xml:space="preserve">Montážní blok s manometry 1"   </t>
  </si>
  <si>
    <t>732030003R</t>
  </si>
  <si>
    <t xml:space="preserve">Pár připojovacích flexi hadic G1"   </t>
  </si>
  <si>
    <t>732030005R</t>
  </si>
  <si>
    <t xml:space="preserve">Tabletovaná regenerační sůl 25 kg   </t>
  </si>
  <si>
    <t>732030006</t>
  </si>
  <si>
    <t xml:space="preserve">Solná nádoba 75LR   </t>
  </si>
  <si>
    <t>732219315</t>
  </si>
  <si>
    <t xml:space="preserve">Montáž ohříváku vody stojatého PN 0,6/0,6,PN 1,6/0,6 o obsahu do 1000 litrů   </t>
  </si>
  <si>
    <t>7240100001R</t>
  </si>
  <si>
    <t xml:space="preserve">Stacionární kondenzační zásobníkový ohřívač vody s přímým ohřevem,  31,3 kW, 380l, třída ErP, spotřeba plynu=3,1m3/h   </t>
  </si>
  <si>
    <t>724233013</t>
  </si>
  <si>
    <t xml:space="preserve">Nádoba expanzní tlaková pro akumulační ohřev TV průtočná s membránou závitové připojení PN 1,0 o objemu 18 l   </t>
  </si>
  <si>
    <t>RFX.6830100</t>
  </si>
  <si>
    <t xml:space="preserve">Kulový kohout 3/4" se zajištěním   </t>
  </si>
  <si>
    <t>732429212</t>
  </si>
  <si>
    <t xml:space="preserve">Montáž čerpadla oběhového mokroběžného závitového DN 25   </t>
  </si>
  <si>
    <t>GRS.97993209</t>
  </si>
  <si>
    <t xml:space="preserve">Čerpadlo oběhové cirkulační elektronické DN25, výtlak do 4,0 m průtok 2,20 m3/h pro TUV   </t>
  </si>
  <si>
    <t>998724201</t>
  </si>
  <si>
    <t xml:space="preserve">Přesun hmot procentní pro strojní vybavení v objektech v do 6 m   </t>
  </si>
  <si>
    <t>731</t>
  </si>
  <si>
    <t xml:space="preserve">Ústřední vytápění - kotelny   </t>
  </si>
  <si>
    <t>731244494</t>
  </si>
  <si>
    <t xml:space="preserve">Montáž kotle ocelového závěsného na plyn kondenzačního o výkonu do 50 kW   </t>
  </si>
  <si>
    <t>7310100002R</t>
  </si>
  <si>
    <t xml:space="preserve">Závěsný plynový kondenzační kotel,  7,7-42,2kW, hliníkový výměník + CU okruh, řízení Opentherm   </t>
  </si>
  <si>
    <t>998731201</t>
  </si>
  <si>
    <t xml:space="preserve">Přesun hmot procentní pro kotelny v objektech v do 6 m   </t>
  </si>
  <si>
    <t>731a</t>
  </si>
  <si>
    <t xml:space="preserve">Ústřední vytápění - regulace   </t>
  </si>
  <si>
    <t xml:space="preserve">Montáž regulace a uvedení do provozu, kabeláž   </t>
  </si>
  <si>
    <t>73110006R</t>
  </si>
  <si>
    <t xml:space="preserve">Převodník OCI,pro integraci topných kotlů a regulátorů kotlů s OpenTherm do sběrnice LPB.   </t>
  </si>
  <si>
    <t>73110007R</t>
  </si>
  <si>
    <t xml:space="preserve">Regulátor ekvitermní, 2 stupňový kotel, směšovaný topný okruh, TUV, 1 multifuknční výstup, komunikace LPB   </t>
  </si>
  <si>
    <t>73110008R</t>
  </si>
  <si>
    <t xml:space="preserve">Svorky pro regulátor   </t>
  </si>
  <si>
    <t>73410041R</t>
  </si>
  <si>
    <t xml:space="preserve">Rozšiřující modul regulátoru, pro druhý směšovaný nebo čerpadlový topný okruh   </t>
  </si>
  <si>
    <t>73410042R</t>
  </si>
  <si>
    <t xml:space="preserve">Svorky pro rozšiřující modul   </t>
  </si>
  <si>
    <t>73110018R</t>
  </si>
  <si>
    <t xml:space="preserve">Kabel pro rozšířující modul, délka 0,4m   </t>
  </si>
  <si>
    <t>73410055R</t>
  </si>
  <si>
    <t xml:space="preserve">Ovládací panel - obslužná jednotka   </t>
  </si>
  <si>
    <t>73110056R</t>
  </si>
  <si>
    <t xml:space="preserve">Krytka obslužné jednotky   </t>
  </si>
  <si>
    <t>73410043R</t>
  </si>
  <si>
    <t xml:space="preserve">Kabel pro ovládací panem, délka 1,0m   </t>
  </si>
  <si>
    <t>73410053R</t>
  </si>
  <si>
    <t xml:space="preserve">Příložní teplotní čidlo   </t>
  </si>
  <si>
    <t>73410052R</t>
  </si>
  <si>
    <t xml:space="preserve">Venkovní čidlo teploty   </t>
  </si>
  <si>
    <t>731100131R</t>
  </si>
  <si>
    <t xml:space="preserve">Externí displej k poruchové signalizaci   </t>
  </si>
  <si>
    <t>73110013R</t>
  </si>
  <si>
    <t xml:space="preserve">Sada poruchové signalizace pro zdroje tepla -poruchová signalizace, zdroj 24V DC, čidlo tlaku 0-10V, čidlo zaplavení, čidlo teploty prostoru NTC, čidlo teploty v systému NTC   </t>
  </si>
  <si>
    <t>73110015R</t>
  </si>
  <si>
    <t xml:space="preserve">Detektor plynu   </t>
  </si>
  <si>
    <t>731100151R</t>
  </si>
  <si>
    <t xml:space="preserve">Detektor CO   </t>
  </si>
  <si>
    <t>73110014R</t>
  </si>
  <si>
    <t xml:space="preserve">Webový server - pro dálkové ovládání a monitorování regulátorů RVS, RVD přes internet, USB nebo lokální síť. Verze pro 16 přístrojů   </t>
  </si>
  <si>
    <t>998732201</t>
  </si>
  <si>
    <t xml:space="preserve">Přesun hmot procentní pro strojovny v objektech v do 6 m   </t>
  </si>
  <si>
    <t>732</t>
  </si>
  <si>
    <t xml:space="preserve">Ústřední vytápění - strojovny   </t>
  </si>
  <si>
    <t>732112232R</t>
  </si>
  <si>
    <t xml:space="preserve">Montáž - rozdělovač sdružený hydraulický DN80 závitový   </t>
  </si>
  <si>
    <t>732R01</t>
  </si>
  <si>
    <t xml:space="preserve">rozdělovač-sběrač závitový, Q=8m3/h vč.izolace s Al fólií a stojanů   </t>
  </si>
  <si>
    <t>732113103R</t>
  </si>
  <si>
    <t xml:space="preserve">Montáž - vyrovnávač dynamických tlaků DN65   </t>
  </si>
  <si>
    <t>732002R</t>
  </si>
  <si>
    <t xml:space="preserve">vyrovnávač dynamických tlaků přírubový Q=8 m3/hod vč.izolace s Al fólií   </t>
  </si>
  <si>
    <t>732331624.RFX</t>
  </si>
  <si>
    <t xml:space="preserve">Nádoba tlaková expanzní pro topnou a chladicí soustavu s membránou závitové připojení PN 0,6 o objemu 300 l   </t>
  </si>
  <si>
    <t>RFX.6830200</t>
  </si>
  <si>
    <t xml:space="preserve">Kulový kohout 1" se zajištěním   </t>
  </si>
  <si>
    <t>732429223</t>
  </si>
  <si>
    <t xml:space="preserve">Montáž čerpadla oběhového mokroběžného přírubového DN 40 jednodílné   </t>
  </si>
  <si>
    <t>GRS.97924270</t>
  </si>
  <si>
    <t xml:space="preserve">Čerpadlo teplovodní mokroběžné přírubové DN 40 výtlak do 12 m průtok 16 m3/h jednodílné pro vytápěn   </t>
  </si>
  <si>
    <t>GRS.99411165</t>
  </si>
  <si>
    <t xml:space="preserve">Čerpadlo teplovodní mokroběžné závitové oběhové DN 25 výtlak do 4,0 m průtok 2,2 m3/h pro vytápění   </t>
  </si>
  <si>
    <t xml:space="preserve">Montáž neutraliz.boxu   </t>
  </si>
  <si>
    <t>73410014R</t>
  </si>
  <si>
    <t xml:space="preserve">Neutralizační box do 350 kW, včetně náplně   </t>
  </si>
  <si>
    <t>733</t>
  </si>
  <si>
    <t xml:space="preserve">Ústřední vytápění - rozvodné potrubí   </t>
  </si>
  <si>
    <t>733111114</t>
  </si>
  <si>
    <t xml:space="preserve">Potrubí ocelové závitové černé DN 20   </t>
  </si>
  <si>
    <t>733111115</t>
  </si>
  <si>
    <t xml:space="preserve">Potrubí ocelové závitové černé DN 25   </t>
  </si>
  <si>
    <t>733111118</t>
  </si>
  <si>
    <t xml:space="preserve">Potrubí ocelové závitové černé DN 50   </t>
  </si>
  <si>
    <t>733121222</t>
  </si>
  <si>
    <t xml:space="preserve">Potrubí ocelové hladké spojované svařováním D 76x3,2   </t>
  </si>
  <si>
    <t>733190108</t>
  </si>
  <si>
    <t xml:space="preserve">Zkouška těsnosti potrubí ocelové závitové DN přes 40 do 50   </t>
  </si>
  <si>
    <t>733190225</t>
  </si>
  <si>
    <t xml:space="preserve">Zkouška těsnosti potrubí ocelové hladké D přes 60,3x2,9 do 89x5,0   </t>
  </si>
  <si>
    <t>733220002R</t>
  </si>
  <si>
    <t>998733201</t>
  </si>
  <si>
    <t xml:space="preserve">Přesun hmot procentní pro rozvody potrubí v objektech v do 6 m   </t>
  </si>
  <si>
    <t>734</t>
  </si>
  <si>
    <t xml:space="preserve">Ústřední vytápění - armatury   </t>
  </si>
  <si>
    <t>734209104</t>
  </si>
  <si>
    <t xml:space="preserve">Montáž armatury závitové s jedním závitem G 3/4   </t>
  </si>
  <si>
    <t>GCM.R608Y014</t>
  </si>
  <si>
    <t xml:space="preserve">Kohout 3/4" vypouštěcí kulový, s hadicovou vývodkou a zátkou, mosaz   </t>
  </si>
  <si>
    <t>GCM.R140Y023</t>
  </si>
  <si>
    <t xml:space="preserve">Ventil 3/4"x3/4" pojistný, závitový, mosaz   </t>
  </si>
  <si>
    <t>734209114</t>
  </si>
  <si>
    <t xml:space="preserve">Montáž armatury závitové s dvěma závity G 3/4   </t>
  </si>
  <si>
    <t>GCM.R250X004</t>
  </si>
  <si>
    <t xml:space="preserve">Klový kohout FF3/4" závitový, páka, voda, mosaz/chrom   </t>
  </si>
  <si>
    <t>GCM.R60Y004</t>
  </si>
  <si>
    <t xml:space="preserve">Zpětný ventil 3/4", kovová vložka, vnitřní závit, voda, mosaz   </t>
  </si>
  <si>
    <t>734010001</t>
  </si>
  <si>
    <t xml:space="preserve">Separátor kalů s magnetem 3/4˝   </t>
  </si>
  <si>
    <t>734209115</t>
  </si>
  <si>
    <t xml:space="preserve">Montáž armatury závitové s dvěma závity G 1   </t>
  </si>
  <si>
    <t>GCM.R250X005</t>
  </si>
  <si>
    <t>GCM.R60Y005</t>
  </si>
  <si>
    <t xml:space="preserve">Zpětný ventil 1", kovová vložka, vnitřní závit, voda, mosaz   </t>
  </si>
  <si>
    <t>55129512</t>
  </si>
  <si>
    <t xml:space="preserve">Filtr 2x vnitřní závit, PN30, T 110°C, 1"   </t>
  </si>
  <si>
    <t>734209118</t>
  </si>
  <si>
    <t xml:space="preserve">Montáž armatury závitové s dvěma závity G 2   </t>
  </si>
  <si>
    <t>GCM.R250X008</t>
  </si>
  <si>
    <t xml:space="preserve">Kulový kohout FF2" závitový, páka, voda, mosaz/chrom   </t>
  </si>
  <si>
    <t>55121202</t>
  </si>
  <si>
    <t xml:space="preserve">Zpětný ventil 2", kovová vložka, vnitřní závit, voda, mosaz   </t>
  </si>
  <si>
    <t>55129500</t>
  </si>
  <si>
    <t xml:space="preserve">Filtr 2x vnitřní závit, PN30, T 110°C, 2"   </t>
  </si>
  <si>
    <t>734209119</t>
  </si>
  <si>
    <t xml:space="preserve">Montáž armatury závitové s dvěma závity G 2 1/2   </t>
  </si>
  <si>
    <t>GCM.R250X009</t>
  </si>
  <si>
    <t xml:space="preserve">Kulový kohout FF1 1/2" závitový, páka, voda, mosaz/chrom   </t>
  </si>
  <si>
    <t>734209127</t>
  </si>
  <si>
    <t xml:space="preserve">Montáž armatury závitové s třemi závity G 6/4   </t>
  </si>
  <si>
    <t>55128854</t>
  </si>
  <si>
    <t xml:space="preserve">Třícestný směšovací ventil DN40, 6/4", mosaz, Kvs=25   </t>
  </si>
  <si>
    <t>55128849R1</t>
  </si>
  <si>
    <t xml:space="preserve">Servopohon pro směšovací ventil 3-bodový, vč. kabelu 1,5 m, 230 V, 30 s, 6 Nm   </t>
  </si>
  <si>
    <t>734419111</t>
  </si>
  <si>
    <t xml:space="preserve">Montáž teploměrů s ochranným pouzdrem nebo pevným stonkem a jímkou   </t>
  </si>
  <si>
    <t>IVR.TA6312010</t>
  </si>
  <si>
    <t xml:space="preserve">Teploměr BI 100, 100mm, +120°C, zadní, délka jímky 100mm, bimetalový, pro topení, plast   </t>
  </si>
  <si>
    <t>734421102</t>
  </si>
  <si>
    <t xml:space="preserve">Tlakoměr s pevným stonkem a zpětnou klapkou tlak 0-16 bar průměr 63 mm spodní připojení   </t>
  </si>
  <si>
    <t>734494121</t>
  </si>
  <si>
    <t xml:space="preserve">Návarek s metrickým závitem M 20x1,5 délky do 220 mm   </t>
  </si>
  <si>
    <t>734494213</t>
  </si>
  <si>
    <t xml:space="preserve">Návarek s trubkovým závitem G 1/2   </t>
  </si>
  <si>
    <t>998734201</t>
  </si>
  <si>
    <t xml:space="preserve">Přesun hmot procentní pro armatury v objektech v do 6 m   </t>
  </si>
  <si>
    <t>767</t>
  </si>
  <si>
    <t xml:space="preserve">Konstrukce zámečnické   </t>
  </si>
  <si>
    <t>767995111</t>
  </si>
  <si>
    <t xml:space="preserve">Montáž atypických zámečnických konstrukcí hmotnosti do 5 kg   </t>
  </si>
  <si>
    <t>kg</t>
  </si>
  <si>
    <t xml:space="preserve">Ocelové doplňkové konstrukce   </t>
  </si>
  <si>
    <t xml:space="preserve">Ocelové nosné konstrukce   </t>
  </si>
  <si>
    <t xml:space="preserve">Přesun hmot tonážní pro zámečnické konstrukce v objektech v do 6 m   </t>
  </si>
  <si>
    <t>783</t>
  </si>
  <si>
    <t xml:space="preserve">Dokončovací práce - nátěry   </t>
  </si>
  <si>
    <t>783614651</t>
  </si>
  <si>
    <t xml:space="preserve">Základní antikorozní jednonásobný syntetický potrubí DN do 50 mm   </t>
  </si>
  <si>
    <t>783614661</t>
  </si>
  <si>
    <t xml:space="preserve">Základní antikorozní jednonásobný syntetický potrubí DN do 100 mm   </t>
  </si>
  <si>
    <t>783615551</t>
  </si>
  <si>
    <t xml:space="preserve">Mezinátěr jednonásobný syntetický nátěr potrubí DN do 50 mm   </t>
  </si>
  <si>
    <t>783617611</t>
  </si>
  <si>
    <t xml:space="preserve">Krycí dvojnásobný syntetický nátěr potrubí DN do 50 mm   </t>
  </si>
  <si>
    <t>ost</t>
  </si>
  <si>
    <t xml:space="preserve">Ostatní   </t>
  </si>
  <si>
    <t>001</t>
  </si>
  <si>
    <t xml:space="preserve">Revize komínu, spalinové cesty   </t>
  </si>
  <si>
    <t>002</t>
  </si>
  <si>
    <t xml:space="preserve">Revize tlakových nádob   </t>
  </si>
  <si>
    <t>003</t>
  </si>
  <si>
    <t xml:space="preserve">Odkouření kotlů a ohřívače, kaskáda   </t>
  </si>
  <si>
    <t>005</t>
  </si>
  <si>
    <t>72322001</t>
  </si>
  <si>
    <t xml:space="preserve">Revize kotelny, provozní řád   </t>
  </si>
  <si>
    <t>72322002</t>
  </si>
  <si>
    <t xml:space="preserve">Vybavení kotelny (lékárnička, hasicí přístroj, svítilna...)   </t>
  </si>
  <si>
    <t>73122010</t>
  </si>
  <si>
    <t xml:space="preserve">Topná zkouška   </t>
  </si>
  <si>
    <t>hod</t>
  </si>
  <si>
    <t xml:space="preserve">Demontážní práce v kotelně   </t>
  </si>
  <si>
    <t xml:space="preserve">Zhotovitel:   </t>
  </si>
  <si>
    <t xml:space="preserve">Celkem bez DPH   </t>
  </si>
  <si>
    <t>7210001R</t>
  </si>
  <si>
    <t>722171936R</t>
  </si>
  <si>
    <t>73322001R</t>
  </si>
  <si>
    <t>73122009R</t>
  </si>
  <si>
    <t>73422004R</t>
  </si>
  <si>
    <t>76710001R</t>
  </si>
  <si>
    <t>76710002R</t>
  </si>
  <si>
    <t>HSV</t>
  </si>
  <si>
    <t xml:space="preserve">Práce a dodávky HSV   </t>
  </si>
  <si>
    <t>Úpravy povrchů, podlahy a osazování výplní</t>
  </si>
  <si>
    <t>611325R</t>
  </si>
  <si>
    <t xml:space="preserve">Zednické práce pří rozvodech </t>
  </si>
  <si>
    <t xml:space="preserve">kpl </t>
  </si>
  <si>
    <t>612111111</t>
  </si>
  <si>
    <t>619995001</t>
  </si>
  <si>
    <t>63245553R</t>
  </si>
  <si>
    <t>Vyspravení celoplošné cementovou maltou vnitřních stěn betonových nebo železobetonových</t>
  </si>
  <si>
    <t>m2</t>
  </si>
  <si>
    <t>Začištění omítek kolem oken, dveří, podlah nebo obkladů</t>
  </si>
  <si>
    <t>Potěr perlitocementový tl do 30 mm</t>
  </si>
  <si>
    <t>Ostatní konstrukce a práce, bourání</t>
  </si>
  <si>
    <t>94910111R</t>
  </si>
  <si>
    <t>998018002</t>
  </si>
  <si>
    <t>Lešení pomocné pro objekty pozemních staveb s lešeňovou podlahou v do 3,5 m zatížení do 150 kg/m2</t>
  </si>
  <si>
    <t>Přesun hmot</t>
  </si>
  <si>
    <t>Přesun hmot ruční pro budovy v do 12 m</t>
  </si>
  <si>
    <t>t</t>
  </si>
  <si>
    <t>Podlahy z dlaždic</t>
  </si>
  <si>
    <t>771121011</t>
  </si>
  <si>
    <t>771474112</t>
  </si>
  <si>
    <t>59761003</t>
  </si>
  <si>
    <t>771574112</t>
  </si>
  <si>
    <t>998771202</t>
  </si>
  <si>
    <t>Nátěr penetrační na podlahu</t>
  </si>
  <si>
    <t>Montáž soklů z dlaždic keramických rovných flexibilní lepidlo v přes 65 do 90 mm</t>
  </si>
  <si>
    <t>dlažba keramická hutná hladká přes 9 do 12ks/m2</t>
  </si>
  <si>
    <t>Montáž podlah keramických hladkých lepených flexibilním lepidlem přes 9 do 12 ks/m2</t>
  </si>
  <si>
    <t>Přesun hmot procentní pro podlahy z dlaždic v objektech v přes 6 do 12 m</t>
  </si>
  <si>
    <t>Dokončovací práce - malby a tapety</t>
  </si>
  <si>
    <t>78401R</t>
  </si>
  <si>
    <t xml:space="preserve">malířské práce </t>
  </si>
  <si>
    <t>Elektromontážní práce  - silnoproud</t>
  </si>
  <si>
    <t>VÝKAZ VÝMĚR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</si>
</sst>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,##0.00_ ;\-#,##0.00\ "/>
    <numFmt numFmtId="166" formatCode="#,##0.000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name val="Arial CE"/>
      <family val="2"/>
    </font>
    <font>
      <i/>
      <sz val="8"/>
      <name val="MS Sans Serif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37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0" fontId="2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vertical="top" wrapText="1" indent="1"/>
      <protection/>
    </xf>
    <xf numFmtId="0" fontId="6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 horizontal="left" vertical="top" wrapText="1" indent="1"/>
      <protection/>
    </xf>
    <xf numFmtId="0" fontId="4" fillId="0" borderId="0" xfId="0" applyFont="1" applyAlignment="1" applyProtection="1">
      <alignment horizontal="left" indent="1"/>
      <protection/>
    </xf>
    <xf numFmtId="0" fontId="7" fillId="33" borderId="10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5" fillId="0" borderId="10" xfId="0" applyFont="1" applyBorder="1" applyAlignment="1">
      <alignment horizontal="left" wrapText="1" indent="1"/>
    </xf>
    <xf numFmtId="0" fontId="11" fillId="0" borderId="10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left" vertical="top" wrapText="1" indent="1"/>
      <protection/>
    </xf>
    <xf numFmtId="0" fontId="10" fillId="0" borderId="0" xfId="0" applyFont="1" applyAlignment="1">
      <alignment horizontal="left" wrapText="1" indent="1"/>
    </xf>
    <xf numFmtId="7" fontId="10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top"/>
    </xf>
    <xf numFmtId="37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 indent="1"/>
    </xf>
    <xf numFmtId="164" fontId="5" fillId="0" borderId="11" xfId="0" applyNumberFormat="1" applyFont="1" applyBorder="1" applyAlignment="1">
      <alignment horizontal="right"/>
    </xf>
    <xf numFmtId="39" fontId="5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 indent="1"/>
    </xf>
    <xf numFmtId="164" fontId="11" fillId="0" borderId="11" xfId="0" applyNumberFormat="1" applyFont="1" applyBorder="1" applyAlignment="1">
      <alignment horizontal="right"/>
    </xf>
    <xf numFmtId="39" fontId="11" fillId="0" borderId="11" xfId="0" applyNumberFormat="1" applyFont="1" applyBorder="1" applyAlignment="1">
      <alignment horizontal="right"/>
    </xf>
    <xf numFmtId="37" fontId="11" fillId="0" borderId="1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9"/>
  <sheetViews>
    <sheetView showGridLines="0" tabSelected="1" view="pageBreakPreview" zoomScale="130" zoomScaleSheetLayoutView="130" zoomScalePageLayoutView="0" workbookViewId="0" topLeftCell="A1">
      <selection activeCell="A2" sqref="A2"/>
    </sheetView>
  </sheetViews>
  <sheetFormatPr defaultColWidth="10.5" defaultRowHeight="12" customHeight="1"/>
  <cols>
    <col min="1" max="1" width="4.66015625" style="2" customWidth="1"/>
    <col min="2" max="2" width="17.5" style="43" customWidth="1"/>
    <col min="3" max="3" width="62.66015625" style="43" customWidth="1"/>
    <col min="4" max="4" width="8.66015625" style="43" customWidth="1"/>
    <col min="5" max="5" width="11.33203125" style="3" customWidth="1"/>
    <col min="6" max="6" width="13.33203125" style="4" customWidth="1"/>
    <col min="7" max="7" width="20.66015625" style="4" customWidth="1"/>
    <col min="8" max="16384" width="10.5" style="1" customWidth="1"/>
  </cols>
  <sheetData>
    <row r="1" spans="1:7" s="5" customFormat="1" ht="27.75" customHeight="1">
      <c r="A1" s="59" t="s">
        <v>386</v>
      </c>
      <c r="B1" s="59"/>
      <c r="C1" s="59"/>
      <c r="D1" s="59"/>
      <c r="E1" s="59"/>
      <c r="F1" s="59"/>
      <c r="G1" s="59"/>
    </row>
    <row r="2" spans="1:7" s="5" customFormat="1" ht="12.75" customHeight="1">
      <c r="A2" s="6" t="s">
        <v>0</v>
      </c>
      <c r="B2" s="32"/>
      <c r="C2" s="32"/>
      <c r="D2" s="32"/>
      <c r="E2" s="6"/>
      <c r="F2" s="6"/>
      <c r="G2" s="6"/>
    </row>
    <row r="3" spans="1:7" s="5" customFormat="1" ht="12.75" customHeight="1">
      <c r="A3" s="6" t="s">
        <v>1</v>
      </c>
      <c r="B3" s="32"/>
      <c r="C3" s="32"/>
      <c r="D3" s="32"/>
      <c r="E3" s="6"/>
      <c r="F3" s="6"/>
      <c r="G3" s="6"/>
    </row>
    <row r="4" spans="1:7" s="5" customFormat="1" ht="13.5" customHeight="1">
      <c r="A4" s="7"/>
      <c r="B4" s="32"/>
      <c r="C4" s="44"/>
      <c r="D4" s="32"/>
      <c r="E4" s="6"/>
      <c r="F4" s="6"/>
      <c r="G4" s="6"/>
    </row>
    <row r="5" spans="1:7" s="5" customFormat="1" ht="6.75" customHeight="1">
      <c r="A5" s="8"/>
      <c r="B5" s="33"/>
      <c r="C5" s="45"/>
      <c r="D5" s="33"/>
      <c r="E5" s="9"/>
      <c r="F5" s="10"/>
      <c r="G5" s="10"/>
    </row>
    <row r="6" spans="1:7" s="5" customFormat="1" ht="12.75" customHeight="1">
      <c r="A6" s="11" t="s">
        <v>2</v>
      </c>
      <c r="B6" s="34"/>
      <c r="C6" s="34"/>
      <c r="D6" s="34"/>
      <c r="E6" s="11"/>
      <c r="F6" s="11"/>
      <c r="G6" s="11"/>
    </row>
    <row r="7" spans="1:7" s="5" customFormat="1" ht="12.75" customHeight="1">
      <c r="A7" s="11" t="s">
        <v>342</v>
      </c>
      <c r="B7" s="34"/>
      <c r="C7" s="34"/>
      <c r="D7" s="34"/>
      <c r="E7" s="11"/>
      <c r="F7" s="11"/>
      <c r="G7" s="11"/>
    </row>
    <row r="8" spans="1:7" s="5" customFormat="1" ht="12.75" customHeight="1">
      <c r="A8" s="11" t="s">
        <v>3</v>
      </c>
      <c r="B8" s="35"/>
      <c r="C8" s="35"/>
      <c r="D8" s="35"/>
      <c r="E8" s="12"/>
      <c r="F8" s="13"/>
      <c r="G8" s="11"/>
    </row>
    <row r="9" spans="1:7" s="5" customFormat="1" ht="6.75" customHeight="1">
      <c r="A9" s="14"/>
      <c r="B9" s="36"/>
      <c r="C9" s="36"/>
      <c r="D9" s="36"/>
      <c r="E9" s="14"/>
      <c r="F9" s="14"/>
      <c r="G9" s="14"/>
    </row>
    <row r="10" spans="1:7" s="5" customFormat="1" ht="28.5" customHeight="1">
      <c r="A10" s="15" t="s">
        <v>4</v>
      </c>
      <c r="B10" s="37" t="s">
        <v>5</v>
      </c>
      <c r="C10" s="37" t="s">
        <v>6</v>
      </c>
      <c r="D10" s="37" t="s">
        <v>7</v>
      </c>
      <c r="E10" s="15" t="s">
        <v>8</v>
      </c>
      <c r="F10" s="15" t="s">
        <v>9</v>
      </c>
      <c r="G10" s="15" t="s">
        <v>10</v>
      </c>
    </row>
    <row r="11" spans="1:7" s="5" customFormat="1" ht="12.75" customHeight="1" hidden="1">
      <c r="A11" s="15" t="s">
        <v>11</v>
      </c>
      <c r="B11" s="37" t="s">
        <v>12</v>
      </c>
      <c r="C11" s="37" t="s">
        <v>13</v>
      </c>
      <c r="D11" s="37" t="s">
        <v>14</v>
      </c>
      <c r="E11" s="15" t="s">
        <v>15</v>
      </c>
      <c r="F11" s="15" t="s">
        <v>16</v>
      </c>
      <c r="G11" s="15" t="s">
        <v>17</v>
      </c>
    </row>
    <row r="12" spans="1:7" s="5" customFormat="1" ht="5.25" customHeight="1">
      <c r="A12" s="14"/>
      <c r="B12" s="36"/>
      <c r="C12" s="36"/>
      <c r="D12" s="36"/>
      <c r="E12" s="14"/>
      <c r="F12" s="14"/>
      <c r="G12" s="14"/>
    </row>
    <row r="13" spans="1:7" s="5" customFormat="1" ht="30.75" customHeight="1">
      <c r="A13" s="16"/>
      <c r="B13" s="38" t="s">
        <v>351</v>
      </c>
      <c r="C13" s="38" t="s">
        <v>352</v>
      </c>
      <c r="D13" s="38"/>
      <c r="E13" s="17"/>
      <c r="F13" s="18"/>
      <c r="G13" s="18">
        <f>SUM(G15:G18,G20,G22,G24:G29,G31)</f>
        <v>0</v>
      </c>
    </row>
    <row r="14" spans="1:7" s="5" customFormat="1" ht="28.5" customHeight="1">
      <c r="A14" s="19"/>
      <c r="B14" s="39">
        <v>6</v>
      </c>
      <c r="C14" s="39" t="s">
        <v>353</v>
      </c>
      <c r="D14" s="39"/>
      <c r="E14" s="20"/>
      <c r="F14" s="21"/>
      <c r="G14" s="21">
        <f>SUM(G15:G18)</f>
        <v>0</v>
      </c>
    </row>
    <row r="15" spans="1:7" s="28" customFormat="1" ht="20.25" customHeight="1">
      <c r="A15" s="51">
        <v>1</v>
      </c>
      <c r="B15" s="52" t="s">
        <v>354</v>
      </c>
      <c r="C15" s="52" t="s">
        <v>355</v>
      </c>
      <c r="D15" s="52" t="s">
        <v>356</v>
      </c>
      <c r="E15" s="53">
        <v>1</v>
      </c>
      <c r="F15" s="54"/>
      <c r="G15" s="54">
        <f>F15*E15</f>
        <v>0</v>
      </c>
    </row>
    <row r="16" spans="1:7" s="5" customFormat="1" ht="20.25" customHeight="1">
      <c r="A16" s="51">
        <f>1+A15</f>
        <v>2</v>
      </c>
      <c r="B16" s="52" t="s">
        <v>357</v>
      </c>
      <c r="C16" s="52" t="s">
        <v>360</v>
      </c>
      <c r="D16" s="52" t="s">
        <v>361</v>
      </c>
      <c r="E16" s="53">
        <v>86</v>
      </c>
      <c r="F16" s="54"/>
      <c r="G16" s="54">
        <f>F16*E16</f>
        <v>0</v>
      </c>
    </row>
    <row r="17" spans="1:7" s="5" customFormat="1" ht="20.25" customHeight="1">
      <c r="A17" s="51">
        <f aca="true" t="shared" si="0" ref="A17:A80">1+A16</f>
        <v>3</v>
      </c>
      <c r="B17" s="52" t="s">
        <v>358</v>
      </c>
      <c r="C17" s="52" t="s">
        <v>362</v>
      </c>
      <c r="D17" s="52" t="s">
        <v>24</v>
      </c>
      <c r="E17" s="53">
        <v>18.1</v>
      </c>
      <c r="F17" s="54"/>
      <c r="G17" s="54">
        <f>F17*E17</f>
        <v>0</v>
      </c>
    </row>
    <row r="18" spans="1:7" s="5" customFormat="1" ht="20.25" customHeight="1">
      <c r="A18" s="51">
        <f t="shared" si="0"/>
        <v>4</v>
      </c>
      <c r="B18" s="52" t="s">
        <v>359</v>
      </c>
      <c r="C18" s="52" t="s">
        <v>363</v>
      </c>
      <c r="D18" s="52" t="s">
        <v>361</v>
      </c>
      <c r="E18" s="53">
        <v>18.1</v>
      </c>
      <c r="F18" s="54"/>
      <c r="G18" s="54">
        <f>F18*E18</f>
        <v>0</v>
      </c>
    </row>
    <row r="19" spans="1:7" s="5" customFormat="1" ht="28.5" customHeight="1">
      <c r="A19" s="48"/>
      <c r="B19" s="39">
        <v>9</v>
      </c>
      <c r="C19" s="39" t="s">
        <v>364</v>
      </c>
      <c r="D19" s="39"/>
      <c r="E19" s="20"/>
      <c r="F19" s="21"/>
      <c r="G19" s="21">
        <f>SUM(G20)</f>
        <v>0</v>
      </c>
    </row>
    <row r="20" spans="1:7" s="5" customFormat="1" ht="20.25" customHeight="1">
      <c r="A20" s="51">
        <v>5</v>
      </c>
      <c r="B20" s="52" t="s">
        <v>365</v>
      </c>
      <c r="C20" s="52" t="s">
        <v>367</v>
      </c>
      <c r="D20" s="52" t="s">
        <v>361</v>
      </c>
      <c r="E20" s="53">
        <v>60</v>
      </c>
      <c r="F20" s="54"/>
      <c r="G20" s="54">
        <f>F20*E20</f>
        <v>0</v>
      </c>
    </row>
    <row r="21" spans="1:7" s="5" customFormat="1" ht="28.5" customHeight="1">
      <c r="A21" s="48"/>
      <c r="B21" s="39">
        <v>998</v>
      </c>
      <c r="C21" s="49" t="s">
        <v>368</v>
      </c>
      <c r="D21" s="39"/>
      <c r="E21" s="20"/>
      <c r="F21" s="21"/>
      <c r="G21" s="21">
        <f>SUM(G22)</f>
        <v>0</v>
      </c>
    </row>
    <row r="22" spans="1:7" s="5" customFormat="1" ht="20.25" customHeight="1">
      <c r="A22" s="51">
        <v>6</v>
      </c>
      <c r="B22" s="52" t="s">
        <v>366</v>
      </c>
      <c r="C22" s="52" t="s">
        <v>369</v>
      </c>
      <c r="D22" s="52" t="s">
        <v>370</v>
      </c>
      <c r="E22" s="53">
        <v>0.945</v>
      </c>
      <c r="F22" s="54"/>
      <c r="G22" s="54">
        <f>F22*E22</f>
        <v>0</v>
      </c>
    </row>
    <row r="23" spans="1:7" s="5" customFormat="1" ht="28.5" customHeight="1">
      <c r="A23" s="48"/>
      <c r="B23" s="39">
        <v>771</v>
      </c>
      <c r="C23" s="49" t="s">
        <v>371</v>
      </c>
      <c r="D23" s="39"/>
      <c r="E23" s="20"/>
      <c r="F23" s="21"/>
      <c r="G23" s="21">
        <f>SUM(G24:G29)</f>
        <v>0</v>
      </c>
    </row>
    <row r="24" spans="1:7" s="5" customFormat="1" ht="20.25" customHeight="1">
      <c r="A24" s="51">
        <v>7</v>
      </c>
      <c r="B24" s="52" t="s">
        <v>372</v>
      </c>
      <c r="C24" s="52" t="s">
        <v>377</v>
      </c>
      <c r="D24" s="52" t="s">
        <v>361</v>
      </c>
      <c r="E24" s="53">
        <v>18.1</v>
      </c>
      <c r="F24" s="54"/>
      <c r="G24" s="54">
        <f aca="true" t="shared" si="1" ref="G24:G29">F24*E24</f>
        <v>0</v>
      </c>
    </row>
    <row r="25" spans="1:7" s="5" customFormat="1" ht="20.25" customHeight="1">
      <c r="A25" s="51">
        <f t="shared" si="0"/>
        <v>8</v>
      </c>
      <c r="B25" s="52" t="s">
        <v>373</v>
      </c>
      <c r="C25" s="52" t="s">
        <v>378</v>
      </c>
      <c r="D25" s="52" t="s">
        <v>24</v>
      </c>
      <c r="E25" s="53">
        <v>19</v>
      </c>
      <c r="F25" s="54"/>
      <c r="G25" s="54">
        <f t="shared" si="1"/>
        <v>0</v>
      </c>
    </row>
    <row r="26" spans="1:7" s="50" customFormat="1" ht="20.25" customHeight="1">
      <c r="A26" s="58">
        <f t="shared" si="0"/>
        <v>9</v>
      </c>
      <c r="B26" s="55" t="s">
        <v>374</v>
      </c>
      <c r="C26" s="55" t="s">
        <v>379</v>
      </c>
      <c r="D26" s="55" t="s">
        <v>361</v>
      </c>
      <c r="E26" s="56">
        <v>2</v>
      </c>
      <c r="F26" s="57"/>
      <c r="G26" s="54">
        <f t="shared" si="1"/>
        <v>0</v>
      </c>
    </row>
    <row r="27" spans="1:7" s="28" customFormat="1" ht="20.25" customHeight="1">
      <c r="A27" s="51">
        <f t="shared" si="0"/>
        <v>10</v>
      </c>
      <c r="B27" s="52" t="s">
        <v>375</v>
      </c>
      <c r="C27" s="52" t="s">
        <v>380</v>
      </c>
      <c r="D27" s="52" t="s">
        <v>361</v>
      </c>
      <c r="E27" s="53">
        <v>18.1</v>
      </c>
      <c r="F27" s="54"/>
      <c r="G27" s="54">
        <f t="shared" si="1"/>
        <v>0</v>
      </c>
    </row>
    <row r="28" spans="1:7" s="5" customFormat="1" ht="20.25" customHeight="1">
      <c r="A28" s="51">
        <f t="shared" si="0"/>
        <v>11</v>
      </c>
      <c r="B28" s="55" t="s">
        <v>374</v>
      </c>
      <c r="C28" s="55" t="s">
        <v>379</v>
      </c>
      <c r="D28" s="55" t="s">
        <v>361</v>
      </c>
      <c r="E28" s="56">
        <v>20.815</v>
      </c>
      <c r="F28" s="57"/>
      <c r="G28" s="54">
        <f t="shared" si="1"/>
        <v>0</v>
      </c>
    </row>
    <row r="29" spans="1:7" s="28" customFormat="1" ht="20.25" customHeight="1">
      <c r="A29" s="51">
        <f t="shared" si="0"/>
        <v>12</v>
      </c>
      <c r="B29" s="52" t="s">
        <v>376</v>
      </c>
      <c r="C29" s="52" t="s">
        <v>381</v>
      </c>
      <c r="D29" s="52" t="s">
        <v>39</v>
      </c>
      <c r="E29" s="53">
        <v>361.3</v>
      </c>
      <c r="F29" s="54"/>
      <c r="G29" s="54">
        <f t="shared" si="1"/>
        <v>0</v>
      </c>
    </row>
    <row r="30" spans="1:7" s="5" customFormat="1" ht="28.5" customHeight="1">
      <c r="A30" s="48"/>
      <c r="B30" s="39">
        <v>784</v>
      </c>
      <c r="C30" s="49" t="s">
        <v>382</v>
      </c>
      <c r="D30" s="39"/>
      <c r="E30" s="20"/>
      <c r="F30" s="21"/>
      <c r="G30" s="21">
        <f>SUM(G31:G31)</f>
        <v>0</v>
      </c>
    </row>
    <row r="31" spans="1:7" s="28" customFormat="1" ht="20.25" customHeight="1">
      <c r="A31" s="51">
        <v>13</v>
      </c>
      <c r="B31" s="52" t="s">
        <v>383</v>
      </c>
      <c r="C31" s="52" t="s">
        <v>384</v>
      </c>
      <c r="D31" s="52" t="s">
        <v>356</v>
      </c>
      <c r="E31" s="53">
        <v>1</v>
      </c>
      <c r="F31" s="54"/>
      <c r="G31" s="54">
        <f>F31*E31</f>
        <v>0</v>
      </c>
    </row>
    <row r="32" spans="1:7" s="5" customFormat="1" ht="30.75" customHeight="1">
      <c r="A32" s="48"/>
      <c r="B32" s="38" t="s">
        <v>18</v>
      </c>
      <c r="C32" s="38" t="s">
        <v>19</v>
      </c>
      <c r="D32" s="38"/>
      <c r="E32" s="17"/>
      <c r="F32" s="18"/>
      <c r="G32" s="18">
        <f>G33+G42+G47+G65+G84+G106+G110+G129+G143+G152+G180+G185+G190</f>
        <v>0</v>
      </c>
    </row>
    <row r="33" spans="1:7" s="5" customFormat="1" ht="28.5" customHeight="1">
      <c r="A33" s="48"/>
      <c r="B33" s="39" t="s">
        <v>20</v>
      </c>
      <c r="C33" s="39" t="s">
        <v>21</v>
      </c>
      <c r="D33" s="39"/>
      <c r="E33" s="20"/>
      <c r="F33" s="21"/>
      <c r="G33" s="21">
        <f>SUM(G34:G41)</f>
        <v>0</v>
      </c>
    </row>
    <row r="34" spans="1:7" s="28" customFormat="1" ht="20.25">
      <c r="A34" s="25">
        <v>14</v>
      </c>
      <c r="B34" s="40" t="s">
        <v>22</v>
      </c>
      <c r="C34" s="40" t="s">
        <v>23</v>
      </c>
      <c r="D34" s="40" t="s">
        <v>24</v>
      </c>
      <c r="E34" s="26">
        <v>98</v>
      </c>
      <c r="F34" s="27"/>
      <c r="G34" s="27">
        <f>F34*E34</f>
        <v>0</v>
      </c>
    </row>
    <row r="35" spans="1:7" s="28" customFormat="1" ht="20.25">
      <c r="A35" s="29">
        <f t="shared" si="0"/>
        <v>15</v>
      </c>
      <c r="B35" s="41" t="s">
        <v>25</v>
      </c>
      <c r="C35" s="41" t="s">
        <v>26</v>
      </c>
      <c r="D35" s="41" t="s">
        <v>24</v>
      </c>
      <c r="E35" s="30">
        <v>10</v>
      </c>
      <c r="F35" s="31"/>
      <c r="G35" s="31">
        <f aca="true" t="shared" si="2" ref="G35:G98">F35*E35</f>
        <v>0</v>
      </c>
    </row>
    <row r="36" spans="1:7" s="28" customFormat="1" ht="20.25">
      <c r="A36" s="29">
        <f t="shared" si="0"/>
        <v>16</v>
      </c>
      <c r="B36" s="41" t="s">
        <v>27</v>
      </c>
      <c r="C36" s="41" t="s">
        <v>28</v>
      </c>
      <c r="D36" s="41" t="s">
        <v>24</v>
      </c>
      <c r="E36" s="30">
        <v>20</v>
      </c>
      <c r="F36" s="31"/>
      <c r="G36" s="31">
        <f t="shared" si="2"/>
        <v>0</v>
      </c>
    </row>
    <row r="37" spans="1:7" s="28" customFormat="1" ht="20.25">
      <c r="A37" s="29">
        <f t="shared" si="0"/>
        <v>17</v>
      </c>
      <c r="B37" s="41" t="s">
        <v>29</v>
      </c>
      <c r="C37" s="41" t="s">
        <v>30</v>
      </c>
      <c r="D37" s="41" t="s">
        <v>24</v>
      </c>
      <c r="E37" s="30">
        <v>8</v>
      </c>
      <c r="F37" s="31"/>
      <c r="G37" s="31">
        <f t="shared" si="2"/>
        <v>0</v>
      </c>
    </row>
    <row r="38" spans="1:7" s="28" customFormat="1" ht="20.25">
      <c r="A38" s="29">
        <f t="shared" si="0"/>
        <v>18</v>
      </c>
      <c r="B38" s="41" t="s">
        <v>31</v>
      </c>
      <c r="C38" s="41" t="s">
        <v>32</v>
      </c>
      <c r="D38" s="41" t="s">
        <v>24</v>
      </c>
      <c r="E38" s="30">
        <v>16</v>
      </c>
      <c r="F38" s="31"/>
      <c r="G38" s="31">
        <f t="shared" si="2"/>
        <v>0</v>
      </c>
    </row>
    <row r="39" spans="1:7" s="28" customFormat="1" ht="20.25">
      <c r="A39" s="29">
        <f t="shared" si="0"/>
        <v>19</v>
      </c>
      <c r="B39" s="41" t="s">
        <v>33</v>
      </c>
      <c r="C39" s="41" t="s">
        <v>34</v>
      </c>
      <c r="D39" s="41" t="s">
        <v>24</v>
      </c>
      <c r="E39" s="30">
        <v>4</v>
      </c>
      <c r="F39" s="31"/>
      <c r="G39" s="31">
        <f t="shared" si="2"/>
        <v>0</v>
      </c>
    </row>
    <row r="40" spans="1:7" s="28" customFormat="1" ht="20.25">
      <c r="A40" s="29">
        <f t="shared" si="0"/>
        <v>20</v>
      </c>
      <c r="B40" s="41" t="s">
        <v>35</v>
      </c>
      <c r="C40" s="41" t="s">
        <v>36</v>
      </c>
      <c r="D40" s="41" t="s">
        <v>24</v>
      </c>
      <c r="E40" s="30">
        <v>40</v>
      </c>
      <c r="F40" s="31"/>
      <c r="G40" s="31">
        <f t="shared" si="2"/>
        <v>0</v>
      </c>
    </row>
    <row r="41" spans="1:7" s="28" customFormat="1" ht="15" customHeight="1">
      <c r="A41" s="25">
        <f t="shared" si="0"/>
        <v>21</v>
      </c>
      <c r="B41" s="40" t="s">
        <v>37</v>
      </c>
      <c r="C41" s="40" t="s">
        <v>38</v>
      </c>
      <c r="D41" s="40" t="s">
        <v>39</v>
      </c>
      <c r="E41" s="26">
        <v>385.538</v>
      </c>
      <c r="F41" s="27"/>
      <c r="G41" s="27">
        <f t="shared" si="2"/>
        <v>0</v>
      </c>
    </row>
    <row r="42" spans="1:7" s="5" customFormat="1" ht="28.5" customHeight="1">
      <c r="A42" s="48"/>
      <c r="B42" s="39" t="s">
        <v>40</v>
      </c>
      <c r="C42" s="39" t="s">
        <v>41</v>
      </c>
      <c r="D42" s="39"/>
      <c r="E42" s="20"/>
      <c r="F42" s="21"/>
      <c r="G42" s="21">
        <f>SUM(G43:G46)</f>
        <v>0</v>
      </c>
    </row>
    <row r="43" spans="1:7" s="28" customFormat="1" ht="15" customHeight="1">
      <c r="A43" s="25">
        <v>22</v>
      </c>
      <c r="B43" s="40" t="s">
        <v>344</v>
      </c>
      <c r="C43" s="40" t="s">
        <v>42</v>
      </c>
      <c r="D43" s="40" t="s">
        <v>43</v>
      </c>
      <c r="E43" s="26">
        <v>2</v>
      </c>
      <c r="F43" s="27"/>
      <c r="G43" s="27">
        <f t="shared" si="2"/>
        <v>0</v>
      </c>
    </row>
    <row r="44" spans="1:7" s="28" customFormat="1" ht="15" customHeight="1">
      <c r="A44" s="25">
        <f t="shared" si="0"/>
        <v>23</v>
      </c>
      <c r="B44" s="40" t="s">
        <v>44</v>
      </c>
      <c r="C44" s="40" t="s">
        <v>45</v>
      </c>
      <c r="D44" s="40" t="s">
        <v>24</v>
      </c>
      <c r="E44" s="26">
        <v>50</v>
      </c>
      <c r="F44" s="27"/>
      <c r="G44" s="27">
        <f t="shared" si="2"/>
        <v>0</v>
      </c>
    </row>
    <row r="45" spans="1:7" s="28" customFormat="1" ht="15" customHeight="1">
      <c r="A45" s="25">
        <f t="shared" si="0"/>
        <v>24</v>
      </c>
      <c r="B45" s="40" t="s">
        <v>46</v>
      </c>
      <c r="C45" s="40" t="s">
        <v>47</v>
      </c>
      <c r="D45" s="40" t="s">
        <v>24</v>
      </c>
      <c r="E45" s="26">
        <v>50</v>
      </c>
      <c r="F45" s="27"/>
      <c r="G45" s="27">
        <f t="shared" si="2"/>
        <v>0</v>
      </c>
    </row>
    <row r="46" spans="1:7" s="28" customFormat="1" ht="15" customHeight="1">
      <c r="A46" s="25">
        <f t="shared" si="0"/>
        <v>25</v>
      </c>
      <c r="B46" s="40" t="s">
        <v>48</v>
      </c>
      <c r="C46" s="40" t="s">
        <v>49</v>
      </c>
      <c r="D46" s="40" t="s">
        <v>39</v>
      </c>
      <c r="E46" s="26">
        <v>275.3</v>
      </c>
      <c r="F46" s="27"/>
      <c r="G46" s="27">
        <f t="shared" si="2"/>
        <v>0</v>
      </c>
    </row>
    <row r="47" spans="1:7" s="5" customFormat="1" ht="28.5" customHeight="1">
      <c r="A47" s="48"/>
      <c r="B47" s="39" t="s">
        <v>50</v>
      </c>
      <c r="C47" s="39" t="s">
        <v>51</v>
      </c>
      <c r="D47" s="39"/>
      <c r="E47" s="20"/>
      <c r="F47" s="21"/>
      <c r="G47" s="21">
        <f>SUM(G48:G64)</f>
        <v>0</v>
      </c>
    </row>
    <row r="48" spans="1:7" s="28" customFormat="1" ht="15" customHeight="1">
      <c r="A48" s="25">
        <v>26</v>
      </c>
      <c r="B48" s="40" t="s">
        <v>345</v>
      </c>
      <c r="C48" s="40" t="s">
        <v>52</v>
      </c>
      <c r="D48" s="40" t="s">
        <v>53</v>
      </c>
      <c r="E48" s="26">
        <v>3</v>
      </c>
      <c r="F48" s="27"/>
      <c r="G48" s="27">
        <f t="shared" si="2"/>
        <v>0</v>
      </c>
    </row>
    <row r="49" spans="1:7" s="28" customFormat="1" ht="15" customHeight="1">
      <c r="A49" s="25">
        <f t="shared" si="0"/>
        <v>27</v>
      </c>
      <c r="B49" s="40" t="s">
        <v>54</v>
      </c>
      <c r="C49" s="40" t="s">
        <v>55</v>
      </c>
      <c r="D49" s="40" t="s">
        <v>24</v>
      </c>
      <c r="E49" s="26">
        <v>10</v>
      </c>
      <c r="F49" s="27"/>
      <c r="G49" s="27">
        <f t="shared" si="2"/>
        <v>0</v>
      </c>
    </row>
    <row r="50" spans="1:7" s="28" customFormat="1" ht="15" customHeight="1">
      <c r="A50" s="25">
        <f t="shared" si="0"/>
        <v>28</v>
      </c>
      <c r="B50" s="40" t="s">
        <v>56</v>
      </c>
      <c r="C50" s="40" t="s">
        <v>57</v>
      </c>
      <c r="D50" s="40" t="s">
        <v>24</v>
      </c>
      <c r="E50" s="26">
        <v>10</v>
      </c>
      <c r="F50" s="27"/>
      <c r="G50" s="27">
        <f t="shared" si="2"/>
        <v>0</v>
      </c>
    </row>
    <row r="51" spans="1:7" s="28" customFormat="1" ht="15" customHeight="1">
      <c r="A51" s="25">
        <f t="shared" si="0"/>
        <v>29</v>
      </c>
      <c r="B51" s="40" t="s">
        <v>58</v>
      </c>
      <c r="C51" s="40" t="s">
        <v>59</v>
      </c>
      <c r="D51" s="40" t="s">
        <v>24</v>
      </c>
      <c r="E51" s="26">
        <v>20</v>
      </c>
      <c r="F51" s="27"/>
      <c r="G51" s="27">
        <f t="shared" si="2"/>
        <v>0</v>
      </c>
    </row>
    <row r="52" spans="1:7" s="28" customFormat="1" ht="15" customHeight="1">
      <c r="A52" s="25">
        <f t="shared" si="0"/>
        <v>30</v>
      </c>
      <c r="B52" s="40" t="s">
        <v>60</v>
      </c>
      <c r="C52" s="40" t="s">
        <v>61</v>
      </c>
      <c r="D52" s="40" t="s">
        <v>53</v>
      </c>
      <c r="E52" s="26">
        <v>1</v>
      </c>
      <c r="F52" s="27"/>
      <c r="G52" s="27">
        <f t="shared" si="2"/>
        <v>0</v>
      </c>
    </row>
    <row r="53" spans="1:7" s="28" customFormat="1" ht="15" customHeight="1">
      <c r="A53" s="29">
        <f t="shared" si="0"/>
        <v>31</v>
      </c>
      <c r="B53" s="41" t="s">
        <v>62</v>
      </c>
      <c r="C53" s="41" t="s">
        <v>63</v>
      </c>
      <c r="D53" s="41" t="s">
        <v>53</v>
      </c>
      <c r="E53" s="30">
        <v>1</v>
      </c>
      <c r="F53" s="31"/>
      <c r="G53" s="31">
        <f t="shared" si="2"/>
        <v>0</v>
      </c>
    </row>
    <row r="54" spans="1:7" s="28" customFormat="1" ht="15" customHeight="1">
      <c r="A54" s="25">
        <f t="shared" si="0"/>
        <v>32</v>
      </c>
      <c r="B54" s="40" t="s">
        <v>64</v>
      </c>
      <c r="C54" s="40" t="s">
        <v>65</v>
      </c>
      <c r="D54" s="40" t="s">
        <v>53</v>
      </c>
      <c r="E54" s="26">
        <v>1</v>
      </c>
      <c r="F54" s="27"/>
      <c r="G54" s="27">
        <f t="shared" si="2"/>
        <v>0</v>
      </c>
    </row>
    <row r="55" spans="1:7" s="28" customFormat="1" ht="15" customHeight="1">
      <c r="A55" s="29">
        <f t="shared" si="0"/>
        <v>33</v>
      </c>
      <c r="B55" s="41" t="s">
        <v>66</v>
      </c>
      <c r="C55" s="41" t="s">
        <v>67</v>
      </c>
      <c r="D55" s="41" t="s">
        <v>53</v>
      </c>
      <c r="E55" s="30">
        <v>1</v>
      </c>
      <c r="F55" s="31"/>
      <c r="G55" s="31">
        <f t="shared" si="2"/>
        <v>0</v>
      </c>
    </row>
    <row r="56" spans="1:7" s="28" customFormat="1" ht="15" customHeight="1">
      <c r="A56" s="25">
        <f t="shared" si="0"/>
        <v>34</v>
      </c>
      <c r="B56" s="40" t="s">
        <v>68</v>
      </c>
      <c r="C56" s="40" t="s">
        <v>69</v>
      </c>
      <c r="D56" s="40" t="s">
        <v>53</v>
      </c>
      <c r="E56" s="26">
        <v>2</v>
      </c>
      <c r="F56" s="27"/>
      <c r="G56" s="27">
        <f t="shared" si="2"/>
        <v>0</v>
      </c>
    </row>
    <row r="57" spans="1:7" s="28" customFormat="1" ht="15" customHeight="1">
      <c r="A57" s="29">
        <f t="shared" si="0"/>
        <v>35</v>
      </c>
      <c r="B57" s="41" t="s">
        <v>70</v>
      </c>
      <c r="C57" s="41" t="s">
        <v>71</v>
      </c>
      <c r="D57" s="41" t="s">
        <v>53</v>
      </c>
      <c r="E57" s="30">
        <v>2</v>
      </c>
      <c r="F57" s="31"/>
      <c r="G57" s="31">
        <f t="shared" si="2"/>
        <v>0</v>
      </c>
    </row>
    <row r="58" spans="1:7" s="28" customFormat="1" ht="15" customHeight="1">
      <c r="A58" s="25">
        <f t="shared" si="0"/>
        <v>36</v>
      </c>
      <c r="B58" s="40" t="s">
        <v>72</v>
      </c>
      <c r="C58" s="40" t="s">
        <v>73</v>
      </c>
      <c r="D58" s="40" t="s">
        <v>53</v>
      </c>
      <c r="E58" s="26">
        <v>2</v>
      </c>
      <c r="F58" s="27"/>
      <c r="G58" s="27">
        <f t="shared" si="2"/>
        <v>0</v>
      </c>
    </row>
    <row r="59" spans="1:7" s="28" customFormat="1" ht="15" customHeight="1">
      <c r="A59" s="29">
        <f t="shared" si="0"/>
        <v>37</v>
      </c>
      <c r="B59" s="41" t="s">
        <v>74</v>
      </c>
      <c r="C59" s="41" t="s">
        <v>75</v>
      </c>
      <c r="D59" s="41" t="s">
        <v>53</v>
      </c>
      <c r="E59" s="30">
        <v>2</v>
      </c>
      <c r="F59" s="31"/>
      <c r="G59" s="31">
        <f t="shared" si="2"/>
        <v>0</v>
      </c>
    </row>
    <row r="60" spans="1:7" s="28" customFormat="1" ht="15" customHeight="1">
      <c r="A60" s="25">
        <f t="shared" si="0"/>
        <v>38</v>
      </c>
      <c r="B60" s="40" t="s">
        <v>76</v>
      </c>
      <c r="C60" s="40" t="s">
        <v>77</v>
      </c>
      <c r="D60" s="40" t="s">
        <v>53</v>
      </c>
      <c r="E60" s="26">
        <v>4</v>
      </c>
      <c r="F60" s="27"/>
      <c r="G60" s="27">
        <f t="shared" si="2"/>
        <v>0</v>
      </c>
    </row>
    <row r="61" spans="1:7" s="28" customFormat="1" ht="15" customHeight="1">
      <c r="A61" s="29">
        <f t="shared" si="0"/>
        <v>39</v>
      </c>
      <c r="B61" s="41" t="s">
        <v>78</v>
      </c>
      <c r="C61" s="41" t="s">
        <v>79</v>
      </c>
      <c r="D61" s="41" t="s">
        <v>53</v>
      </c>
      <c r="E61" s="30">
        <v>1</v>
      </c>
      <c r="F61" s="31"/>
      <c r="G61" s="31">
        <f t="shared" si="2"/>
        <v>0</v>
      </c>
    </row>
    <row r="62" spans="1:7" s="28" customFormat="1" ht="15" customHeight="1">
      <c r="A62" s="29">
        <f t="shared" si="0"/>
        <v>40</v>
      </c>
      <c r="B62" s="41" t="s">
        <v>80</v>
      </c>
      <c r="C62" s="41" t="s">
        <v>81</v>
      </c>
      <c r="D62" s="41" t="s">
        <v>53</v>
      </c>
      <c r="E62" s="30">
        <v>3</v>
      </c>
      <c r="F62" s="31"/>
      <c r="G62" s="31">
        <f t="shared" si="2"/>
        <v>0</v>
      </c>
    </row>
    <row r="63" spans="1:7" s="28" customFormat="1" ht="15" customHeight="1">
      <c r="A63" s="25">
        <f t="shared" si="0"/>
        <v>41</v>
      </c>
      <c r="B63" s="40" t="s">
        <v>82</v>
      </c>
      <c r="C63" s="40" t="s">
        <v>83</v>
      </c>
      <c r="D63" s="40" t="s">
        <v>24</v>
      </c>
      <c r="E63" s="26">
        <v>40</v>
      </c>
      <c r="F63" s="27"/>
      <c r="G63" s="27">
        <f t="shared" si="2"/>
        <v>0</v>
      </c>
    </row>
    <row r="64" spans="1:7" s="28" customFormat="1" ht="15" customHeight="1">
      <c r="A64" s="25">
        <f t="shared" si="0"/>
        <v>42</v>
      </c>
      <c r="B64" s="40" t="s">
        <v>84</v>
      </c>
      <c r="C64" s="40" t="s">
        <v>85</v>
      </c>
      <c r="D64" s="40" t="s">
        <v>39</v>
      </c>
      <c r="E64" s="26">
        <v>355.1</v>
      </c>
      <c r="F64" s="27"/>
      <c r="G64" s="27">
        <f t="shared" si="2"/>
        <v>0</v>
      </c>
    </row>
    <row r="65" spans="1:7" s="5" customFormat="1" ht="28.5" customHeight="1">
      <c r="A65" s="48"/>
      <c r="B65" s="39" t="s">
        <v>86</v>
      </c>
      <c r="C65" s="39" t="s">
        <v>87</v>
      </c>
      <c r="D65" s="39"/>
      <c r="E65" s="20"/>
      <c r="F65" s="21"/>
      <c r="G65" s="21">
        <f>SUM(G66:G83)</f>
        <v>0</v>
      </c>
    </row>
    <row r="66" spans="1:7" s="28" customFormat="1" ht="15" customHeight="1">
      <c r="A66" s="25">
        <v>43</v>
      </c>
      <c r="B66" s="40" t="s">
        <v>88</v>
      </c>
      <c r="C66" s="40" t="s">
        <v>89</v>
      </c>
      <c r="D66" s="40" t="s">
        <v>24</v>
      </c>
      <c r="E66" s="26">
        <v>2</v>
      </c>
      <c r="F66" s="27"/>
      <c r="G66" s="27">
        <f t="shared" si="2"/>
        <v>0</v>
      </c>
    </row>
    <row r="67" spans="1:7" s="28" customFormat="1" ht="15" customHeight="1">
      <c r="A67" s="25">
        <f t="shared" si="0"/>
        <v>44</v>
      </c>
      <c r="B67" s="40" t="s">
        <v>90</v>
      </c>
      <c r="C67" s="40" t="s">
        <v>91</v>
      </c>
      <c r="D67" s="40" t="s">
        <v>24</v>
      </c>
      <c r="E67" s="26">
        <v>6</v>
      </c>
      <c r="F67" s="27"/>
      <c r="G67" s="27">
        <f t="shared" si="2"/>
        <v>0</v>
      </c>
    </row>
    <row r="68" spans="1:7" s="28" customFormat="1" ht="15" customHeight="1">
      <c r="A68" s="25">
        <f t="shared" si="0"/>
        <v>45</v>
      </c>
      <c r="B68" s="40" t="s">
        <v>92</v>
      </c>
      <c r="C68" s="40" t="s">
        <v>93</v>
      </c>
      <c r="D68" s="40" t="s">
        <v>24</v>
      </c>
      <c r="E68" s="26">
        <v>12</v>
      </c>
      <c r="F68" s="27"/>
      <c r="G68" s="27">
        <f t="shared" si="2"/>
        <v>0</v>
      </c>
    </row>
    <row r="69" spans="1:7" s="28" customFormat="1" ht="15" customHeight="1">
      <c r="A69" s="25">
        <f t="shared" si="0"/>
        <v>46</v>
      </c>
      <c r="B69" s="40" t="s">
        <v>94</v>
      </c>
      <c r="C69" s="40" t="s">
        <v>95</v>
      </c>
      <c r="D69" s="40" t="s">
        <v>24</v>
      </c>
      <c r="E69" s="26">
        <v>20</v>
      </c>
      <c r="F69" s="27"/>
      <c r="G69" s="27">
        <f t="shared" si="2"/>
        <v>0</v>
      </c>
    </row>
    <row r="70" spans="1:7" s="28" customFormat="1" ht="15" customHeight="1">
      <c r="A70" s="25">
        <f t="shared" si="0"/>
        <v>47</v>
      </c>
      <c r="B70" s="40" t="s">
        <v>96</v>
      </c>
      <c r="C70" s="40" t="s">
        <v>97</v>
      </c>
      <c r="D70" s="40" t="s">
        <v>24</v>
      </c>
      <c r="E70" s="26">
        <v>0.7</v>
      </c>
      <c r="F70" s="27"/>
      <c r="G70" s="27">
        <f t="shared" si="2"/>
        <v>0</v>
      </c>
    </row>
    <row r="71" spans="1:7" s="28" customFormat="1" ht="15" customHeight="1">
      <c r="A71" s="25">
        <f t="shared" si="0"/>
        <v>48</v>
      </c>
      <c r="B71" s="40" t="s">
        <v>98</v>
      </c>
      <c r="C71" s="40" t="s">
        <v>99</v>
      </c>
      <c r="D71" s="40" t="s">
        <v>53</v>
      </c>
      <c r="E71" s="26">
        <v>4</v>
      </c>
      <c r="F71" s="27"/>
      <c r="G71" s="27">
        <f t="shared" si="2"/>
        <v>0</v>
      </c>
    </row>
    <row r="72" spans="1:7" s="28" customFormat="1" ht="15" customHeight="1">
      <c r="A72" s="25">
        <f t="shared" si="0"/>
        <v>49</v>
      </c>
      <c r="B72" s="40" t="s">
        <v>100</v>
      </c>
      <c r="C72" s="40" t="s">
        <v>101</v>
      </c>
      <c r="D72" s="40" t="s">
        <v>53</v>
      </c>
      <c r="E72" s="26">
        <v>1</v>
      </c>
      <c r="F72" s="27"/>
      <c r="G72" s="27">
        <f t="shared" si="2"/>
        <v>0</v>
      </c>
    </row>
    <row r="73" spans="1:7" s="28" customFormat="1" ht="15" customHeight="1">
      <c r="A73" s="25">
        <f t="shared" si="0"/>
        <v>50</v>
      </c>
      <c r="B73" s="40" t="s">
        <v>102</v>
      </c>
      <c r="C73" s="40" t="s">
        <v>103</v>
      </c>
      <c r="D73" s="40" t="s">
        <v>53</v>
      </c>
      <c r="E73" s="26">
        <v>2</v>
      </c>
      <c r="F73" s="27"/>
      <c r="G73" s="27">
        <f t="shared" si="2"/>
        <v>0</v>
      </c>
    </row>
    <row r="74" spans="1:7" s="28" customFormat="1" ht="15" customHeight="1">
      <c r="A74" s="29">
        <f t="shared" si="0"/>
        <v>51</v>
      </c>
      <c r="B74" s="41" t="s">
        <v>104</v>
      </c>
      <c r="C74" s="41" t="s">
        <v>105</v>
      </c>
      <c r="D74" s="41" t="s">
        <v>53</v>
      </c>
      <c r="E74" s="30">
        <v>1</v>
      </c>
      <c r="F74" s="31"/>
      <c r="G74" s="31">
        <f t="shared" si="2"/>
        <v>0</v>
      </c>
    </row>
    <row r="75" spans="1:7" s="28" customFormat="1" ht="15" customHeight="1">
      <c r="A75" s="29">
        <f t="shared" si="0"/>
        <v>52</v>
      </c>
      <c r="B75" s="41" t="s">
        <v>106</v>
      </c>
      <c r="C75" s="41" t="s">
        <v>107</v>
      </c>
      <c r="D75" s="41" t="s">
        <v>53</v>
      </c>
      <c r="E75" s="30">
        <v>1</v>
      </c>
      <c r="F75" s="31"/>
      <c r="G75" s="31">
        <f t="shared" si="2"/>
        <v>0</v>
      </c>
    </row>
    <row r="76" spans="1:7" s="28" customFormat="1" ht="15" customHeight="1">
      <c r="A76" s="25">
        <f t="shared" si="0"/>
        <v>53</v>
      </c>
      <c r="B76" s="40" t="s">
        <v>108</v>
      </c>
      <c r="C76" s="40" t="s">
        <v>109</v>
      </c>
      <c r="D76" s="40" t="s">
        <v>53</v>
      </c>
      <c r="E76" s="26">
        <v>2</v>
      </c>
      <c r="F76" s="27"/>
      <c r="G76" s="27">
        <f t="shared" si="2"/>
        <v>0</v>
      </c>
    </row>
    <row r="77" spans="1:7" s="28" customFormat="1" ht="20.25">
      <c r="A77" s="29">
        <f t="shared" si="0"/>
        <v>54</v>
      </c>
      <c r="B77" s="41" t="s">
        <v>110</v>
      </c>
      <c r="C77" s="41" t="s">
        <v>111</v>
      </c>
      <c r="D77" s="41" t="s">
        <v>53</v>
      </c>
      <c r="E77" s="30">
        <v>2</v>
      </c>
      <c r="F77" s="31"/>
      <c r="G77" s="31">
        <f t="shared" si="2"/>
        <v>0</v>
      </c>
    </row>
    <row r="78" spans="1:7" s="28" customFormat="1" ht="15" customHeight="1">
      <c r="A78" s="25">
        <f t="shared" si="0"/>
        <v>55</v>
      </c>
      <c r="B78" s="40" t="s">
        <v>112</v>
      </c>
      <c r="C78" s="40" t="s">
        <v>113</v>
      </c>
      <c r="D78" s="40" t="s">
        <v>53</v>
      </c>
      <c r="E78" s="26">
        <v>4</v>
      </c>
      <c r="F78" s="27"/>
      <c r="G78" s="27">
        <f t="shared" si="2"/>
        <v>0</v>
      </c>
    </row>
    <row r="79" spans="1:7" s="28" customFormat="1" ht="20.25">
      <c r="A79" s="29">
        <f t="shared" si="0"/>
        <v>56</v>
      </c>
      <c r="B79" s="41" t="s">
        <v>114</v>
      </c>
      <c r="C79" s="41" t="s">
        <v>115</v>
      </c>
      <c r="D79" s="41" t="s">
        <v>53</v>
      </c>
      <c r="E79" s="30">
        <v>4</v>
      </c>
      <c r="F79" s="31"/>
      <c r="G79" s="31">
        <f t="shared" si="2"/>
        <v>0</v>
      </c>
    </row>
    <row r="80" spans="1:7" s="28" customFormat="1" ht="15" customHeight="1">
      <c r="A80" s="25">
        <f t="shared" si="0"/>
        <v>57</v>
      </c>
      <c r="B80" s="40" t="s">
        <v>116</v>
      </c>
      <c r="C80" s="40" t="s">
        <v>117</v>
      </c>
      <c r="D80" s="40" t="s">
        <v>53</v>
      </c>
      <c r="E80" s="26">
        <v>1</v>
      </c>
      <c r="F80" s="27"/>
      <c r="G80" s="27">
        <f t="shared" si="2"/>
        <v>0</v>
      </c>
    </row>
    <row r="81" spans="1:7" s="28" customFormat="1" ht="15" customHeight="1">
      <c r="A81" s="29">
        <f aca="true" t="shared" si="3" ref="A81:A142">1+A80</f>
        <v>58</v>
      </c>
      <c r="B81" s="41" t="s">
        <v>118</v>
      </c>
      <c r="C81" s="41" t="s">
        <v>119</v>
      </c>
      <c r="D81" s="41" t="s">
        <v>53</v>
      </c>
      <c r="E81" s="30">
        <v>1</v>
      </c>
      <c r="F81" s="31"/>
      <c r="G81" s="31">
        <f t="shared" si="2"/>
        <v>0</v>
      </c>
    </row>
    <row r="82" spans="1:7" s="28" customFormat="1" ht="15" customHeight="1">
      <c r="A82" s="25">
        <f t="shared" si="3"/>
        <v>59</v>
      </c>
      <c r="B82" s="40" t="s">
        <v>346</v>
      </c>
      <c r="C82" s="40" t="s">
        <v>121</v>
      </c>
      <c r="D82" s="40" t="s">
        <v>43</v>
      </c>
      <c r="E82" s="26">
        <v>1</v>
      </c>
      <c r="F82" s="27"/>
      <c r="G82" s="27">
        <f t="shared" si="2"/>
        <v>0</v>
      </c>
    </row>
    <row r="83" spans="1:7" s="28" customFormat="1" ht="15" customHeight="1">
      <c r="A83" s="25">
        <f t="shared" si="3"/>
        <v>60</v>
      </c>
      <c r="B83" s="40" t="s">
        <v>122</v>
      </c>
      <c r="C83" s="40" t="s">
        <v>123</v>
      </c>
      <c r="D83" s="40" t="s">
        <v>39</v>
      </c>
      <c r="E83" s="26">
        <v>595.19</v>
      </c>
      <c r="F83" s="27"/>
      <c r="G83" s="27">
        <f t="shared" si="2"/>
        <v>0</v>
      </c>
    </row>
    <row r="84" spans="1:7" s="5" customFormat="1" ht="28.5" customHeight="1">
      <c r="A84" s="48"/>
      <c r="B84" s="39" t="s">
        <v>124</v>
      </c>
      <c r="C84" s="39" t="s">
        <v>125</v>
      </c>
      <c r="D84" s="39"/>
      <c r="E84" s="20"/>
      <c r="F84" s="21"/>
      <c r="G84" s="21">
        <f>SUM(G85:G105)</f>
        <v>0</v>
      </c>
    </row>
    <row r="85" spans="1:7" s="28" customFormat="1" ht="15" customHeight="1">
      <c r="A85" s="25">
        <v>61</v>
      </c>
      <c r="B85" s="40" t="s">
        <v>126</v>
      </c>
      <c r="C85" s="40" t="s">
        <v>127</v>
      </c>
      <c r="D85" s="40" t="s">
        <v>43</v>
      </c>
      <c r="E85" s="26">
        <v>1</v>
      </c>
      <c r="F85" s="27"/>
      <c r="G85" s="27">
        <f t="shared" si="2"/>
        <v>0</v>
      </c>
    </row>
    <row r="86" spans="1:7" s="28" customFormat="1" ht="20.25">
      <c r="A86" s="29">
        <f t="shared" si="3"/>
        <v>62</v>
      </c>
      <c r="B86" s="41" t="s">
        <v>128</v>
      </c>
      <c r="C86" s="41" t="s">
        <v>129</v>
      </c>
      <c r="D86" s="41" t="s">
        <v>130</v>
      </c>
      <c r="E86" s="30">
        <v>1</v>
      </c>
      <c r="F86" s="31"/>
      <c r="G86" s="31">
        <f t="shared" si="2"/>
        <v>0</v>
      </c>
    </row>
    <row r="87" spans="1:7" s="28" customFormat="1" ht="20.25">
      <c r="A87" s="29">
        <f t="shared" si="3"/>
        <v>63</v>
      </c>
      <c r="B87" s="41" t="s">
        <v>131</v>
      </c>
      <c r="C87" s="41" t="s">
        <v>132</v>
      </c>
      <c r="D87" s="41" t="s">
        <v>130</v>
      </c>
      <c r="E87" s="30">
        <v>1</v>
      </c>
      <c r="F87" s="31"/>
      <c r="G87" s="31">
        <f t="shared" si="2"/>
        <v>0</v>
      </c>
    </row>
    <row r="88" spans="1:7" s="28" customFormat="1" ht="15" customHeight="1">
      <c r="A88" s="29">
        <f t="shared" si="3"/>
        <v>64</v>
      </c>
      <c r="B88" s="41" t="s">
        <v>133</v>
      </c>
      <c r="C88" s="41" t="s">
        <v>134</v>
      </c>
      <c r="D88" s="41" t="s">
        <v>130</v>
      </c>
      <c r="E88" s="30">
        <v>1</v>
      </c>
      <c r="F88" s="31"/>
      <c r="G88" s="31">
        <f t="shared" si="2"/>
        <v>0</v>
      </c>
    </row>
    <row r="89" spans="1:7" s="28" customFormat="1" ht="15" customHeight="1">
      <c r="A89" s="29">
        <f t="shared" si="3"/>
        <v>65</v>
      </c>
      <c r="B89" s="41" t="s">
        <v>135</v>
      </c>
      <c r="C89" s="41" t="s">
        <v>136</v>
      </c>
      <c r="D89" s="41" t="s">
        <v>130</v>
      </c>
      <c r="E89" s="30">
        <v>2</v>
      </c>
      <c r="F89" s="31"/>
      <c r="G89" s="31">
        <f t="shared" si="2"/>
        <v>0</v>
      </c>
    </row>
    <row r="90" spans="1:7" s="28" customFormat="1" ht="15" customHeight="1">
      <c r="A90" s="29">
        <f t="shared" si="3"/>
        <v>66</v>
      </c>
      <c r="B90" s="41" t="s">
        <v>137</v>
      </c>
      <c r="C90" s="41" t="s">
        <v>138</v>
      </c>
      <c r="D90" s="41" t="s">
        <v>130</v>
      </c>
      <c r="E90" s="30">
        <v>1</v>
      </c>
      <c r="F90" s="31"/>
      <c r="G90" s="31">
        <f t="shared" si="2"/>
        <v>0</v>
      </c>
    </row>
    <row r="91" spans="1:7" s="28" customFormat="1" ht="15" customHeight="1">
      <c r="A91" s="25">
        <f t="shared" si="3"/>
        <v>67</v>
      </c>
      <c r="B91" s="40" t="s">
        <v>139</v>
      </c>
      <c r="C91" s="40" t="s">
        <v>140</v>
      </c>
      <c r="D91" s="40" t="s">
        <v>43</v>
      </c>
      <c r="E91" s="26">
        <v>1</v>
      </c>
      <c r="F91" s="27"/>
      <c r="G91" s="27">
        <f t="shared" si="2"/>
        <v>0</v>
      </c>
    </row>
    <row r="92" spans="1:7" s="28" customFormat="1" ht="15" customHeight="1">
      <c r="A92" s="25">
        <f t="shared" si="3"/>
        <v>68</v>
      </c>
      <c r="B92" s="40" t="s">
        <v>141</v>
      </c>
      <c r="C92" s="40" t="s">
        <v>142</v>
      </c>
      <c r="D92" s="40" t="s">
        <v>43</v>
      </c>
      <c r="E92" s="26">
        <v>1</v>
      </c>
      <c r="F92" s="27"/>
      <c r="G92" s="27">
        <f t="shared" si="2"/>
        <v>0</v>
      </c>
    </row>
    <row r="93" spans="1:7" s="28" customFormat="1" ht="20.25">
      <c r="A93" s="29">
        <f t="shared" si="3"/>
        <v>69</v>
      </c>
      <c r="B93" s="41" t="s">
        <v>143</v>
      </c>
      <c r="C93" s="41" t="s">
        <v>144</v>
      </c>
      <c r="D93" s="41" t="s">
        <v>130</v>
      </c>
      <c r="E93" s="30">
        <v>1</v>
      </c>
      <c r="F93" s="31"/>
      <c r="G93" s="31">
        <f t="shared" si="2"/>
        <v>0</v>
      </c>
    </row>
    <row r="94" spans="1:7" s="28" customFormat="1" ht="15" customHeight="1">
      <c r="A94" s="29">
        <f t="shared" si="3"/>
        <v>70</v>
      </c>
      <c r="B94" s="41" t="s">
        <v>145</v>
      </c>
      <c r="C94" s="41" t="s">
        <v>146</v>
      </c>
      <c r="D94" s="41" t="s">
        <v>130</v>
      </c>
      <c r="E94" s="30">
        <v>1</v>
      </c>
      <c r="F94" s="31"/>
      <c r="G94" s="31">
        <f t="shared" si="2"/>
        <v>0</v>
      </c>
    </row>
    <row r="95" spans="1:7" s="28" customFormat="1" ht="15" customHeight="1">
      <c r="A95" s="29">
        <f t="shared" si="3"/>
        <v>71</v>
      </c>
      <c r="B95" s="41" t="s">
        <v>147</v>
      </c>
      <c r="C95" s="41" t="s">
        <v>148</v>
      </c>
      <c r="D95" s="41" t="s">
        <v>130</v>
      </c>
      <c r="E95" s="30">
        <v>1</v>
      </c>
      <c r="F95" s="31"/>
      <c r="G95" s="31">
        <f t="shared" si="2"/>
        <v>0</v>
      </c>
    </row>
    <row r="96" spans="1:7" s="28" customFormat="1" ht="15" customHeight="1">
      <c r="A96" s="29">
        <f t="shared" si="3"/>
        <v>72</v>
      </c>
      <c r="B96" s="41" t="s">
        <v>149</v>
      </c>
      <c r="C96" s="41" t="s">
        <v>150</v>
      </c>
      <c r="D96" s="41" t="s">
        <v>130</v>
      </c>
      <c r="E96" s="30">
        <v>1</v>
      </c>
      <c r="F96" s="31"/>
      <c r="G96" s="31">
        <f t="shared" si="2"/>
        <v>0</v>
      </c>
    </row>
    <row r="97" spans="1:7" s="28" customFormat="1" ht="15" customHeight="1">
      <c r="A97" s="29">
        <f t="shared" si="3"/>
        <v>73</v>
      </c>
      <c r="B97" s="41" t="s">
        <v>151</v>
      </c>
      <c r="C97" s="41" t="s">
        <v>152</v>
      </c>
      <c r="D97" s="41" t="s">
        <v>130</v>
      </c>
      <c r="E97" s="30">
        <v>1</v>
      </c>
      <c r="F97" s="31"/>
      <c r="G97" s="31">
        <f t="shared" si="2"/>
        <v>0</v>
      </c>
    </row>
    <row r="98" spans="1:7" s="28" customFormat="1" ht="15" customHeight="1">
      <c r="A98" s="29">
        <f t="shared" si="3"/>
        <v>74</v>
      </c>
      <c r="B98" s="41" t="s">
        <v>153</v>
      </c>
      <c r="C98" s="41" t="s">
        <v>154</v>
      </c>
      <c r="D98" s="41" t="s">
        <v>130</v>
      </c>
      <c r="E98" s="30">
        <v>1</v>
      </c>
      <c r="F98" s="31"/>
      <c r="G98" s="31">
        <f t="shared" si="2"/>
        <v>0</v>
      </c>
    </row>
    <row r="99" spans="1:7" s="28" customFormat="1" ht="20.25">
      <c r="A99" s="25">
        <f t="shared" si="3"/>
        <v>75</v>
      </c>
      <c r="B99" s="40" t="s">
        <v>155</v>
      </c>
      <c r="C99" s="40" t="s">
        <v>156</v>
      </c>
      <c r="D99" s="40" t="s">
        <v>130</v>
      </c>
      <c r="E99" s="26">
        <v>1</v>
      </c>
      <c r="F99" s="27"/>
      <c r="G99" s="27">
        <f aca="true" t="shared" si="4" ref="G99:G162">F99*E99</f>
        <v>0</v>
      </c>
    </row>
    <row r="100" spans="1:7" s="28" customFormat="1" ht="20.25">
      <c r="A100" s="29">
        <f t="shared" si="3"/>
        <v>76</v>
      </c>
      <c r="B100" s="41" t="s">
        <v>157</v>
      </c>
      <c r="C100" s="41" t="s">
        <v>158</v>
      </c>
      <c r="D100" s="41" t="s">
        <v>53</v>
      </c>
      <c r="E100" s="30">
        <v>1</v>
      </c>
      <c r="F100" s="31"/>
      <c r="G100" s="31">
        <f t="shared" si="4"/>
        <v>0</v>
      </c>
    </row>
    <row r="101" spans="1:7" s="28" customFormat="1" ht="20.25">
      <c r="A101" s="25">
        <f t="shared" si="3"/>
        <v>77</v>
      </c>
      <c r="B101" s="40" t="s">
        <v>159</v>
      </c>
      <c r="C101" s="40" t="s">
        <v>160</v>
      </c>
      <c r="D101" s="40" t="s">
        <v>130</v>
      </c>
      <c r="E101" s="26">
        <v>1</v>
      </c>
      <c r="F101" s="27"/>
      <c r="G101" s="27">
        <f t="shared" si="4"/>
        <v>0</v>
      </c>
    </row>
    <row r="102" spans="1:7" s="28" customFormat="1" ht="15" customHeight="1">
      <c r="A102" s="29">
        <f t="shared" si="3"/>
        <v>78</v>
      </c>
      <c r="B102" s="41" t="s">
        <v>161</v>
      </c>
      <c r="C102" s="41" t="s">
        <v>162</v>
      </c>
      <c r="D102" s="41" t="s">
        <v>53</v>
      </c>
      <c r="E102" s="30">
        <v>1</v>
      </c>
      <c r="F102" s="31"/>
      <c r="G102" s="31">
        <f t="shared" si="4"/>
        <v>0</v>
      </c>
    </row>
    <row r="103" spans="1:7" s="28" customFormat="1" ht="15" customHeight="1">
      <c r="A103" s="25">
        <f t="shared" si="3"/>
        <v>79</v>
      </c>
      <c r="B103" s="40" t="s">
        <v>163</v>
      </c>
      <c r="C103" s="40" t="s">
        <v>164</v>
      </c>
      <c r="D103" s="40" t="s">
        <v>130</v>
      </c>
      <c r="E103" s="26">
        <v>1</v>
      </c>
      <c r="F103" s="27"/>
      <c r="G103" s="27">
        <f t="shared" si="4"/>
        <v>0</v>
      </c>
    </row>
    <row r="104" spans="1:7" s="28" customFormat="1" ht="20.25">
      <c r="A104" s="29">
        <f t="shared" si="3"/>
        <v>80</v>
      </c>
      <c r="B104" s="41" t="s">
        <v>165</v>
      </c>
      <c r="C104" s="41" t="s">
        <v>166</v>
      </c>
      <c r="D104" s="41" t="s">
        <v>53</v>
      </c>
      <c r="E104" s="30">
        <v>1</v>
      </c>
      <c r="F104" s="31"/>
      <c r="G104" s="31">
        <f t="shared" si="4"/>
        <v>0</v>
      </c>
    </row>
    <row r="105" spans="1:7" s="28" customFormat="1" ht="15" customHeight="1">
      <c r="A105" s="25">
        <f t="shared" si="3"/>
        <v>81</v>
      </c>
      <c r="B105" s="40" t="s">
        <v>167</v>
      </c>
      <c r="C105" s="40" t="s">
        <v>168</v>
      </c>
      <c r="D105" s="40" t="s">
        <v>39</v>
      </c>
      <c r="E105" s="26">
        <v>3027.495</v>
      </c>
      <c r="F105" s="27"/>
      <c r="G105" s="27">
        <f t="shared" si="4"/>
        <v>0</v>
      </c>
    </row>
    <row r="106" spans="1:7" s="5" customFormat="1" ht="28.5" customHeight="1">
      <c r="A106" s="48"/>
      <c r="B106" s="39" t="s">
        <v>169</v>
      </c>
      <c r="C106" s="39" t="s">
        <v>170</v>
      </c>
      <c r="D106" s="39"/>
      <c r="E106" s="20"/>
      <c r="F106" s="21"/>
      <c r="G106" s="21">
        <f>SUM(G107:G109)</f>
        <v>0</v>
      </c>
    </row>
    <row r="107" spans="1:7" s="28" customFormat="1" ht="20.25">
      <c r="A107" s="25">
        <v>81</v>
      </c>
      <c r="B107" s="40" t="s">
        <v>171</v>
      </c>
      <c r="C107" s="40" t="s">
        <v>172</v>
      </c>
      <c r="D107" s="40" t="s">
        <v>130</v>
      </c>
      <c r="E107" s="26">
        <v>4</v>
      </c>
      <c r="F107" s="27"/>
      <c r="G107" s="27">
        <f t="shared" si="4"/>
        <v>0</v>
      </c>
    </row>
    <row r="108" spans="1:7" s="28" customFormat="1" ht="20.25">
      <c r="A108" s="29">
        <f t="shared" si="3"/>
        <v>82</v>
      </c>
      <c r="B108" s="41" t="s">
        <v>173</v>
      </c>
      <c r="C108" s="41" t="s">
        <v>174</v>
      </c>
      <c r="D108" s="41" t="s">
        <v>53</v>
      </c>
      <c r="E108" s="30">
        <v>4</v>
      </c>
      <c r="F108" s="31"/>
      <c r="G108" s="31">
        <f t="shared" si="4"/>
        <v>0</v>
      </c>
    </row>
    <row r="109" spans="1:7" s="28" customFormat="1" ht="15" customHeight="1">
      <c r="A109" s="25">
        <f t="shared" si="3"/>
        <v>83</v>
      </c>
      <c r="B109" s="40" t="s">
        <v>175</v>
      </c>
      <c r="C109" s="40" t="s">
        <v>176</v>
      </c>
      <c r="D109" s="40" t="s">
        <v>39</v>
      </c>
      <c r="E109" s="26">
        <v>2153.56</v>
      </c>
      <c r="F109" s="27"/>
      <c r="G109" s="27">
        <f t="shared" si="4"/>
        <v>0</v>
      </c>
    </row>
    <row r="110" spans="1:7" s="5" customFormat="1" ht="28.5" customHeight="1">
      <c r="A110" s="48"/>
      <c r="B110" s="39" t="s">
        <v>177</v>
      </c>
      <c r="C110" s="39" t="s">
        <v>178</v>
      </c>
      <c r="D110" s="39"/>
      <c r="E110" s="20"/>
      <c r="F110" s="21"/>
      <c r="G110" s="21">
        <f>SUM(G111:G128)</f>
        <v>0</v>
      </c>
    </row>
    <row r="111" spans="1:7" s="28" customFormat="1" ht="15" customHeight="1">
      <c r="A111" s="25">
        <v>84</v>
      </c>
      <c r="B111" s="40" t="s">
        <v>347</v>
      </c>
      <c r="C111" s="40" t="s">
        <v>179</v>
      </c>
      <c r="D111" s="40" t="s">
        <v>43</v>
      </c>
      <c r="E111" s="26">
        <v>1</v>
      </c>
      <c r="F111" s="27"/>
      <c r="G111" s="27">
        <f t="shared" si="4"/>
        <v>0</v>
      </c>
    </row>
    <row r="112" spans="1:7" s="28" customFormat="1" ht="20.25">
      <c r="A112" s="29">
        <f t="shared" si="3"/>
        <v>85</v>
      </c>
      <c r="B112" s="41" t="s">
        <v>180</v>
      </c>
      <c r="C112" s="41" t="s">
        <v>181</v>
      </c>
      <c r="D112" s="41" t="s">
        <v>53</v>
      </c>
      <c r="E112" s="30">
        <v>4</v>
      </c>
      <c r="F112" s="31"/>
      <c r="G112" s="31">
        <f t="shared" si="4"/>
        <v>0</v>
      </c>
    </row>
    <row r="113" spans="1:7" s="28" customFormat="1" ht="20.25">
      <c r="A113" s="29">
        <f t="shared" si="3"/>
        <v>86</v>
      </c>
      <c r="B113" s="41" t="s">
        <v>182</v>
      </c>
      <c r="C113" s="41" t="s">
        <v>183</v>
      </c>
      <c r="D113" s="41" t="s">
        <v>53</v>
      </c>
      <c r="E113" s="30">
        <v>1</v>
      </c>
      <c r="F113" s="31"/>
      <c r="G113" s="31">
        <f t="shared" si="4"/>
        <v>0</v>
      </c>
    </row>
    <row r="114" spans="1:7" s="28" customFormat="1" ht="15" customHeight="1">
      <c r="A114" s="29">
        <f t="shared" si="3"/>
        <v>87</v>
      </c>
      <c r="B114" s="41" t="s">
        <v>184</v>
      </c>
      <c r="C114" s="41" t="s">
        <v>185</v>
      </c>
      <c r="D114" s="41" t="s">
        <v>53</v>
      </c>
      <c r="E114" s="30">
        <v>1</v>
      </c>
      <c r="F114" s="31"/>
      <c r="G114" s="31">
        <f t="shared" si="4"/>
        <v>0</v>
      </c>
    </row>
    <row r="115" spans="1:7" s="28" customFormat="1" ht="20.25">
      <c r="A115" s="29">
        <f t="shared" si="3"/>
        <v>88</v>
      </c>
      <c r="B115" s="41" t="s">
        <v>186</v>
      </c>
      <c r="C115" s="41" t="s">
        <v>187</v>
      </c>
      <c r="D115" s="41" t="s">
        <v>53</v>
      </c>
      <c r="E115" s="30">
        <v>1</v>
      </c>
      <c r="F115" s="31"/>
      <c r="G115" s="31">
        <f t="shared" si="4"/>
        <v>0</v>
      </c>
    </row>
    <row r="116" spans="1:7" s="28" customFormat="1" ht="15" customHeight="1">
      <c r="A116" s="29">
        <f t="shared" si="3"/>
        <v>89</v>
      </c>
      <c r="B116" s="41" t="s">
        <v>188</v>
      </c>
      <c r="C116" s="41" t="s">
        <v>189</v>
      </c>
      <c r="D116" s="41" t="s">
        <v>53</v>
      </c>
      <c r="E116" s="30">
        <v>1</v>
      </c>
      <c r="F116" s="31"/>
      <c r="G116" s="31">
        <f t="shared" si="4"/>
        <v>0</v>
      </c>
    </row>
    <row r="117" spans="1:7" s="28" customFormat="1" ht="15" customHeight="1">
      <c r="A117" s="29">
        <f t="shared" si="3"/>
        <v>90</v>
      </c>
      <c r="B117" s="41" t="s">
        <v>190</v>
      </c>
      <c r="C117" s="41" t="s">
        <v>191</v>
      </c>
      <c r="D117" s="41" t="s">
        <v>53</v>
      </c>
      <c r="E117" s="30">
        <v>1</v>
      </c>
      <c r="F117" s="31"/>
      <c r="G117" s="31">
        <f t="shared" si="4"/>
        <v>0</v>
      </c>
    </row>
    <row r="118" spans="1:7" s="28" customFormat="1" ht="15" customHeight="1">
      <c r="A118" s="29">
        <f t="shared" si="3"/>
        <v>91</v>
      </c>
      <c r="B118" s="41" t="s">
        <v>192</v>
      </c>
      <c r="C118" s="41" t="s">
        <v>193</v>
      </c>
      <c r="D118" s="41" t="s">
        <v>53</v>
      </c>
      <c r="E118" s="30">
        <v>1</v>
      </c>
      <c r="F118" s="31"/>
      <c r="G118" s="31">
        <f t="shared" si="4"/>
        <v>0</v>
      </c>
    </row>
    <row r="119" spans="1:7" s="28" customFormat="1" ht="15" customHeight="1">
      <c r="A119" s="29">
        <f t="shared" si="3"/>
        <v>92</v>
      </c>
      <c r="B119" s="41" t="s">
        <v>194</v>
      </c>
      <c r="C119" s="41" t="s">
        <v>195</v>
      </c>
      <c r="D119" s="41" t="s">
        <v>53</v>
      </c>
      <c r="E119" s="30">
        <v>1</v>
      </c>
      <c r="F119" s="31"/>
      <c r="G119" s="31">
        <f t="shared" si="4"/>
        <v>0</v>
      </c>
    </row>
    <row r="120" spans="1:7" s="28" customFormat="1" ht="15" customHeight="1">
      <c r="A120" s="29">
        <f t="shared" si="3"/>
        <v>93</v>
      </c>
      <c r="B120" s="41" t="s">
        <v>196</v>
      </c>
      <c r="C120" s="41" t="s">
        <v>197</v>
      </c>
      <c r="D120" s="41" t="s">
        <v>53</v>
      </c>
      <c r="E120" s="30">
        <v>1</v>
      </c>
      <c r="F120" s="31"/>
      <c r="G120" s="31">
        <f t="shared" si="4"/>
        <v>0</v>
      </c>
    </row>
    <row r="121" spans="1:7" s="28" customFormat="1" ht="15" customHeight="1">
      <c r="A121" s="29">
        <f t="shared" si="3"/>
        <v>94</v>
      </c>
      <c r="B121" s="41" t="s">
        <v>198</v>
      </c>
      <c r="C121" s="41" t="s">
        <v>199</v>
      </c>
      <c r="D121" s="41" t="s">
        <v>53</v>
      </c>
      <c r="E121" s="30">
        <v>3</v>
      </c>
      <c r="F121" s="31"/>
      <c r="G121" s="31">
        <f t="shared" si="4"/>
        <v>0</v>
      </c>
    </row>
    <row r="122" spans="1:7" s="28" customFormat="1" ht="15" customHeight="1">
      <c r="A122" s="29">
        <f t="shared" si="3"/>
        <v>95</v>
      </c>
      <c r="B122" s="41" t="s">
        <v>200</v>
      </c>
      <c r="C122" s="41" t="s">
        <v>201</v>
      </c>
      <c r="D122" s="41" t="s">
        <v>53</v>
      </c>
      <c r="E122" s="30">
        <v>1</v>
      </c>
      <c r="F122" s="31"/>
      <c r="G122" s="31">
        <f t="shared" si="4"/>
        <v>0</v>
      </c>
    </row>
    <row r="123" spans="1:7" s="28" customFormat="1" ht="15" customHeight="1">
      <c r="A123" s="29">
        <f t="shared" si="3"/>
        <v>96</v>
      </c>
      <c r="B123" s="41" t="s">
        <v>202</v>
      </c>
      <c r="C123" s="41" t="s">
        <v>203</v>
      </c>
      <c r="D123" s="41" t="s">
        <v>53</v>
      </c>
      <c r="E123" s="30">
        <v>1</v>
      </c>
      <c r="F123" s="31"/>
      <c r="G123" s="31">
        <f t="shared" si="4"/>
        <v>0</v>
      </c>
    </row>
    <row r="124" spans="1:7" s="28" customFormat="1" ht="30">
      <c r="A124" s="29">
        <f t="shared" si="3"/>
        <v>97</v>
      </c>
      <c r="B124" s="41" t="s">
        <v>204</v>
      </c>
      <c r="C124" s="41" t="s">
        <v>205</v>
      </c>
      <c r="D124" s="41" t="s">
        <v>53</v>
      </c>
      <c r="E124" s="30">
        <v>1</v>
      </c>
      <c r="F124" s="31"/>
      <c r="G124" s="31">
        <f t="shared" si="4"/>
        <v>0</v>
      </c>
    </row>
    <row r="125" spans="1:7" s="28" customFormat="1" ht="15" customHeight="1">
      <c r="A125" s="29">
        <f t="shared" si="3"/>
        <v>98</v>
      </c>
      <c r="B125" s="41" t="s">
        <v>206</v>
      </c>
      <c r="C125" s="41" t="s">
        <v>207</v>
      </c>
      <c r="D125" s="41" t="s">
        <v>53</v>
      </c>
      <c r="E125" s="30">
        <v>1</v>
      </c>
      <c r="F125" s="31"/>
      <c r="G125" s="31">
        <f t="shared" si="4"/>
        <v>0</v>
      </c>
    </row>
    <row r="126" spans="1:7" s="28" customFormat="1" ht="15" customHeight="1">
      <c r="A126" s="29">
        <f t="shared" si="3"/>
        <v>99</v>
      </c>
      <c r="B126" s="41" t="s">
        <v>208</v>
      </c>
      <c r="C126" s="41" t="s">
        <v>209</v>
      </c>
      <c r="D126" s="41" t="s">
        <v>53</v>
      </c>
      <c r="E126" s="30">
        <v>1</v>
      </c>
      <c r="F126" s="31"/>
      <c r="G126" s="31">
        <f t="shared" si="4"/>
        <v>0</v>
      </c>
    </row>
    <row r="127" spans="1:7" s="28" customFormat="1" ht="20.25">
      <c r="A127" s="29">
        <f t="shared" si="3"/>
        <v>100</v>
      </c>
      <c r="B127" s="41" t="s">
        <v>210</v>
      </c>
      <c r="C127" s="41" t="s">
        <v>211</v>
      </c>
      <c r="D127" s="41" t="s">
        <v>53</v>
      </c>
      <c r="E127" s="30">
        <v>1</v>
      </c>
      <c r="F127" s="31"/>
      <c r="G127" s="31">
        <f t="shared" si="4"/>
        <v>0</v>
      </c>
    </row>
    <row r="128" spans="1:7" s="28" customFormat="1" ht="15" customHeight="1">
      <c r="A128" s="25">
        <f t="shared" si="3"/>
        <v>101</v>
      </c>
      <c r="B128" s="40" t="s">
        <v>212</v>
      </c>
      <c r="C128" s="40" t="s">
        <v>213</v>
      </c>
      <c r="D128" s="40" t="s">
        <v>39</v>
      </c>
      <c r="E128" s="26">
        <v>2549.34</v>
      </c>
      <c r="F128" s="27"/>
      <c r="G128" s="27">
        <f t="shared" si="4"/>
        <v>0</v>
      </c>
    </row>
    <row r="129" spans="1:7" s="5" customFormat="1" ht="28.5" customHeight="1">
      <c r="A129" s="48"/>
      <c r="B129" s="39" t="s">
        <v>214</v>
      </c>
      <c r="C129" s="39" t="s">
        <v>215</v>
      </c>
      <c r="D129" s="39"/>
      <c r="E129" s="20"/>
      <c r="F129" s="21"/>
      <c r="G129" s="21">
        <f>SUM(G130:G142)</f>
        <v>0</v>
      </c>
    </row>
    <row r="130" spans="1:7" s="28" customFormat="1" ht="15" customHeight="1">
      <c r="A130" s="25">
        <v>102</v>
      </c>
      <c r="B130" s="40" t="s">
        <v>216</v>
      </c>
      <c r="C130" s="40" t="s">
        <v>217</v>
      </c>
      <c r="D130" s="40" t="s">
        <v>53</v>
      </c>
      <c r="E130" s="26">
        <v>1</v>
      </c>
      <c r="F130" s="27"/>
      <c r="G130" s="27">
        <f t="shared" si="4"/>
        <v>0</v>
      </c>
    </row>
    <row r="131" spans="1:7" s="28" customFormat="1" ht="15" customHeight="1">
      <c r="A131" s="29">
        <f t="shared" si="3"/>
        <v>103</v>
      </c>
      <c r="B131" s="41" t="s">
        <v>218</v>
      </c>
      <c r="C131" s="41" t="s">
        <v>219</v>
      </c>
      <c r="D131" s="41" t="s">
        <v>130</v>
      </c>
      <c r="E131" s="30">
        <v>1</v>
      </c>
      <c r="F131" s="31"/>
      <c r="G131" s="31">
        <f t="shared" si="4"/>
        <v>0</v>
      </c>
    </row>
    <row r="132" spans="1:7" s="28" customFormat="1" ht="15" customHeight="1">
      <c r="A132" s="25">
        <f t="shared" si="3"/>
        <v>104</v>
      </c>
      <c r="B132" s="40" t="s">
        <v>220</v>
      </c>
      <c r="C132" s="40" t="s">
        <v>221</v>
      </c>
      <c r="D132" s="40" t="s">
        <v>53</v>
      </c>
      <c r="E132" s="26">
        <v>1</v>
      </c>
      <c r="F132" s="27"/>
      <c r="G132" s="27">
        <f t="shared" si="4"/>
        <v>0</v>
      </c>
    </row>
    <row r="133" spans="1:7" s="28" customFormat="1" ht="15" customHeight="1">
      <c r="A133" s="29">
        <f t="shared" si="3"/>
        <v>105</v>
      </c>
      <c r="B133" s="41" t="s">
        <v>222</v>
      </c>
      <c r="C133" s="41" t="s">
        <v>223</v>
      </c>
      <c r="D133" s="41" t="s">
        <v>53</v>
      </c>
      <c r="E133" s="30">
        <v>1</v>
      </c>
      <c r="F133" s="31"/>
      <c r="G133" s="31">
        <f t="shared" si="4"/>
        <v>0</v>
      </c>
    </row>
    <row r="134" spans="1:7" s="28" customFormat="1" ht="20.25">
      <c r="A134" s="25">
        <f t="shared" si="3"/>
        <v>106</v>
      </c>
      <c r="B134" s="40" t="s">
        <v>224</v>
      </c>
      <c r="C134" s="40" t="s">
        <v>225</v>
      </c>
      <c r="D134" s="40" t="s">
        <v>130</v>
      </c>
      <c r="E134" s="26">
        <v>1</v>
      </c>
      <c r="F134" s="27"/>
      <c r="G134" s="27">
        <f t="shared" si="4"/>
        <v>0</v>
      </c>
    </row>
    <row r="135" spans="1:7" s="28" customFormat="1" ht="15" customHeight="1">
      <c r="A135" s="29">
        <f t="shared" si="3"/>
        <v>107</v>
      </c>
      <c r="B135" s="41" t="s">
        <v>226</v>
      </c>
      <c r="C135" s="41" t="s">
        <v>227</v>
      </c>
      <c r="D135" s="41" t="s">
        <v>53</v>
      </c>
      <c r="E135" s="30">
        <v>1</v>
      </c>
      <c r="F135" s="31"/>
      <c r="G135" s="31">
        <f t="shared" si="4"/>
        <v>0</v>
      </c>
    </row>
    <row r="136" spans="1:7" s="28" customFormat="1" ht="15" customHeight="1">
      <c r="A136" s="25">
        <f t="shared" si="3"/>
        <v>108</v>
      </c>
      <c r="B136" s="40" t="s">
        <v>228</v>
      </c>
      <c r="C136" s="40" t="s">
        <v>229</v>
      </c>
      <c r="D136" s="40" t="s">
        <v>130</v>
      </c>
      <c r="E136" s="26">
        <v>1</v>
      </c>
      <c r="F136" s="27"/>
      <c r="G136" s="27">
        <f t="shared" si="4"/>
        <v>0</v>
      </c>
    </row>
    <row r="137" spans="1:7" s="28" customFormat="1" ht="20.25">
      <c r="A137" s="29">
        <f t="shared" si="3"/>
        <v>109</v>
      </c>
      <c r="B137" s="41" t="s">
        <v>230</v>
      </c>
      <c r="C137" s="41" t="s">
        <v>231</v>
      </c>
      <c r="D137" s="41" t="s">
        <v>53</v>
      </c>
      <c r="E137" s="30">
        <v>1</v>
      </c>
      <c r="F137" s="31"/>
      <c r="G137" s="31">
        <f t="shared" si="4"/>
        <v>0</v>
      </c>
    </row>
    <row r="138" spans="1:7" s="28" customFormat="1" ht="15" customHeight="1">
      <c r="A138" s="25">
        <f t="shared" si="3"/>
        <v>110</v>
      </c>
      <c r="B138" s="40" t="s">
        <v>163</v>
      </c>
      <c r="C138" s="40" t="s">
        <v>164</v>
      </c>
      <c r="D138" s="40" t="s">
        <v>130</v>
      </c>
      <c r="E138" s="26">
        <v>1</v>
      </c>
      <c r="F138" s="27"/>
      <c r="G138" s="27">
        <f t="shared" si="4"/>
        <v>0</v>
      </c>
    </row>
    <row r="139" spans="1:7" s="28" customFormat="1" ht="20.25">
      <c r="A139" s="29">
        <f t="shared" si="3"/>
        <v>111</v>
      </c>
      <c r="B139" s="41" t="s">
        <v>232</v>
      </c>
      <c r="C139" s="41" t="s">
        <v>233</v>
      </c>
      <c r="D139" s="41" t="s">
        <v>53</v>
      </c>
      <c r="E139" s="30">
        <v>1</v>
      </c>
      <c r="F139" s="31"/>
      <c r="G139" s="31">
        <f t="shared" si="4"/>
        <v>0</v>
      </c>
    </row>
    <row r="140" spans="1:7" s="28" customFormat="1" ht="15" customHeight="1">
      <c r="A140" s="25">
        <f t="shared" si="3"/>
        <v>112</v>
      </c>
      <c r="B140" s="40" t="s">
        <v>348</v>
      </c>
      <c r="C140" s="40" t="s">
        <v>234</v>
      </c>
      <c r="D140" s="40" t="s">
        <v>53</v>
      </c>
      <c r="E140" s="26">
        <v>1</v>
      </c>
      <c r="F140" s="27"/>
      <c r="G140" s="27">
        <f t="shared" si="4"/>
        <v>0</v>
      </c>
    </row>
    <row r="141" spans="1:7" s="28" customFormat="1" ht="15" customHeight="1">
      <c r="A141" s="29">
        <f t="shared" si="3"/>
        <v>113</v>
      </c>
      <c r="B141" s="41" t="s">
        <v>235</v>
      </c>
      <c r="C141" s="41" t="s">
        <v>236</v>
      </c>
      <c r="D141" s="41" t="s">
        <v>53</v>
      </c>
      <c r="E141" s="30">
        <v>1</v>
      </c>
      <c r="F141" s="31"/>
      <c r="G141" s="31">
        <f t="shared" si="4"/>
        <v>0</v>
      </c>
    </row>
    <row r="142" spans="1:7" s="28" customFormat="1" ht="15" customHeight="1">
      <c r="A142" s="25">
        <f t="shared" si="3"/>
        <v>114</v>
      </c>
      <c r="B142" s="40" t="s">
        <v>212</v>
      </c>
      <c r="C142" s="40" t="s">
        <v>213</v>
      </c>
      <c r="D142" s="40" t="s">
        <v>39</v>
      </c>
      <c r="E142" s="26">
        <v>1732.564</v>
      </c>
      <c r="F142" s="27"/>
      <c r="G142" s="27">
        <f t="shared" si="4"/>
        <v>0</v>
      </c>
    </row>
    <row r="143" spans="1:7" s="5" customFormat="1" ht="28.5" customHeight="1">
      <c r="A143" s="48"/>
      <c r="B143" s="39" t="s">
        <v>237</v>
      </c>
      <c r="C143" s="39" t="s">
        <v>238</v>
      </c>
      <c r="D143" s="39"/>
      <c r="E143" s="20"/>
      <c r="F143" s="21"/>
      <c r="G143" s="21">
        <f>SUM(G144:G151)</f>
        <v>0</v>
      </c>
    </row>
    <row r="144" spans="1:7" s="28" customFormat="1" ht="15" customHeight="1">
      <c r="A144" s="25">
        <v>115</v>
      </c>
      <c r="B144" s="40" t="s">
        <v>239</v>
      </c>
      <c r="C144" s="40" t="s">
        <v>240</v>
      </c>
      <c r="D144" s="40" t="s">
        <v>24</v>
      </c>
      <c r="E144" s="26">
        <v>8</v>
      </c>
      <c r="F144" s="27"/>
      <c r="G144" s="27">
        <f t="shared" si="4"/>
        <v>0</v>
      </c>
    </row>
    <row r="145" spans="1:7" s="28" customFormat="1" ht="15" customHeight="1">
      <c r="A145" s="25">
        <f aca="true" t="shared" si="5" ref="A145:A198">1+A144</f>
        <v>116</v>
      </c>
      <c r="B145" s="40" t="s">
        <v>241</v>
      </c>
      <c r="C145" s="40" t="s">
        <v>242</v>
      </c>
      <c r="D145" s="40" t="s">
        <v>24</v>
      </c>
      <c r="E145" s="26">
        <v>6</v>
      </c>
      <c r="F145" s="27"/>
      <c r="G145" s="27">
        <f t="shared" si="4"/>
        <v>0</v>
      </c>
    </row>
    <row r="146" spans="1:7" s="28" customFormat="1" ht="15" customHeight="1">
      <c r="A146" s="25">
        <f t="shared" si="5"/>
        <v>117</v>
      </c>
      <c r="B146" s="40" t="s">
        <v>243</v>
      </c>
      <c r="C146" s="40" t="s">
        <v>244</v>
      </c>
      <c r="D146" s="40" t="s">
        <v>24</v>
      </c>
      <c r="E146" s="26">
        <v>4</v>
      </c>
      <c r="F146" s="27"/>
      <c r="G146" s="27">
        <f t="shared" si="4"/>
        <v>0</v>
      </c>
    </row>
    <row r="147" spans="1:7" s="28" customFormat="1" ht="15" customHeight="1">
      <c r="A147" s="25">
        <f t="shared" si="5"/>
        <v>118</v>
      </c>
      <c r="B147" s="40" t="s">
        <v>245</v>
      </c>
      <c r="C147" s="40" t="s">
        <v>246</v>
      </c>
      <c r="D147" s="40" t="s">
        <v>24</v>
      </c>
      <c r="E147" s="26">
        <v>40</v>
      </c>
      <c r="F147" s="27"/>
      <c r="G147" s="27">
        <f t="shared" si="4"/>
        <v>0</v>
      </c>
    </row>
    <row r="148" spans="1:7" s="28" customFormat="1" ht="15" customHeight="1">
      <c r="A148" s="25">
        <f t="shared" si="5"/>
        <v>119</v>
      </c>
      <c r="B148" s="40" t="s">
        <v>247</v>
      </c>
      <c r="C148" s="40" t="s">
        <v>248</v>
      </c>
      <c r="D148" s="40" t="s">
        <v>24</v>
      </c>
      <c r="E148" s="26">
        <v>18</v>
      </c>
      <c r="F148" s="27"/>
      <c r="G148" s="27">
        <f t="shared" si="4"/>
        <v>0</v>
      </c>
    </row>
    <row r="149" spans="1:7" s="28" customFormat="1" ht="15" customHeight="1">
      <c r="A149" s="25">
        <f t="shared" si="5"/>
        <v>120</v>
      </c>
      <c r="B149" s="40" t="s">
        <v>249</v>
      </c>
      <c r="C149" s="40" t="s">
        <v>250</v>
      </c>
      <c r="D149" s="40" t="s">
        <v>24</v>
      </c>
      <c r="E149" s="26">
        <v>40</v>
      </c>
      <c r="F149" s="27"/>
      <c r="G149" s="27">
        <f t="shared" si="4"/>
        <v>0</v>
      </c>
    </row>
    <row r="150" spans="1:7" s="28" customFormat="1" ht="15" customHeight="1">
      <c r="A150" s="25">
        <f t="shared" si="5"/>
        <v>121</v>
      </c>
      <c r="B150" s="40" t="s">
        <v>251</v>
      </c>
      <c r="C150" s="40" t="s">
        <v>121</v>
      </c>
      <c r="D150" s="40" t="s">
        <v>53</v>
      </c>
      <c r="E150" s="26">
        <v>6</v>
      </c>
      <c r="F150" s="27"/>
      <c r="G150" s="27">
        <f t="shared" si="4"/>
        <v>0</v>
      </c>
    </row>
    <row r="151" spans="1:7" s="28" customFormat="1" ht="15" customHeight="1">
      <c r="A151" s="25">
        <f t="shared" si="5"/>
        <v>122</v>
      </c>
      <c r="B151" s="40" t="s">
        <v>252</v>
      </c>
      <c r="C151" s="40" t="s">
        <v>253</v>
      </c>
      <c r="D151" s="40" t="s">
        <v>39</v>
      </c>
      <c r="E151" s="26">
        <v>844.2</v>
      </c>
      <c r="F151" s="27"/>
      <c r="G151" s="27">
        <f t="shared" si="4"/>
        <v>0</v>
      </c>
    </row>
    <row r="152" spans="1:7" s="5" customFormat="1" ht="28.5" customHeight="1">
      <c r="A152" s="48"/>
      <c r="B152" s="39" t="s">
        <v>254</v>
      </c>
      <c r="C152" s="39" t="s">
        <v>255</v>
      </c>
      <c r="D152" s="39"/>
      <c r="E152" s="20"/>
      <c r="F152" s="21"/>
      <c r="G152" s="21">
        <f>SUM(G153:G179)</f>
        <v>0</v>
      </c>
    </row>
    <row r="153" spans="1:7" s="28" customFormat="1" ht="15" customHeight="1">
      <c r="A153" s="25">
        <v>123</v>
      </c>
      <c r="B153" s="40" t="s">
        <v>256</v>
      </c>
      <c r="C153" s="40" t="s">
        <v>257</v>
      </c>
      <c r="D153" s="40" t="s">
        <v>53</v>
      </c>
      <c r="E153" s="26">
        <v>12</v>
      </c>
      <c r="F153" s="27"/>
      <c r="G153" s="27">
        <f t="shared" si="4"/>
        <v>0</v>
      </c>
    </row>
    <row r="154" spans="1:7" s="28" customFormat="1" ht="15" customHeight="1">
      <c r="A154" s="29">
        <f t="shared" si="5"/>
        <v>124</v>
      </c>
      <c r="B154" s="41" t="s">
        <v>258</v>
      </c>
      <c r="C154" s="41" t="s">
        <v>259</v>
      </c>
      <c r="D154" s="41" t="s">
        <v>53</v>
      </c>
      <c r="E154" s="30">
        <v>12</v>
      </c>
      <c r="F154" s="31"/>
      <c r="G154" s="31">
        <f t="shared" si="4"/>
        <v>0</v>
      </c>
    </row>
    <row r="155" spans="1:7" s="28" customFormat="1" ht="15" customHeight="1">
      <c r="A155" s="25">
        <f t="shared" si="5"/>
        <v>125</v>
      </c>
      <c r="B155" s="40" t="s">
        <v>256</v>
      </c>
      <c r="C155" s="40" t="s">
        <v>257</v>
      </c>
      <c r="D155" s="40" t="s">
        <v>53</v>
      </c>
      <c r="E155" s="26">
        <v>4</v>
      </c>
      <c r="F155" s="27"/>
      <c r="G155" s="27">
        <f t="shared" si="4"/>
        <v>0</v>
      </c>
    </row>
    <row r="156" spans="1:7" s="28" customFormat="1" ht="15" customHeight="1">
      <c r="A156" s="29">
        <f t="shared" si="5"/>
        <v>126</v>
      </c>
      <c r="B156" s="41" t="s">
        <v>260</v>
      </c>
      <c r="C156" s="41" t="s">
        <v>261</v>
      </c>
      <c r="D156" s="41" t="s">
        <v>53</v>
      </c>
      <c r="E156" s="30">
        <v>4</v>
      </c>
      <c r="F156" s="31"/>
      <c r="G156" s="31">
        <f t="shared" si="4"/>
        <v>0</v>
      </c>
    </row>
    <row r="157" spans="1:7" s="28" customFormat="1" ht="15" customHeight="1">
      <c r="A157" s="25">
        <f t="shared" si="5"/>
        <v>127</v>
      </c>
      <c r="B157" s="40" t="s">
        <v>262</v>
      </c>
      <c r="C157" s="40" t="s">
        <v>263</v>
      </c>
      <c r="D157" s="40" t="s">
        <v>53</v>
      </c>
      <c r="E157" s="26">
        <v>16</v>
      </c>
      <c r="F157" s="27"/>
      <c r="G157" s="27">
        <f t="shared" si="4"/>
        <v>0</v>
      </c>
    </row>
    <row r="158" spans="1:7" s="28" customFormat="1" ht="15" customHeight="1">
      <c r="A158" s="29">
        <f t="shared" si="5"/>
        <v>128</v>
      </c>
      <c r="B158" s="41" t="s">
        <v>264</v>
      </c>
      <c r="C158" s="41" t="s">
        <v>265</v>
      </c>
      <c r="D158" s="41" t="s">
        <v>53</v>
      </c>
      <c r="E158" s="30">
        <v>8</v>
      </c>
      <c r="F158" s="31"/>
      <c r="G158" s="31">
        <f t="shared" si="4"/>
        <v>0</v>
      </c>
    </row>
    <row r="159" spans="1:7" s="28" customFormat="1" ht="15" customHeight="1">
      <c r="A159" s="29">
        <f t="shared" si="5"/>
        <v>129</v>
      </c>
      <c r="B159" s="41" t="s">
        <v>266</v>
      </c>
      <c r="C159" s="41" t="s">
        <v>267</v>
      </c>
      <c r="D159" s="41" t="s">
        <v>53</v>
      </c>
      <c r="E159" s="30">
        <v>4</v>
      </c>
      <c r="F159" s="31"/>
      <c r="G159" s="31">
        <f t="shared" si="4"/>
        <v>0</v>
      </c>
    </row>
    <row r="160" spans="1:7" s="28" customFormat="1" ht="15" customHeight="1">
      <c r="A160" s="29">
        <f t="shared" si="5"/>
        <v>130</v>
      </c>
      <c r="B160" s="41" t="s">
        <v>268</v>
      </c>
      <c r="C160" s="41" t="s">
        <v>269</v>
      </c>
      <c r="D160" s="41" t="s">
        <v>53</v>
      </c>
      <c r="E160" s="30">
        <v>4</v>
      </c>
      <c r="F160" s="31"/>
      <c r="G160" s="31">
        <f t="shared" si="4"/>
        <v>0</v>
      </c>
    </row>
    <row r="161" spans="1:7" s="28" customFormat="1" ht="15" customHeight="1">
      <c r="A161" s="25">
        <f t="shared" si="5"/>
        <v>131</v>
      </c>
      <c r="B161" s="40" t="s">
        <v>270</v>
      </c>
      <c r="C161" s="40" t="s">
        <v>271</v>
      </c>
      <c r="D161" s="40" t="s">
        <v>53</v>
      </c>
      <c r="E161" s="26">
        <v>6</v>
      </c>
      <c r="F161" s="27"/>
      <c r="G161" s="27">
        <f t="shared" si="4"/>
        <v>0</v>
      </c>
    </row>
    <row r="162" spans="1:7" s="28" customFormat="1" ht="15" customHeight="1">
      <c r="A162" s="29">
        <f t="shared" si="5"/>
        <v>132</v>
      </c>
      <c r="B162" s="41" t="s">
        <v>272</v>
      </c>
      <c r="C162" s="41" t="s">
        <v>75</v>
      </c>
      <c r="D162" s="41" t="s">
        <v>53</v>
      </c>
      <c r="E162" s="30">
        <v>4</v>
      </c>
      <c r="F162" s="31"/>
      <c r="G162" s="31">
        <f t="shared" si="4"/>
        <v>0</v>
      </c>
    </row>
    <row r="163" spans="1:7" s="28" customFormat="1" ht="15" customHeight="1">
      <c r="A163" s="29">
        <f t="shared" si="5"/>
        <v>133</v>
      </c>
      <c r="B163" s="41" t="s">
        <v>273</v>
      </c>
      <c r="C163" s="41" t="s">
        <v>274</v>
      </c>
      <c r="D163" s="41" t="s">
        <v>53</v>
      </c>
      <c r="E163" s="30">
        <v>1</v>
      </c>
      <c r="F163" s="31"/>
      <c r="G163" s="31">
        <f aca="true" t="shared" si="6" ref="G163:G198">F163*E163</f>
        <v>0</v>
      </c>
    </row>
    <row r="164" spans="1:7" s="28" customFormat="1" ht="15" customHeight="1">
      <c r="A164" s="29">
        <f t="shared" si="5"/>
        <v>134</v>
      </c>
      <c r="B164" s="41" t="s">
        <v>275</v>
      </c>
      <c r="C164" s="41" t="s">
        <v>276</v>
      </c>
      <c r="D164" s="41" t="s">
        <v>53</v>
      </c>
      <c r="E164" s="30">
        <v>1</v>
      </c>
      <c r="F164" s="31"/>
      <c r="G164" s="31">
        <f t="shared" si="6"/>
        <v>0</v>
      </c>
    </row>
    <row r="165" spans="1:7" s="28" customFormat="1" ht="15" customHeight="1">
      <c r="A165" s="25">
        <f t="shared" si="5"/>
        <v>135</v>
      </c>
      <c r="B165" s="40" t="s">
        <v>277</v>
      </c>
      <c r="C165" s="40" t="s">
        <v>278</v>
      </c>
      <c r="D165" s="40" t="s">
        <v>53</v>
      </c>
      <c r="E165" s="26">
        <v>10</v>
      </c>
      <c r="F165" s="27"/>
      <c r="G165" s="27">
        <f t="shared" si="6"/>
        <v>0</v>
      </c>
    </row>
    <row r="166" spans="1:7" s="28" customFormat="1" ht="15" customHeight="1">
      <c r="A166" s="29">
        <f t="shared" si="5"/>
        <v>136</v>
      </c>
      <c r="B166" s="41" t="s">
        <v>279</v>
      </c>
      <c r="C166" s="41" t="s">
        <v>280</v>
      </c>
      <c r="D166" s="41" t="s">
        <v>53</v>
      </c>
      <c r="E166" s="30">
        <v>6</v>
      </c>
      <c r="F166" s="31"/>
      <c r="G166" s="31">
        <f t="shared" si="6"/>
        <v>0</v>
      </c>
    </row>
    <row r="167" spans="1:7" s="28" customFormat="1" ht="15" customHeight="1">
      <c r="A167" s="29">
        <f t="shared" si="5"/>
        <v>137</v>
      </c>
      <c r="B167" s="41" t="s">
        <v>281</v>
      </c>
      <c r="C167" s="41" t="s">
        <v>282</v>
      </c>
      <c r="D167" s="41" t="s">
        <v>53</v>
      </c>
      <c r="E167" s="30">
        <v>2</v>
      </c>
      <c r="F167" s="31"/>
      <c r="G167" s="31">
        <f t="shared" si="6"/>
        <v>0</v>
      </c>
    </row>
    <row r="168" spans="1:7" s="28" customFormat="1" ht="15" customHeight="1">
      <c r="A168" s="29">
        <f t="shared" si="5"/>
        <v>138</v>
      </c>
      <c r="B168" s="41" t="s">
        <v>283</v>
      </c>
      <c r="C168" s="41" t="s">
        <v>284</v>
      </c>
      <c r="D168" s="41" t="s">
        <v>53</v>
      </c>
      <c r="E168" s="30">
        <v>2</v>
      </c>
      <c r="F168" s="31"/>
      <c r="G168" s="31">
        <f t="shared" si="6"/>
        <v>0</v>
      </c>
    </row>
    <row r="169" spans="1:7" s="28" customFormat="1" ht="15" customHeight="1">
      <c r="A169" s="25">
        <f t="shared" si="5"/>
        <v>139</v>
      </c>
      <c r="B169" s="40" t="s">
        <v>285</v>
      </c>
      <c r="C169" s="40" t="s">
        <v>286</v>
      </c>
      <c r="D169" s="40" t="s">
        <v>53</v>
      </c>
      <c r="E169" s="26">
        <v>2</v>
      </c>
      <c r="F169" s="27"/>
      <c r="G169" s="27">
        <f t="shared" si="6"/>
        <v>0</v>
      </c>
    </row>
    <row r="170" spans="1:7" s="28" customFormat="1" ht="15" customHeight="1">
      <c r="A170" s="29">
        <f t="shared" si="5"/>
        <v>140</v>
      </c>
      <c r="B170" s="41" t="s">
        <v>287</v>
      </c>
      <c r="C170" s="41" t="s">
        <v>288</v>
      </c>
      <c r="D170" s="41" t="s">
        <v>53</v>
      </c>
      <c r="E170" s="30">
        <v>2</v>
      </c>
      <c r="F170" s="31"/>
      <c r="G170" s="31">
        <f t="shared" si="6"/>
        <v>0</v>
      </c>
    </row>
    <row r="171" spans="1:7" s="28" customFormat="1" ht="15" customHeight="1">
      <c r="A171" s="25">
        <f t="shared" si="5"/>
        <v>141</v>
      </c>
      <c r="B171" s="40" t="s">
        <v>289</v>
      </c>
      <c r="C171" s="40" t="s">
        <v>290</v>
      </c>
      <c r="D171" s="40" t="s">
        <v>53</v>
      </c>
      <c r="E171" s="26">
        <v>2</v>
      </c>
      <c r="F171" s="27"/>
      <c r="G171" s="27">
        <f t="shared" si="6"/>
        <v>0</v>
      </c>
    </row>
    <row r="172" spans="1:7" s="28" customFormat="1" ht="15" customHeight="1">
      <c r="A172" s="29">
        <f t="shared" si="5"/>
        <v>142</v>
      </c>
      <c r="B172" s="41" t="s">
        <v>291</v>
      </c>
      <c r="C172" s="41" t="s">
        <v>292</v>
      </c>
      <c r="D172" s="41" t="s">
        <v>53</v>
      </c>
      <c r="E172" s="30">
        <v>2</v>
      </c>
      <c r="F172" s="31"/>
      <c r="G172" s="31">
        <f t="shared" si="6"/>
        <v>0</v>
      </c>
    </row>
    <row r="173" spans="1:7" s="28" customFormat="1" ht="20.25">
      <c r="A173" s="29">
        <f t="shared" si="5"/>
        <v>143</v>
      </c>
      <c r="B173" s="41" t="s">
        <v>293</v>
      </c>
      <c r="C173" s="41" t="s">
        <v>294</v>
      </c>
      <c r="D173" s="41" t="s">
        <v>53</v>
      </c>
      <c r="E173" s="30">
        <v>2</v>
      </c>
      <c r="F173" s="31"/>
      <c r="G173" s="31">
        <f t="shared" si="6"/>
        <v>0</v>
      </c>
    </row>
    <row r="174" spans="1:7" s="28" customFormat="1" ht="15" customHeight="1">
      <c r="A174" s="25">
        <f t="shared" si="5"/>
        <v>144</v>
      </c>
      <c r="B174" s="40" t="s">
        <v>295</v>
      </c>
      <c r="C174" s="40" t="s">
        <v>296</v>
      </c>
      <c r="D174" s="40" t="s">
        <v>53</v>
      </c>
      <c r="E174" s="26">
        <v>6</v>
      </c>
      <c r="F174" s="27"/>
      <c r="G174" s="27">
        <f t="shared" si="6"/>
        <v>0</v>
      </c>
    </row>
    <row r="175" spans="1:7" s="28" customFormat="1" ht="20.25">
      <c r="A175" s="29">
        <f t="shared" si="5"/>
        <v>145</v>
      </c>
      <c r="B175" s="41" t="s">
        <v>297</v>
      </c>
      <c r="C175" s="41" t="s">
        <v>298</v>
      </c>
      <c r="D175" s="41" t="s">
        <v>53</v>
      </c>
      <c r="E175" s="30">
        <v>6</v>
      </c>
      <c r="F175" s="31"/>
      <c r="G175" s="31">
        <f t="shared" si="6"/>
        <v>0</v>
      </c>
    </row>
    <row r="176" spans="1:7" s="28" customFormat="1" ht="20.25">
      <c r="A176" s="25">
        <f t="shared" si="5"/>
        <v>146</v>
      </c>
      <c r="B176" s="40" t="s">
        <v>299</v>
      </c>
      <c r="C176" s="40" t="s">
        <v>300</v>
      </c>
      <c r="D176" s="40" t="s">
        <v>53</v>
      </c>
      <c r="E176" s="26">
        <v>4</v>
      </c>
      <c r="F176" s="27"/>
      <c r="G176" s="27">
        <f t="shared" si="6"/>
        <v>0</v>
      </c>
    </row>
    <row r="177" spans="1:7" s="28" customFormat="1" ht="15" customHeight="1">
      <c r="A177" s="25">
        <f t="shared" si="5"/>
        <v>147</v>
      </c>
      <c r="B177" s="40" t="s">
        <v>301</v>
      </c>
      <c r="C177" s="40" t="s">
        <v>302</v>
      </c>
      <c r="D177" s="40" t="s">
        <v>53</v>
      </c>
      <c r="E177" s="26">
        <v>4</v>
      </c>
      <c r="F177" s="27"/>
      <c r="G177" s="27">
        <f t="shared" si="6"/>
        <v>0</v>
      </c>
    </row>
    <row r="178" spans="1:7" s="28" customFormat="1" ht="15" customHeight="1">
      <c r="A178" s="25">
        <f t="shared" si="5"/>
        <v>148</v>
      </c>
      <c r="B178" s="40" t="s">
        <v>303</v>
      </c>
      <c r="C178" s="40" t="s">
        <v>304</v>
      </c>
      <c r="D178" s="40" t="s">
        <v>53</v>
      </c>
      <c r="E178" s="26">
        <v>6</v>
      </c>
      <c r="F178" s="27"/>
      <c r="G178" s="27">
        <f t="shared" si="6"/>
        <v>0</v>
      </c>
    </row>
    <row r="179" spans="1:7" s="28" customFormat="1" ht="15" customHeight="1">
      <c r="A179" s="25">
        <f t="shared" si="5"/>
        <v>149</v>
      </c>
      <c r="B179" s="40" t="s">
        <v>305</v>
      </c>
      <c r="C179" s="40" t="s">
        <v>306</v>
      </c>
      <c r="D179" s="40" t="s">
        <v>39</v>
      </c>
      <c r="E179" s="26">
        <v>931.47</v>
      </c>
      <c r="F179" s="27"/>
      <c r="G179" s="27">
        <f t="shared" si="6"/>
        <v>0</v>
      </c>
    </row>
    <row r="180" spans="1:7" s="5" customFormat="1" ht="28.5" customHeight="1">
      <c r="A180" s="48"/>
      <c r="B180" s="39" t="s">
        <v>307</v>
      </c>
      <c r="C180" s="39" t="s">
        <v>308</v>
      </c>
      <c r="D180" s="39"/>
      <c r="E180" s="20"/>
      <c r="F180" s="21"/>
      <c r="G180" s="21">
        <f>SUM(G181:G184)</f>
        <v>0</v>
      </c>
    </row>
    <row r="181" spans="1:7" s="28" customFormat="1" ht="15" customHeight="1">
      <c r="A181" s="25">
        <v>150</v>
      </c>
      <c r="B181" s="40" t="s">
        <v>309</v>
      </c>
      <c r="C181" s="40" t="s">
        <v>310</v>
      </c>
      <c r="D181" s="40" t="s">
        <v>311</v>
      </c>
      <c r="E181" s="26">
        <v>10</v>
      </c>
      <c r="F181" s="27"/>
      <c r="G181" s="27">
        <f t="shared" si="6"/>
        <v>0</v>
      </c>
    </row>
    <row r="182" spans="1:7" s="28" customFormat="1" ht="15" customHeight="1">
      <c r="A182" s="29">
        <f t="shared" si="5"/>
        <v>151</v>
      </c>
      <c r="B182" s="41" t="s">
        <v>349</v>
      </c>
      <c r="C182" s="41" t="s">
        <v>312</v>
      </c>
      <c r="D182" s="41" t="s">
        <v>311</v>
      </c>
      <c r="E182" s="30">
        <v>10</v>
      </c>
      <c r="F182" s="31"/>
      <c r="G182" s="31">
        <f t="shared" si="6"/>
        <v>0</v>
      </c>
    </row>
    <row r="183" spans="1:7" s="28" customFormat="1" ht="15" customHeight="1">
      <c r="A183" s="29">
        <f t="shared" si="5"/>
        <v>152</v>
      </c>
      <c r="B183" s="41" t="s">
        <v>350</v>
      </c>
      <c r="C183" s="41" t="s">
        <v>313</v>
      </c>
      <c r="D183" s="41" t="s">
        <v>43</v>
      </c>
      <c r="E183" s="30">
        <v>1</v>
      </c>
      <c r="F183" s="31"/>
      <c r="G183" s="31">
        <f t="shared" si="6"/>
        <v>0</v>
      </c>
    </row>
    <row r="184" spans="1:7" s="28" customFormat="1" ht="15" customHeight="1">
      <c r="A184" s="25">
        <f t="shared" si="5"/>
        <v>153</v>
      </c>
      <c r="B184" s="40">
        <v>998767201</v>
      </c>
      <c r="C184" s="40" t="s">
        <v>314</v>
      </c>
      <c r="D184" s="40" t="s">
        <v>39</v>
      </c>
      <c r="E184" s="26">
        <v>262.149</v>
      </c>
      <c r="F184" s="27"/>
      <c r="G184" s="27">
        <f t="shared" si="6"/>
        <v>0</v>
      </c>
    </row>
    <row r="185" spans="1:7" s="5" customFormat="1" ht="28.5" customHeight="1">
      <c r="A185" s="48"/>
      <c r="B185" s="39" t="s">
        <v>315</v>
      </c>
      <c r="C185" s="39" t="s">
        <v>316</v>
      </c>
      <c r="D185" s="39"/>
      <c r="E185" s="20"/>
      <c r="F185" s="21"/>
      <c r="G185" s="21">
        <f>SUM(G186:G189)</f>
        <v>0</v>
      </c>
    </row>
    <row r="186" spans="1:7" s="28" customFormat="1" ht="15" customHeight="1">
      <c r="A186" s="25">
        <v>154</v>
      </c>
      <c r="B186" s="40" t="s">
        <v>317</v>
      </c>
      <c r="C186" s="40" t="s">
        <v>318</v>
      </c>
      <c r="D186" s="40" t="s">
        <v>24</v>
      </c>
      <c r="E186" s="26">
        <v>58</v>
      </c>
      <c r="F186" s="27"/>
      <c r="G186" s="27">
        <f t="shared" si="6"/>
        <v>0</v>
      </c>
    </row>
    <row r="187" spans="1:7" s="28" customFormat="1" ht="15" customHeight="1">
      <c r="A187" s="25">
        <f t="shared" si="5"/>
        <v>155</v>
      </c>
      <c r="B187" s="40" t="s">
        <v>319</v>
      </c>
      <c r="C187" s="40" t="s">
        <v>320</v>
      </c>
      <c r="D187" s="40" t="s">
        <v>24</v>
      </c>
      <c r="E187" s="26">
        <v>40</v>
      </c>
      <c r="F187" s="27"/>
      <c r="G187" s="27">
        <f t="shared" si="6"/>
        <v>0</v>
      </c>
    </row>
    <row r="188" spans="1:7" s="28" customFormat="1" ht="15" customHeight="1">
      <c r="A188" s="25">
        <f t="shared" si="5"/>
        <v>156</v>
      </c>
      <c r="B188" s="40" t="s">
        <v>321</v>
      </c>
      <c r="C188" s="40" t="s">
        <v>322</v>
      </c>
      <c r="D188" s="40" t="s">
        <v>24</v>
      </c>
      <c r="E188" s="26">
        <v>40</v>
      </c>
      <c r="F188" s="27"/>
      <c r="G188" s="27">
        <f t="shared" si="6"/>
        <v>0</v>
      </c>
    </row>
    <row r="189" spans="1:7" s="28" customFormat="1" ht="15" customHeight="1">
      <c r="A189" s="25">
        <f t="shared" si="5"/>
        <v>157</v>
      </c>
      <c r="B189" s="40" t="s">
        <v>323</v>
      </c>
      <c r="C189" s="40" t="s">
        <v>324</v>
      </c>
      <c r="D189" s="40" t="s">
        <v>24</v>
      </c>
      <c r="E189" s="26">
        <v>40</v>
      </c>
      <c r="F189" s="27"/>
      <c r="G189" s="27">
        <f t="shared" si="6"/>
        <v>0</v>
      </c>
    </row>
    <row r="190" spans="1:7" s="5" customFormat="1" ht="28.5" customHeight="1">
      <c r="A190" s="48"/>
      <c r="B190" s="39" t="s">
        <v>325</v>
      </c>
      <c r="C190" s="39" t="s">
        <v>326</v>
      </c>
      <c r="D190" s="39"/>
      <c r="E190" s="20"/>
      <c r="F190" s="21"/>
      <c r="G190" s="21">
        <f>SUM(G191:G198)</f>
        <v>0</v>
      </c>
    </row>
    <row r="191" spans="1:7" s="28" customFormat="1" ht="15" customHeight="1">
      <c r="A191" s="25">
        <v>158</v>
      </c>
      <c r="B191" s="40" t="s">
        <v>327</v>
      </c>
      <c r="C191" s="40" t="s">
        <v>328</v>
      </c>
      <c r="D191" s="40" t="s">
        <v>43</v>
      </c>
      <c r="E191" s="26">
        <v>1</v>
      </c>
      <c r="F191" s="27"/>
      <c r="G191" s="27">
        <f t="shared" si="6"/>
        <v>0</v>
      </c>
    </row>
    <row r="192" spans="1:7" s="28" customFormat="1" ht="15" customHeight="1">
      <c r="A192" s="25">
        <f t="shared" si="5"/>
        <v>159</v>
      </c>
      <c r="B192" s="40" t="s">
        <v>329</v>
      </c>
      <c r="C192" s="40" t="s">
        <v>330</v>
      </c>
      <c r="D192" s="40" t="s">
        <v>53</v>
      </c>
      <c r="E192" s="26">
        <v>2</v>
      </c>
      <c r="F192" s="27"/>
      <c r="G192" s="27">
        <f t="shared" si="6"/>
        <v>0</v>
      </c>
    </row>
    <row r="193" spans="1:7" s="28" customFormat="1" ht="15" customHeight="1">
      <c r="A193" s="25">
        <f t="shared" si="5"/>
        <v>160</v>
      </c>
      <c r="B193" s="40" t="s">
        <v>331</v>
      </c>
      <c r="C193" s="40" t="s">
        <v>332</v>
      </c>
      <c r="D193" s="40" t="s">
        <v>43</v>
      </c>
      <c r="E193" s="26">
        <v>1</v>
      </c>
      <c r="F193" s="27"/>
      <c r="G193" s="27">
        <f t="shared" si="6"/>
        <v>0</v>
      </c>
    </row>
    <row r="194" spans="1:7" s="28" customFormat="1" ht="15" customHeight="1">
      <c r="A194" s="25">
        <f t="shared" si="5"/>
        <v>161</v>
      </c>
      <c r="B194" s="40" t="s">
        <v>333</v>
      </c>
      <c r="C194" s="40" t="s">
        <v>385</v>
      </c>
      <c r="D194" s="40" t="s">
        <v>43</v>
      </c>
      <c r="E194" s="26">
        <v>1</v>
      </c>
      <c r="F194" s="27"/>
      <c r="G194" s="27">
        <f t="shared" si="6"/>
        <v>0</v>
      </c>
    </row>
    <row r="195" spans="1:7" s="28" customFormat="1" ht="15" customHeight="1">
      <c r="A195" s="25">
        <f t="shared" si="5"/>
        <v>162</v>
      </c>
      <c r="B195" s="40" t="s">
        <v>334</v>
      </c>
      <c r="C195" s="40" t="s">
        <v>335</v>
      </c>
      <c r="D195" s="40" t="s">
        <v>43</v>
      </c>
      <c r="E195" s="26">
        <v>1</v>
      </c>
      <c r="F195" s="27"/>
      <c r="G195" s="27">
        <f t="shared" si="6"/>
        <v>0</v>
      </c>
    </row>
    <row r="196" spans="1:7" s="28" customFormat="1" ht="15" customHeight="1">
      <c r="A196" s="25">
        <f t="shared" si="5"/>
        <v>163</v>
      </c>
      <c r="B196" s="40" t="s">
        <v>336</v>
      </c>
      <c r="C196" s="40" t="s">
        <v>337</v>
      </c>
      <c r="D196" s="40" t="s">
        <v>43</v>
      </c>
      <c r="E196" s="26">
        <v>1</v>
      </c>
      <c r="F196" s="27"/>
      <c r="G196" s="27">
        <f t="shared" si="6"/>
        <v>0</v>
      </c>
    </row>
    <row r="197" spans="1:7" s="28" customFormat="1" ht="15" customHeight="1">
      <c r="A197" s="25">
        <f t="shared" si="5"/>
        <v>164</v>
      </c>
      <c r="B197" s="40" t="s">
        <v>338</v>
      </c>
      <c r="C197" s="40" t="s">
        <v>339</v>
      </c>
      <c r="D197" s="40" t="s">
        <v>340</v>
      </c>
      <c r="E197" s="26">
        <v>72</v>
      </c>
      <c r="F197" s="27"/>
      <c r="G197" s="27">
        <f t="shared" si="6"/>
        <v>0</v>
      </c>
    </row>
    <row r="198" spans="1:7" s="28" customFormat="1" ht="15" customHeight="1">
      <c r="A198" s="25">
        <f t="shared" si="5"/>
        <v>165</v>
      </c>
      <c r="B198" s="40" t="s">
        <v>120</v>
      </c>
      <c r="C198" s="40" t="s">
        <v>341</v>
      </c>
      <c r="D198" s="40" t="s">
        <v>43</v>
      </c>
      <c r="E198" s="26">
        <v>1</v>
      </c>
      <c r="F198" s="27"/>
      <c r="G198" s="27">
        <f t="shared" si="6"/>
        <v>0</v>
      </c>
    </row>
    <row r="199" spans="1:7" s="5" customFormat="1" ht="30.75" customHeight="1">
      <c r="A199" s="22"/>
      <c r="B199" s="42"/>
      <c r="C199" s="46" t="s">
        <v>343</v>
      </c>
      <c r="D199" s="42"/>
      <c r="E199" s="23"/>
      <c r="F199" s="24"/>
      <c r="G199" s="47">
        <f>G32+G13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Bednářová</dc:creator>
  <cp:keywords/>
  <dc:description/>
  <cp:lastModifiedBy>Martina Bednářová</cp:lastModifiedBy>
  <dcterms:created xsi:type="dcterms:W3CDTF">2023-02-24T09:35:56Z</dcterms:created>
  <dcterms:modified xsi:type="dcterms:W3CDTF">2023-02-24T09:47:53Z</dcterms:modified>
  <cp:category/>
  <cp:version/>
  <cp:contentType/>
  <cp:contentStatus/>
</cp:coreProperties>
</file>