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" yWindow="0" windowWidth="28770" windowHeight="15450" activeTab="0"/>
  </bookViews>
  <sheets>
    <sheet name="rozpočet" sheetId="3" r:id="rId1"/>
    <sheet name="část A" sheetId="4" r:id="rId2"/>
    <sheet name="část B" sheetId="5" r:id="rId3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<sst xmlns="http://schemas.openxmlformats.org/spreadsheetml/2006/main" count="51" uniqueCount="45">
  <si>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</si>
  <si>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</si>
  <si>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</si>
  <si>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</si>
  <si>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</si>
  <si>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</si>
  <si>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</si>
  <si>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</si>
  <si>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</si>
  <si>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2.</t>
  </si>
  <si>
    <t>V případě potřeby lze tabulku upravit (např. z důvodu více sazeb DPH)</t>
  </si>
  <si>
    <t>monopolární elektroda – nůž</t>
  </si>
  <si>
    <t>monopolární elektroda – kulička</t>
  </si>
  <si>
    <t>předpokládané množství/1 rok</t>
  </si>
  <si>
    <t>předpokládané množství/4 roky</t>
  </si>
  <si>
    <t>Sazba DPH (%)</t>
  </si>
  <si>
    <t>Výše DPH v Kč/4 roky</t>
  </si>
  <si>
    <t>Celková cena v Kč vč. DPH/4 roky</t>
  </si>
  <si>
    <t>Celková cena v Kč bez DPH/4 roky</t>
  </si>
  <si>
    <t>položka</t>
  </si>
  <si>
    <t>MJ</t>
  </si>
  <si>
    <t>UDI</t>
  </si>
  <si>
    <t>neutrální elektroda dělená samolepící</t>
  </si>
  <si>
    <t>cena/MJ v Kč bez DPH</t>
  </si>
  <si>
    <t>položka, obchodní název</t>
  </si>
  <si>
    <t>kód ZP</t>
  </si>
  <si>
    <t>A) Spotřební materiál, který zadavatel předpokládá spotřebovat v průběhu 4 roků a jehož cena je součástí předpokládané hodnoty veřejné zakázky</t>
  </si>
  <si>
    <t>Cena v Kč vč. DPH</t>
  </si>
  <si>
    <t>katal číslo</t>
  </si>
  <si>
    <t>katal. číslo</t>
  </si>
  <si>
    <r>
      <t>Dodávky spotřebního materiálu na 4 roky                                         (viz list "část A")</t>
    </r>
    <r>
      <rPr>
        <sz val="10"/>
        <rFont val="Arial"/>
        <family val="2"/>
      </rPr>
      <t xml:space="preserve">                                                                                    (Rámcová kupní smlouva)</t>
    </r>
  </si>
  <si>
    <t>NABÍDKOVÝ ROZPOČET: veřejná zakázka „REACT EU – laparoskopická technika“</t>
  </si>
  <si>
    <t>odpadní láhve min. 2 l, pro odsávací pumpu</t>
  </si>
  <si>
    <t>náhradní vaky s víkem pro odsávací pumpu</t>
  </si>
  <si>
    <t>antibakteriální filtr pro odsávací pumpu</t>
  </si>
  <si>
    <t>resterilizovatelné insuflační hadice s předehřevem</t>
  </si>
  <si>
    <t>resterilizovatelné insuflační hadice bez předehřevu</t>
  </si>
  <si>
    <t>resterilizovatelné hadice pro oplachovací pumpu</t>
  </si>
  <si>
    <t>resterilizovatelné hadice pro odsávací pumpu</t>
  </si>
  <si>
    <t>držák monopolárních elektrod – rukojeť se 2 tlačítky, vč. kabelu</t>
  </si>
  <si>
    <t>bipolární kleště délka 230mm, vč. kabelu</t>
  </si>
  <si>
    <t>nástroj na ligaci s nožem, vč. kabelu</t>
  </si>
  <si>
    <t>nástroj na ligaci s nožem – náhradní nože</t>
  </si>
  <si>
    <r>
      <rPr>
        <b/>
        <sz val="12"/>
        <rFont val="Arial"/>
        <family val="2"/>
      </rPr>
      <t>B) Případný další, Zadavatelem nespecifikovaný, ale dle dodavatele nutný spotřební materiál, který je potřebný k provozu laparoskopické sestavy, který Zadavatel bude spotřebovávat a jehož cena není</t>
    </r>
    <r>
      <rPr>
        <b/>
        <sz val="12"/>
        <color rgb="FF000000"/>
        <rFont val="Arial"/>
        <family val="2"/>
      </rPr>
      <t xml:space="preserve"> součástí předpokládané hodnoty veřejné zakázky. Tento materiál bude předmětem dodatku rámcové kupní smlouvy</t>
    </r>
  </si>
  <si>
    <r>
      <t xml:space="preserve">Dodávka sestavy laparoskopické věže s příslušenstvím a včetně nástrojů (dle specifikace uvedené v příloze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</si>
</sst>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165" fontId="9" fillId="4" borderId="3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9" fillId="4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3" fillId="6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J7" sqref="J7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54"/>
    </row>
    <row r="2" spans="1:6" ht="40.5" customHeight="1">
      <c r="A2" s="9"/>
      <c r="B2" s="55" t="s">
        <v>31</v>
      </c>
      <c r="C2" s="56"/>
      <c r="D2" s="56"/>
      <c r="E2" s="56"/>
      <c r="F2" s="56"/>
    </row>
    <row r="3" spans="1:6" ht="26.25" customHeight="1">
      <c r="A3" s="2"/>
      <c r="B3" s="2" t="s">
        <v>0</v>
      </c>
      <c r="C3" s="3" t="s">
        <v>2</v>
      </c>
      <c r="D3" s="7" t="s">
        <v>15</v>
      </c>
      <c r="E3" s="3" t="s">
        <v>1</v>
      </c>
      <c r="F3" s="3" t="s">
        <v>3</v>
      </c>
    </row>
    <row r="4" spans="1:6" ht="50.45" customHeight="1">
      <c r="A4" s="4" t="s">
        <v>6</v>
      </c>
      <c r="B4" s="5" t="s">
        <v>44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9</v>
      </c>
      <c r="B5" s="5" t="s">
        <v>30</v>
      </c>
      <c r="C5" s="10">
        <f>SUM('část A'!K6:K10)</f>
        <v>0</v>
      </c>
      <c r="D5" s="11">
        <v>0</v>
      </c>
      <c r="E5" s="12">
        <f>C5*D5</f>
        <v>0</v>
      </c>
      <c r="F5" s="12">
        <f>C5+E5</f>
        <v>0</v>
      </c>
    </row>
    <row r="6" spans="1:6" ht="50.45" customHeight="1">
      <c r="A6" s="4" t="s">
        <v>7</v>
      </c>
      <c r="B6" s="6" t="s">
        <v>8</v>
      </c>
      <c r="C6" s="10">
        <v>0</v>
      </c>
      <c r="D6" s="11">
        <v>0</v>
      </c>
      <c r="E6" s="12">
        <f aca="true" t="shared" si="0" ref="E6">C6*D6</f>
        <v>0</v>
      </c>
      <c r="F6" s="12">
        <f>C6+E6</f>
        <v>0</v>
      </c>
    </row>
    <row r="7" spans="2:6" ht="24.95" customHeight="1">
      <c r="B7" s="13" t="s">
        <v>4</v>
      </c>
      <c r="C7" s="14">
        <f>SUM(C4:C6)</f>
        <v>0</v>
      </c>
      <c r="D7" s="15" t="s">
        <v>5</v>
      </c>
      <c r="E7" s="14">
        <f>SUM(E4:E6)</f>
        <v>0</v>
      </c>
      <c r="F7" s="14">
        <f>C7+E7</f>
        <v>0</v>
      </c>
    </row>
    <row r="12" ht="15">
      <c r="A12" s="16" t="s">
        <v>10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O19"/>
  <sheetViews>
    <sheetView showGridLines="0" workbookViewId="0" topLeftCell="A1">
      <selection activeCell="E25" sqref="E25"/>
    </sheetView>
  </sheetViews>
  <sheetFormatPr defaultColWidth="9.140625" defaultRowHeight="15"/>
  <cols>
    <col min="1" max="1" width="9.140625" style="17" customWidth="1"/>
    <col min="2" max="2" width="15.57421875" style="17" customWidth="1"/>
    <col min="3" max="4" width="9.140625" style="17" customWidth="1"/>
    <col min="5" max="5" width="36.00390625" style="17" customWidth="1"/>
    <col min="6" max="6" width="17.00390625" style="18" customWidth="1"/>
    <col min="7" max="7" width="19.7109375" style="18" customWidth="1"/>
    <col min="8" max="8" width="12.57421875" style="18" customWidth="1"/>
    <col min="9" max="9" width="14.421875" style="17" customWidth="1"/>
    <col min="10" max="10" width="15.28125" style="17" customWidth="1"/>
    <col min="11" max="11" width="17.7109375" style="17" customWidth="1"/>
    <col min="12" max="12" width="16.57421875" style="17" customWidth="1"/>
    <col min="13" max="13" width="17.7109375" style="17" customWidth="1"/>
    <col min="14" max="15" width="18.7109375" style="17" customWidth="1"/>
    <col min="16" max="16384" width="9.140625" style="17" customWidth="1"/>
  </cols>
  <sheetData>
    <row r="3" spans="2:13" ht="15.75">
      <c r="B3" s="57" t="s">
        <v>26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5.75" thickBot="1"/>
    <row r="5" spans="2:15" ht="54" customHeight="1" thickBot="1">
      <c r="B5" s="37" t="s">
        <v>29</v>
      </c>
      <c r="C5" s="59" t="s">
        <v>19</v>
      </c>
      <c r="D5" s="60"/>
      <c r="E5" s="61"/>
      <c r="F5" s="36" t="s">
        <v>13</v>
      </c>
      <c r="G5" s="37" t="s">
        <v>14</v>
      </c>
      <c r="H5" s="37" t="s">
        <v>20</v>
      </c>
      <c r="I5" s="37" t="s">
        <v>23</v>
      </c>
      <c r="J5" s="37" t="s">
        <v>15</v>
      </c>
      <c r="K5" s="37" t="s">
        <v>18</v>
      </c>
      <c r="L5" s="37" t="s">
        <v>16</v>
      </c>
      <c r="M5" s="37" t="s">
        <v>17</v>
      </c>
      <c r="N5" s="38" t="s">
        <v>25</v>
      </c>
      <c r="O5" s="39" t="s">
        <v>21</v>
      </c>
    </row>
    <row r="6" spans="2:15" ht="54" customHeight="1">
      <c r="B6" s="42"/>
      <c r="C6" s="62" t="s">
        <v>35</v>
      </c>
      <c r="D6" s="63"/>
      <c r="E6" s="63"/>
      <c r="F6" s="20">
        <v>2</v>
      </c>
      <c r="G6" s="20">
        <v>8</v>
      </c>
      <c r="H6" s="20"/>
      <c r="I6" s="21"/>
      <c r="J6" s="40"/>
      <c r="K6" s="21">
        <f>G6*I6</f>
        <v>0</v>
      </c>
      <c r="L6" s="19">
        <f>(I6*J6*G6)/100</f>
        <v>0</v>
      </c>
      <c r="M6" s="19">
        <f>K6+L6</f>
        <v>0</v>
      </c>
      <c r="N6" s="43"/>
      <c r="O6" s="44"/>
    </row>
    <row r="7" spans="2:15" ht="54" customHeight="1">
      <c r="B7" s="45"/>
      <c r="C7" s="64" t="s">
        <v>36</v>
      </c>
      <c r="D7" s="64"/>
      <c r="E7" s="64"/>
      <c r="F7" s="22">
        <v>2</v>
      </c>
      <c r="G7" s="22">
        <v>8</v>
      </c>
      <c r="H7" s="22"/>
      <c r="I7" s="23"/>
      <c r="J7" s="41"/>
      <c r="K7" s="23">
        <f aca="true" t="shared" si="0" ref="K7:K10">G7*I7</f>
        <v>0</v>
      </c>
      <c r="L7" s="23">
        <f aca="true" t="shared" si="1" ref="L7:L10">(I7*J7*G7)/100</f>
        <v>0</v>
      </c>
      <c r="M7" s="23">
        <f aca="true" t="shared" si="2" ref="M7:M10">K7+L7</f>
        <v>0</v>
      </c>
      <c r="N7" s="46"/>
      <c r="O7" s="47"/>
    </row>
    <row r="8" spans="2:15" ht="54" customHeight="1">
      <c r="B8" s="45"/>
      <c r="C8" s="65" t="s">
        <v>37</v>
      </c>
      <c r="D8" s="64"/>
      <c r="E8" s="64"/>
      <c r="F8" s="22">
        <v>3</v>
      </c>
      <c r="G8" s="22">
        <v>12</v>
      </c>
      <c r="H8" s="22"/>
      <c r="I8" s="23"/>
      <c r="J8" s="41"/>
      <c r="K8" s="23">
        <f t="shared" si="0"/>
        <v>0</v>
      </c>
      <c r="L8" s="23">
        <f t="shared" si="1"/>
        <v>0</v>
      </c>
      <c r="M8" s="23">
        <f t="shared" si="2"/>
        <v>0</v>
      </c>
      <c r="N8" s="46"/>
      <c r="O8" s="47"/>
    </row>
    <row r="9" spans="2:15" ht="54" customHeight="1">
      <c r="B9" s="45"/>
      <c r="C9" s="65" t="s">
        <v>38</v>
      </c>
      <c r="D9" s="64"/>
      <c r="E9" s="64"/>
      <c r="F9" s="22">
        <v>3</v>
      </c>
      <c r="G9" s="22">
        <v>12</v>
      </c>
      <c r="H9" s="22"/>
      <c r="I9" s="23"/>
      <c r="J9" s="41"/>
      <c r="K9" s="23">
        <f t="shared" si="0"/>
        <v>0</v>
      </c>
      <c r="L9" s="23">
        <f t="shared" si="1"/>
        <v>0</v>
      </c>
      <c r="M9" s="23">
        <f t="shared" si="2"/>
        <v>0</v>
      </c>
      <c r="N9" s="46"/>
      <c r="O9" s="47"/>
    </row>
    <row r="10" spans="2:15" ht="54" customHeight="1">
      <c r="B10" s="45"/>
      <c r="C10" s="65" t="s">
        <v>32</v>
      </c>
      <c r="D10" s="66"/>
      <c r="E10" s="66"/>
      <c r="F10" s="22">
        <v>2</v>
      </c>
      <c r="G10" s="22">
        <v>8</v>
      </c>
      <c r="H10" s="22"/>
      <c r="I10" s="23"/>
      <c r="J10" s="41"/>
      <c r="K10" s="23">
        <f t="shared" si="0"/>
        <v>0</v>
      </c>
      <c r="L10" s="23">
        <f t="shared" si="1"/>
        <v>0</v>
      </c>
      <c r="M10" s="23">
        <f t="shared" si="2"/>
        <v>0</v>
      </c>
      <c r="N10" s="46"/>
      <c r="O10" s="47"/>
    </row>
    <row r="11" spans="2:15" ht="54" customHeight="1">
      <c r="B11" s="45"/>
      <c r="C11" s="65" t="s">
        <v>33</v>
      </c>
      <c r="D11" s="66"/>
      <c r="E11" s="66"/>
      <c r="F11" s="22">
        <v>300</v>
      </c>
      <c r="G11" s="22">
        <v>1200</v>
      </c>
      <c r="H11" s="22"/>
      <c r="I11" s="23"/>
      <c r="J11" s="41"/>
      <c r="K11" s="23">
        <f aca="true" t="shared" si="3" ref="K11:K16">G11*I11</f>
        <v>0</v>
      </c>
      <c r="L11" s="23">
        <f aca="true" t="shared" si="4" ref="L11:L16">(I11*J11*G11)/100</f>
        <v>0</v>
      </c>
      <c r="M11" s="23">
        <f aca="true" t="shared" si="5" ref="M11:M16">K11+L11</f>
        <v>0</v>
      </c>
      <c r="N11" s="46"/>
      <c r="O11" s="47"/>
    </row>
    <row r="12" spans="2:15" ht="54" customHeight="1">
      <c r="B12" s="45"/>
      <c r="C12" s="65" t="s">
        <v>34</v>
      </c>
      <c r="D12" s="66"/>
      <c r="E12" s="66"/>
      <c r="F12" s="22">
        <v>10</v>
      </c>
      <c r="G12" s="22">
        <v>40</v>
      </c>
      <c r="H12" s="22"/>
      <c r="I12" s="23"/>
      <c r="J12" s="41"/>
      <c r="K12" s="23">
        <f t="shared" si="3"/>
        <v>0</v>
      </c>
      <c r="L12" s="23">
        <f t="shared" si="4"/>
        <v>0</v>
      </c>
      <c r="M12" s="23">
        <f t="shared" si="5"/>
        <v>0</v>
      </c>
      <c r="N12" s="46"/>
      <c r="O12" s="47"/>
    </row>
    <row r="13" spans="2:15" ht="54" customHeight="1">
      <c r="B13" s="45"/>
      <c r="C13" s="65" t="s">
        <v>22</v>
      </c>
      <c r="D13" s="66"/>
      <c r="E13" s="66"/>
      <c r="F13" s="22">
        <v>1000</v>
      </c>
      <c r="G13" s="22">
        <v>4000</v>
      </c>
      <c r="H13" s="22"/>
      <c r="I13" s="23"/>
      <c r="J13" s="41"/>
      <c r="K13" s="23">
        <f t="shared" si="3"/>
        <v>0</v>
      </c>
      <c r="L13" s="23">
        <f t="shared" si="4"/>
        <v>0</v>
      </c>
      <c r="M13" s="23">
        <f t="shared" si="5"/>
        <v>0</v>
      </c>
      <c r="N13" s="46"/>
      <c r="O13" s="47"/>
    </row>
    <row r="14" spans="2:15" ht="54" customHeight="1">
      <c r="B14" s="45"/>
      <c r="C14" s="65" t="s">
        <v>39</v>
      </c>
      <c r="D14" s="66"/>
      <c r="E14" s="66"/>
      <c r="F14" s="22">
        <v>10</v>
      </c>
      <c r="G14" s="22">
        <v>40</v>
      </c>
      <c r="H14" s="22"/>
      <c r="I14" s="23"/>
      <c r="J14" s="41"/>
      <c r="K14" s="23">
        <f t="shared" si="3"/>
        <v>0</v>
      </c>
      <c r="L14" s="23">
        <f t="shared" si="4"/>
        <v>0</v>
      </c>
      <c r="M14" s="23">
        <f t="shared" si="5"/>
        <v>0</v>
      </c>
      <c r="N14" s="46"/>
      <c r="O14" s="47"/>
    </row>
    <row r="15" spans="2:15" ht="54" customHeight="1">
      <c r="B15" s="45"/>
      <c r="C15" s="65" t="s">
        <v>11</v>
      </c>
      <c r="D15" s="64"/>
      <c r="E15" s="64"/>
      <c r="F15" s="22">
        <v>50</v>
      </c>
      <c r="G15" s="22">
        <v>200</v>
      </c>
      <c r="H15" s="22"/>
      <c r="I15" s="23"/>
      <c r="J15" s="41"/>
      <c r="K15" s="23">
        <f t="shared" si="3"/>
        <v>0</v>
      </c>
      <c r="L15" s="23">
        <f t="shared" si="4"/>
        <v>0</v>
      </c>
      <c r="M15" s="23">
        <f t="shared" si="5"/>
        <v>0</v>
      </c>
      <c r="N15" s="46"/>
      <c r="O15" s="47"/>
    </row>
    <row r="16" spans="2:15" ht="54" customHeight="1">
      <c r="B16" s="45"/>
      <c r="C16" s="66" t="s">
        <v>12</v>
      </c>
      <c r="D16" s="66"/>
      <c r="E16" s="66"/>
      <c r="F16" s="22">
        <v>10</v>
      </c>
      <c r="G16" s="22">
        <v>40</v>
      </c>
      <c r="H16" s="22"/>
      <c r="I16" s="23"/>
      <c r="J16" s="41"/>
      <c r="K16" s="23">
        <f t="shared" si="3"/>
        <v>0</v>
      </c>
      <c r="L16" s="23">
        <f t="shared" si="4"/>
        <v>0</v>
      </c>
      <c r="M16" s="23">
        <f t="shared" si="5"/>
        <v>0</v>
      </c>
      <c r="N16" s="46"/>
      <c r="O16" s="47"/>
    </row>
    <row r="17" spans="2:15" ht="54" customHeight="1">
      <c r="B17" s="45"/>
      <c r="C17" s="65" t="s">
        <v>40</v>
      </c>
      <c r="D17" s="66"/>
      <c r="E17" s="66"/>
      <c r="F17" s="22">
        <v>2</v>
      </c>
      <c r="G17" s="22">
        <v>8</v>
      </c>
      <c r="H17" s="22"/>
      <c r="I17" s="23"/>
      <c r="J17" s="41"/>
      <c r="K17" s="23">
        <f aca="true" t="shared" si="6" ref="K17:K19">G17*I17</f>
        <v>0</v>
      </c>
      <c r="L17" s="23">
        <f aca="true" t="shared" si="7" ref="L17:L19">(I17*J17*G17)/100</f>
        <v>0</v>
      </c>
      <c r="M17" s="23">
        <f aca="true" t="shared" si="8" ref="M17:M19">K17+L17</f>
        <v>0</v>
      </c>
      <c r="N17" s="46"/>
      <c r="O17" s="47"/>
    </row>
    <row r="18" spans="2:15" ht="54" customHeight="1">
      <c r="B18" s="45"/>
      <c r="C18" s="65" t="s">
        <v>41</v>
      </c>
      <c r="D18" s="66"/>
      <c r="E18" s="66"/>
      <c r="F18" s="22">
        <v>1</v>
      </c>
      <c r="G18" s="22">
        <v>4</v>
      </c>
      <c r="H18" s="22"/>
      <c r="I18" s="23"/>
      <c r="J18" s="41"/>
      <c r="K18" s="23">
        <f t="shared" si="6"/>
        <v>0</v>
      </c>
      <c r="L18" s="23">
        <f t="shared" si="7"/>
        <v>0</v>
      </c>
      <c r="M18" s="23">
        <f t="shared" si="8"/>
        <v>0</v>
      </c>
      <c r="N18" s="46"/>
      <c r="O18" s="47"/>
    </row>
    <row r="19" spans="2:15" ht="54" customHeight="1">
      <c r="B19" s="45"/>
      <c r="C19" s="65" t="s">
        <v>42</v>
      </c>
      <c r="D19" s="66"/>
      <c r="E19" s="66"/>
      <c r="F19" s="22">
        <v>100</v>
      </c>
      <c r="G19" s="22">
        <v>400</v>
      </c>
      <c r="H19" s="22"/>
      <c r="I19" s="23"/>
      <c r="J19" s="41"/>
      <c r="K19" s="23">
        <f t="shared" si="6"/>
        <v>0</v>
      </c>
      <c r="L19" s="23">
        <f t="shared" si="7"/>
        <v>0</v>
      </c>
      <c r="M19" s="23">
        <f t="shared" si="8"/>
        <v>0</v>
      </c>
      <c r="N19" s="46"/>
      <c r="O19" s="4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mergeCells count="16">
    <mergeCell ref="C18:E18"/>
    <mergeCell ref="C19:E19"/>
    <mergeCell ref="C14:E14"/>
    <mergeCell ref="C16:E16"/>
    <mergeCell ref="C15:E15"/>
    <mergeCell ref="C17:E17"/>
    <mergeCell ref="C9:E9"/>
    <mergeCell ref="C10:E10"/>
    <mergeCell ref="C11:E11"/>
    <mergeCell ref="C12:E12"/>
    <mergeCell ref="C13:E13"/>
    <mergeCell ref="B3:M3"/>
    <mergeCell ref="C5:E5"/>
    <mergeCell ref="C6:E6"/>
    <mergeCell ref="C7:E7"/>
    <mergeCell ref="C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8"/>
  <sheetViews>
    <sheetView showGridLines="0" workbookViewId="0" topLeftCell="A1">
      <selection activeCell="D29" sqref="D29"/>
    </sheetView>
  </sheetViews>
  <sheetFormatPr defaultColWidth="9.140625" defaultRowHeight="15"/>
  <cols>
    <col min="1" max="1" width="9.140625" style="17" customWidth="1"/>
    <col min="2" max="2" width="15.57421875" style="17" customWidth="1"/>
    <col min="3" max="3" width="9.140625" style="17" customWidth="1"/>
    <col min="4" max="4" width="35.00390625" style="17" customWidth="1"/>
    <col min="5" max="5" width="14.140625" style="17" customWidth="1"/>
    <col min="6" max="6" width="20.421875" style="18" customWidth="1"/>
    <col min="7" max="8" width="21.8515625" style="18" customWidth="1"/>
    <col min="9" max="9" width="14.421875" style="17" customWidth="1"/>
    <col min="10" max="10" width="19.140625" style="17" customWidth="1"/>
    <col min="11" max="11" width="17.7109375" style="17" customWidth="1"/>
    <col min="12" max="12" width="16.57421875" style="17" customWidth="1"/>
    <col min="13" max="13" width="17.7109375" style="17" customWidth="1"/>
    <col min="14" max="15" width="18.7109375" style="17" customWidth="1"/>
    <col min="16" max="16384" width="9.140625" style="17" customWidth="1"/>
  </cols>
  <sheetData>
    <row r="2" ht="15" customHeight="1"/>
    <row r="3" spans="2:10" ht="55.5" customHeight="1">
      <c r="B3" s="72" t="s">
        <v>43</v>
      </c>
      <c r="C3" s="73"/>
      <c r="D3" s="73"/>
      <c r="E3" s="73"/>
      <c r="F3" s="73"/>
      <c r="G3" s="73"/>
      <c r="H3" s="73"/>
      <c r="I3" s="73"/>
      <c r="J3" s="73"/>
    </row>
    <row r="4" ht="28.5" customHeight="1" thickBot="1"/>
    <row r="5" spans="2:10" ht="50.25" customHeight="1" thickBot="1">
      <c r="B5" s="38" t="s">
        <v>28</v>
      </c>
      <c r="C5" s="67" t="s">
        <v>24</v>
      </c>
      <c r="D5" s="68"/>
      <c r="E5" s="39" t="s">
        <v>20</v>
      </c>
      <c r="F5" s="37" t="s">
        <v>23</v>
      </c>
      <c r="G5" s="37" t="s">
        <v>15</v>
      </c>
      <c r="H5" s="37" t="s">
        <v>27</v>
      </c>
      <c r="I5" s="38" t="s">
        <v>25</v>
      </c>
      <c r="J5" s="39" t="s">
        <v>21</v>
      </c>
    </row>
    <row r="6" spans="2:10" ht="26.25" customHeight="1">
      <c r="B6" s="24"/>
      <c r="C6" s="69"/>
      <c r="D6" s="69"/>
      <c r="E6" s="25"/>
      <c r="F6" s="33"/>
      <c r="G6" s="26"/>
      <c r="H6" s="51"/>
      <c r="I6" s="25"/>
      <c r="J6" s="48"/>
    </row>
    <row r="7" spans="2:10" ht="26.25" customHeight="1">
      <c r="B7" s="27"/>
      <c r="C7" s="70"/>
      <c r="D7" s="70"/>
      <c r="E7" s="28"/>
      <c r="F7" s="34"/>
      <c r="G7" s="29"/>
      <c r="H7" s="52"/>
      <c r="I7" s="28"/>
      <c r="J7" s="49"/>
    </row>
    <row r="8" spans="2:10" ht="26.25" customHeight="1" thickBot="1">
      <c r="B8" s="30"/>
      <c r="C8" s="71"/>
      <c r="D8" s="71"/>
      <c r="E8" s="31"/>
      <c r="F8" s="35"/>
      <c r="G8" s="32"/>
      <c r="H8" s="53"/>
      <c r="I8" s="31"/>
      <c r="J8" s="5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5">
    <mergeCell ref="C5:D5"/>
    <mergeCell ref="C6:D6"/>
    <mergeCell ref="C7:D7"/>
    <mergeCell ref="C8:D8"/>
    <mergeCell ref="B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2023-06-02T05:35:38Z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2023-04-18T15:00:25Z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99f391b5-4337-4a4c-b7d7-04a4fad4f9d8</vt:lpwstr>
  </property>
  <property fmtid="{D5CDD505-2E9C-101B-9397-08002B2CF9AE}" pid="8" name="MSIP_Label_690ebb53-23a2-471a-9c6e-17bd0d11311e_ContentBits">
    <vt:lpwstr>0</vt:lpwstr>
  </property>
</Properties>
</file>