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<sst xmlns="http://schemas.openxmlformats.org/spreadsheetml/2006/main" count="630" uniqueCount="204">
  <si>
    <t>ASPE10</t>
  </si>
  <si>
    <t>S</t>
  </si>
  <si>
    <t>Soupis prací objektu</t>
  </si>
  <si>
    <t xml:space="preserve">Stavba: </t>
  </si>
  <si>
    <t>III/00220</t>
  </si>
  <si>
    <t>Uherčická (křiž. s II/381 - Uherčice)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</si>
  <si>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</si>
  <si>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</si>
  <si>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</si>
  <si>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</si>
  <si>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</si>
  <si>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</si>
  <si>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</si>
  <si>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</si>
  <si>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</si>
  <si>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</si>
  <si>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</si>
  <si>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</si>
  <si>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</si>
  <si>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</si>
  <si>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</si>
  <si>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</si>
  <si>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</si>
  <si>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</si>
  <si>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</si>
  <si>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</si>
  <si>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</si>
  <si>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</si>
  <si>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</si>
  <si>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</si>
  <si>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</si>
  <si>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</si>
  <si>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</si>
  <si>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</si>
  <si>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</si>
  <si>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</si>
  <si>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</si>
  <si>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</si>
  <si>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</si>
  <si>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</si>
  <si>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</si>
  <si>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</si>
  <si>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</si>
  <si>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</si>
  <si>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</si>
  <si>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</si>
  <si>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</si>
  <si>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</si>
  <si>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</si>
  <si>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</si>
  <si>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stavby, vč. fotodokumentace stavu blízkých nemovitostí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</si>
  <si>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</si>
  <si>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</si>
  <si>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</si>
  <si>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</si>
  <si>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</si>
  <si>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</si>
  <si>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</si>
  <si>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</si>
  <si>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</si>
  <si>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</si>
  <si>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</si>
  <si>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</si>
  <si>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</si>
  <si>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</si>
  <si>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</si>
  <si>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</si>
  <si>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</si>
  <si>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</si>
  <si>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</si>
  <si>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</si>
  <si>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</si>
  <si>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</si>
  <si>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</si>
  <si>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</si>
  <si>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</si>
  <si>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</si>
  <si>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Komunikace</t>
  </si>
  <si>
    <t>20</t>
  </si>
  <si>
    <t>014102</t>
  </si>
  <si>
    <t>a</t>
  </si>
  <si>
    <t>POPLATKY ZA SKLÁDKU</t>
  </si>
  <si>
    <t>T</t>
  </si>
  <si>
    <t>zemina, kameni</t>
  </si>
  <si>
    <t>pol. 12922  1033,00*0,1*2,0=206,600 [A]</t>
  </si>
  <si>
    <t>zahrnuje veškeré poplatky provozovateli skládky související s uložením odpadu na skládce.</t>
  </si>
  <si>
    <t>21</t>
  </si>
  <si>
    <t>b</t>
  </si>
  <si>
    <t>beton</t>
  </si>
  <si>
    <t>pol.966156  6,279*2,3=14,442 [A]</t>
  </si>
  <si>
    <t>26</t>
  </si>
  <si>
    <t>02720</t>
  </si>
  <si>
    <t>POMOC PRÁCE ZŘÍZ NEBO ZAJIŠŤ REGULACI A OCHRANU DOPRAVY</t>
  </si>
  <si>
    <t>Přechodná úprava dopravního značení a objízdných tras, včetně údržby a úprav během stavebních prací v souladu s TP 66 - II. vydání , Zásady pro označování pracovních míst na PK a s platnými předpisy pro navrhování DZ na PK vč. vyhlášky č. 294/2015 Sb.Stávající DZ svislé se pro potřeby PDZ zachovají a dle potřeby zakryjí upraví nebo doplní. Přechodné SDZ (značky, směrové desky, závory, semaforová souprava, světla) se umístí na nosičích a podklasdníchdeskách včetně nutných přesunů dle jednotlivých fází ( etap) výstavby,dodávky, montáže, demontáže .  
Vše v režii zhotovitele.</t>
  </si>
  <si>
    <t>zahrnuje veškeré náklady spojené s objednatelem požadovanými zařízeními</t>
  </si>
  <si>
    <t>Zemní práce</t>
  </si>
  <si>
    <t>11372</t>
  </si>
  <si>
    <t>FRÉZOVÁNÍ ZPEVNĚNÝCH PLOCH ASFALTOVÝCH</t>
  </si>
  <si>
    <t>M3</t>
  </si>
  <si>
    <t>Odvoz a likvidace vzniklého odpadu v režii zhotovitele</t>
  </si>
  <si>
    <t>frézování tl. 50 mm           napojení na KÚ na dl. 15,00 m 15*5,5*0,05=4,125 [A] 
                                         napojení na sil. II/481 ZÚ  100*0,05=5,000 [B]Celkem: A+B=9,125 [C] 
odvoz a likvidace v režii zhotovitele</t>
  </si>
  <si>
    <t>Položka zahrnuje veškerou manipulaci s vybouranou sutí a s vybouranými hmotami vč. uložení na skládku. Nezahrnuje poplatek za skládku.</t>
  </si>
  <si>
    <t>12922</t>
  </si>
  <si>
    <t>ČIŠTĚNÍ KRAJNIC OD NÁNOSU TL. DO 100MM</t>
  </si>
  <si>
    <t>M2</t>
  </si>
  <si>
    <t>včetně odvozu na skládku</t>
  </si>
  <si>
    <t>čištění krajnic tl. 100 mm šířky 0,50 m  1063*2=2 126,000 [A]  
propustek + mosty -10-16,30-16-17,70=-60,000 [B] 
Celkem: A+B=2 066,000 [C] 
2066*0,50=1 033,000 [D]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</si>
  <si>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</si>
  <si>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Základy</t>
  </si>
  <si>
    <t>272315</t>
  </si>
  <si>
    <t>ZÁKLADY Z PROSTÉHO BETONU DO C30/37</t>
  </si>
  <si>
    <t>zabetonování patek sloupků svodidel   0,10m3/ sloupek   48 ks  2*6*4=48,000 [A] 
48*0,10=4,800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</si>
  <si>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</si>
  <si>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</si>
  <si>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</si>
  <si>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dobetonávka mezi novým ACO 11+ a stávajícím opevněním svahů mostů. průměrné tl. 130mm 
 (8+8,30)*0,8+(8,0+8,0)*0,70+(9,1+7,9)*0,80=37,840 [A] 
37,840*0,13=4,919 [B]</t>
  </si>
  <si>
    <t>285392</t>
  </si>
  <si>
    <t>DODATEČNÉ KOTVENÍ VLEPENÍM BETONÁŘSKÉ VÝZTUŽE D DO 16MM DO VRTŮ</t>
  </si>
  <si>
    <t>KUS</t>
  </si>
  <si>
    <t>Pro spojení dobetonávky se stávajícím betonem kamenmé dlažby kotva profil  12 mm dl. 350mm, vrt profil. 14 mm hl. vrtu 250mm na chemickou kotvu. 
vrty po 400mm (8+8,30)/0,40=40,750 [E]  (8+8)/0,40=40,000 [B] (9,1+7,1)/0,40=40,500 [C] 
41+40+41=122,000 [D]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</si>
  <si>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</si>
  <si>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572214</t>
  </si>
  <si>
    <t>SPOJOVACÍ POSTŘIK Z MODIFIK EMULZE DO 0,5KG/M2</t>
  </si>
  <si>
    <t>0,50kg/m2 před pokládkou vyrovnávací vrstvy z ACL 16+  1063*5,80=6 165,400 [A] 
křižovatka s II/381650=650,000 [B]Celkem: A+B=6 815,400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</si>
  <si>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</si>
  <si>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</t>
  </si>
  <si>
    <t>0,30kg/m2   před pokládkou ACO 11+  1063*5,70=6 059,100 [A] + křižovatka s II/381 600=600,000 [B]Celkem: A+B=6 659,100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</si>
  <si>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</si>
  <si>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574C06</t>
  </si>
  <si>
    <t>ASFALTOVÝ BETON PRO LOŽNÍ VRSTVY ACL 16+, 16S</t>
  </si>
  <si>
    <t>ACL 16+</t>
  </si>
  <si>
    <t>vyrovnání profilů prům tl. 50 mm    1063*5,70+600=6 659,100 [A] 
6659,10*0,05=332,955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</si>
  <si>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</si>
  <si>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</si>
  <si>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</si>
  <si>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ACO 11+</t>
  </si>
  <si>
    <t>ACO 11+ tl. 50 mm 1063* 5,50=5 846,500 [A]  
rozšíření v obloucích + napojení na sil II/481 650=650,000 [B] 
Celkem: A+B=6 496,500 [C]</t>
  </si>
  <si>
    <t>56932</t>
  </si>
  <si>
    <t>ZPEVNĚNÍ KRAJNIC ZE ŠTĚRKODRTI TL. DO 100MM</t>
  </si>
  <si>
    <t>štěrkodrť 0/32 A  šířky 0,50m (1063*2)-60=2 066,000 [A] 
2066*0,50=1 033,000 [B]</t>
  </si>
  <si>
    <t>- dodání kameniva předepsané kvality a zrnitosti  
- rozprostření a zhutnění vrstvy v předepsané tloušťce  
- zřízení vrstvy bez rozlišení šířky, pokládání vrstvy po etapách</t>
  </si>
  <si>
    <t>11</t>
  </si>
  <si>
    <t>58920</t>
  </si>
  <si>
    <t>VÝPLŇ SPAR MODIFIKOVANÝM ASFALTEM</t>
  </si>
  <si>
    <t>M</t>
  </si>
  <si>
    <t>vč.prořezu středová spára 1063=1 063,000 [A] 
napojení na ZÚ a KÚ 48+5,50=53,500 [B] 
spára mezi ACO 11+ dobetonávkami u mostů  10+16,3+16+17,7=60,000 [C]Celkem: A+B+C=1 176,500 [D]</t>
  </si>
  <si>
    <t>položka zahrnuje:  
- dodávku předepsaného materiálu  
- vyčištění a výplň spar tímto materiálem</t>
  </si>
  <si>
    <t>Úpravy povrchů, podlahy, výplně otvorů</t>
  </si>
  <si>
    <t>22</t>
  </si>
  <si>
    <t>62641</t>
  </si>
  <si>
    <t>SJEDNOCUJÍCÍ STĚRKA JEMNOU MALTOU TL CCA 2MM</t>
  </si>
  <si>
    <t>římsy propustku 15,00 m2 15=15,000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</si>
  <si>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</si>
  <si>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</si>
  <si>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25</t>
  </si>
  <si>
    <t>78383</t>
  </si>
  <si>
    <t>NÁTĚRY BETON KONSTR TYP S4 (OS-C)</t>
  </si>
  <si>
    <t>římsy propustku 15,00 dobetonávka mezi novým ACO 11+ a stávajícím odlážděním 44,m2 
15+44=59,000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</si>
  <si>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</si>
  <si>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</si>
  <si>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12</t>
  </si>
  <si>
    <t>919122</t>
  </si>
  <si>
    <t>ŘEZÁNÍ BETONOVÉHO KRYTU VOZOVEK TL DO 100MM</t>
  </si>
  <si>
    <t>řezání stávající  dobetonávky  mezi dlažbou a betonem krajnice tl. 100mm pro vybourání části stávajícího betonu.  2*(16+16+17)=98</t>
  </si>
  <si>
    <t>položka zahrnuje řezání vozovkové vrstvy v předepsané tloušťce, včetně spotřeby vody</t>
  </si>
  <si>
    <t>13</t>
  </si>
  <si>
    <t>9113A2</t>
  </si>
  <si>
    <t>SVODIDLO OCEL SILNIČ JEDNOSTR, ÚROVEŇ ZADRŽ N1, N2 - MONTÁŽ S PŘESUNEM (BEZ DODÁVKY)</t>
  </si>
  <si>
    <t>dodání nového spojovacího materiálu svodidel, deformačních zon (hrnců svodidel) vč nových sloupků svodidel 48 ks včetně betonových patek u svodidlových sloupků viz pol. 272315 
SVODIDLOVÉ PÁSNICE BUDOU POUŽITY STÁVAJÍCÍ. 8*24=192,000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</si>
  <si>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</si>
  <si>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9113C3</t>
  </si>
  <si>
    <t>SVODIDLO OCEL SILNIČ JEDNOSTR, ÚROVEŇ ZADRŽ H2 - DEMONTÁŽ S PŘESUNEM</t>
  </si>
  <si>
    <t>demontáž stávajících ocelových svodidel, budou osazeny  po úpravě krajnice zpět na původní místo. 8*24=192,000 [A]</t>
  </si>
  <si>
    <t>položka zahrnuje:  
- demontáž a odstranění zařízení  
- jeho odvoz na předepsané místo</t>
  </si>
  <si>
    <t>91228</t>
  </si>
  <si>
    <t>SMĚROVÉ SLOUPKY Z PLAST HMOT VČETNĚ ODRAZNÉHO PÁSKU</t>
  </si>
  <si>
    <t>směrové sloupky s trnem 46=46,000 [A]</t>
  </si>
  <si>
    <t>položka zahrnuje:  
- dodání a osazení sloupku včetně nutných zemních prací  
- vnitrostaveništní a mimostaveništní doprava  
- odrazky plastové nebo z retroreflexní fólie</t>
  </si>
  <si>
    <t>16</t>
  </si>
  <si>
    <t>91235</t>
  </si>
  <si>
    <t>SMĚR SLOUPKY KOVOVÉ - NÁST NA SVOD VČET ODRAZ PÁSKU</t>
  </si>
  <si>
    <t>modré 32=32,000 [A]</t>
  </si>
  <si>
    <t>17</t>
  </si>
  <si>
    <t>91267</t>
  </si>
  <si>
    <t>ODRAZKY NA SVODIDLA</t>
  </si>
  <si>
    <t>- kompletní dodávka se všemi pomocnými a doplňujícími pracemi a součástmi</t>
  </si>
  <si>
    <t>915231</t>
  </si>
  <si>
    <t>VODOR DOPRAV ZNAČ PLASTEM PROFIL ZVUČÍCÍ - DOD A POKLÁDKA</t>
  </si>
  <si>
    <t>plná vodící čára š. 12,5 cm oboustranně 2*1063*0,125=265,750 [A]</t>
  </si>
  <si>
    <t>položka zahrnuje:  
- dodání a pokládku nátěrového materiálu (měří se pouze natíraná plocha)  
- předznačení a reflexní úpravu</t>
  </si>
  <si>
    <t>19</t>
  </si>
  <si>
    <t>966158</t>
  </si>
  <si>
    <t>BOURÁNÍ KONSTRUKCÍ Z PROST BETONU S ODVOZEM DO 20KM</t>
  </si>
  <si>
    <t>odbourání patek sloupků svodidel 48 ks 48*0,1=4,800 [C] 
0,10m3/patka 
bourání části stávající dobetonávky u mostů pro dobetonování mezi novým ACO 11+ a stávající kamennou dlažbou.tl. 100 mm, šířky 300 mm (16,3+16+17)*0,30*0,1=1,479 [D]Celkem: C+D=6,279 [E]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</si>
  <si>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</si>
  <si>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23</t>
  </si>
  <si>
    <t>93808</t>
  </si>
  <si>
    <t>OČIŠTĚNÍ VOZOVEK ZAMETENÍM</t>
  </si>
  <si>
    <t>před pokládkou vyrovnávací vrstvy ACL 16+ 6815,40=6 815,400 [A]</t>
  </si>
  <si>
    <t>položka zahrnuje očištění předepsaným způsobem včetně odklizení vzniklého odpadu</t>
  </si>
  <si>
    <t>24</t>
  </si>
  <si>
    <t>938544</t>
  </si>
  <si>
    <t>OČIŠTĚNÍ BETON KONSTR OTRYSKÁNÍM TLAK VODOU PŘES 1000 BARŮ</t>
  </si>
  <si>
    <t>propustek 15,00=15,000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</si>
</sst>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64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67</v>
      </c>
      <c s="23" t="s">
        <v>68</v>
      </c>
      <c s="18" t="s">
        <v>54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70</v>
      </c>
      <c s="23" t="s">
        <v>71</v>
      </c>
      <c s="18" t="s">
        <v>54</v>
      </c>
      <c s="24" t="s">
        <v>72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0+O8+O21+O30+O43+O68+O73+O78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2">
        <f>0+I8+I21+I30+I43+I68+I73+I78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78</v>
      </c>
      <c s="23" t="s">
        <v>79</v>
      </c>
      <c s="18" t="s">
        <v>80</v>
      </c>
      <c s="24" t="s">
        <v>81</v>
      </c>
      <c s="25" t="s">
        <v>82</v>
      </c>
      <c s="26">
        <v>206.6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83</v>
      </c>
    </row>
    <row r="11" spans="1:5" ht="12.75">
      <c r="A11" s="30" t="s">
        <v>45</v>
      </c>
      <c r="E11" s="31" t="s">
        <v>84</v>
      </c>
    </row>
    <row r="12" spans="1:5" ht="25.5">
      <c r="A12" t="s">
        <v>46</v>
      </c>
      <c r="E12" s="29" t="s">
        <v>85</v>
      </c>
    </row>
    <row r="13" spans="1:16" ht="12.75">
      <c r="A13" s="18" t="s">
        <v>38</v>
      </c>
      <c s="23" t="s">
        <v>86</v>
      </c>
      <c s="23" t="s">
        <v>79</v>
      </c>
      <c s="18" t="s">
        <v>87</v>
      </c>
      <c s="24" t="s">
        <v>81</v>
      </c>
      <c s="25" t="s">
        <v>82</v>
      </c>
      <c s="26">
        <v>14.442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88</v>
      </c>
    </row>
    <row r="15" spans="1:5" ht="12.75">
      <c r="A15" s="30" t="s">
        <v>45</v>
      </c>
      <c r="E15" s="31" t="s">
        <v>89</v>
      </c>
    </row>
    <row r="16" spans="1:5" ht="25.5">
      <c r="A16" t="s">
        <v>46</v>
      </c>
      <c r="E16" s="29" t="s">
        <v>85</v>
      </c>
    </row>
    <row r="17" spans="1:16" ht="12.75">
      <c r="A17" s="18" t="s">
        <v>38</v>
      </c>
      <c s="23" t="s">
        <v>90</v>
      </c>
      <c s="23" t="s">
        <v>91</v>
      </c>
      <c s="18" t="s">
        <v>40</v>
      </c>
      <c s="24" t="s">
        <v>92</v>
      </c>
      <c s="25" t="s">
        <v>42</v>
      </c>
      <c s="26">
        <v>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14.75">
      <c r="A18" s="28" t="s">
        <v>43</v>
      </c>
      <c r="E18" s="29" t="s">
        <v>93</v>
      </c>
    </row>
    <row r="19" spans="1:5" ht="12.75">
      <c r="A19" s="30" t="s">
        <v>45</v>
      </c>
      <c r="E19" s="31" t="s">
        <v>40</v>
      </c>
    </row>
    <row r="20" spans="1:5" ht="12.75">
      <c r="A20" t="s">
        <v>46</v>
      </c>
      <c r="E20" s="29" t="s">
        <v>94</v>
      </c>
    </row>
    <row r="21" spans="1:18" ht="12.75" customHeight="1">
      <c r="A21" s="5" t="s">
        <v>36</v>
      </c>
      <c s="5"/>
      <c s="35" t="s">
        <v>22</v>
      </c>
      <c s="5"/>
      <c s="21" t="s">
        <v>95</v>
      </c>
      <c s="5"/>
      <c s="5"/>
      <c s="5"/>
      <c s="36">
        <f>0+Q21</f>
      </c>
      <c r="O21">
        <f>0+R21</f>
      </c>
      <c r="Q21">
        <f>0+I22+I26</f>
      </c>
      <c>
        <f>0+O22+O26</f>
      </c>
    </row>
    <row r="22" spans="1:16" ht="12.75">
      <c r="A22" s="18" t="s">
        <v>38</v>
      </c>
      <c s="23" t="s">
        <v>22</v>
      </c>
      <c s="23" t="s">
        <v>96</v>
      </c>
      <c s="18" t="s">
        <v>40</v>
      </c>
      <c s="24" t="s">
        <v>97</v>
      </c>
      <c s="25" t="s">
        <v>98</v>
      </c>
      <c s="26">
        <v>9.125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99</v>
      </c>
    </row>
    <row r="24" spans="1:5" ht="51">
      <c r="A24" s="30" t="s">
        <v>45</v>
      </c>
      <c r="E24" s="31" t="s">
        <v>100</v>
      </c>
    </row>
    <row r="25" spans="1:5" ht="25.5">
      <c r="A25" t="s">
        <v>46</v>
      </c>
      <c r="E25" s="29" t="s">
        <v>101</v>
      </c>
    </row>
    <row r="26" spans="1:16" ht="12.75">
      <c r="A26" s="18" t="s">
        <v>38</v>
      </c>
      <c s="23" t="s">
        <v>16</v>
      </c>
      <c s="23" t="s">
        <v>102</v>
      </c>
      <c s="18" t="s">
        <v>40</v>
      </c>
      <c s="24" t="s">
        <v>103</v>
      </c>
      <c s="25" t="s">
        <v>104</v>
      </c>
      <c s="26">
        <v>1033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105</v>
      </c>
    </row>
    <row r="28" spans="1:5" ht="51">
      <c r="A28" s="30" t="s">
        <v>45</v>
      </c>
      <c r="E28" s="31" t="s">
        <v>106</v>
      </c>
    </row>
    <row r="29" spans="1:5" ht="63.75">
      <c r="A29" t="s">
        <v>46</v>
      </c>
      <c r="E29" s="29" t="s">
        <v>107</v>
      </c>
    </row>
    <row r="30" spans="1:18" ht="12.75" customHeight="1">
      <c r="A30" s="5" t="s">
        <v>36</v>
      </c>
      <c s="5"/>
      <c s="35" t="s">
        <v>16</v>
      </c>
      <c s="5"/>
      <c s="21" t="s">
        <v>108</v>
      </c>
      <c s="5"/>
      <c s="5"/>
      <c s="5"/>
      <c s="36">
        <f>0+Q30</f>
      </c>
      <c r="O30">
        <f>0+R30</f>
      </c>
      <c r="Q30">
        <f>0+I31+I35+I39</f>
      </c>
      <c>
        <f>0+O31+O35+O39</f>
      </c>
    </row>
    <row r="31" spans="1:16" ht="12.75">
      <c r="A31" s="18" t="s">
        <v>38</v>
      </c>
      <c s="23" t="s">
        <v>15</v>
      </c>
      <c s="23" t="s">
        <v>109</v>
      </c>
      <c s="18" t="s">
        <v>40</v>
      </c>
      <c s="24" t="s">
        <v>110</v>
      </c>
      <c s="25" t="s">
        <v>98</v>
      </c>
      <c s="26">
        <v>4.8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25.5">
      <c r="A33" s="30" t="s">
        <v>45</v>
      </c>
      <c r="E33" s="31" t="s">
        <v>111</v>
      </c>
    </row>
    <row r="34" spans="1:5" ht="369.75">
      <c r="A34" t="s">
        <v>46</v>
      </c>
      <c r="E34" s="29" t="s">
        <v>112</v>
      </c>
    </row>
    <row r="35" spans="1:16" ht="12.75">
      <c r="A35" s="18" t="s">
        <v>38</v>
      </c>
      <c s="23" t="s">
        <v>26</v>
      </c>
      <c s="23" t="s">
        <v>113</v>
      </c>
      <c s="18" t="s">
        <v>40</v>
      </c>
      <c s="24" t="s">
        <v>114</v>
      </c>
      <c s="25" t="s">
        <v>98</v>
      </c>
      <c s="26">
        <v>4.919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51">
      <c r="A37" s="30" t="s">
        <v>45</v>
      </c>
      <c r="E37" s="31" t="s">
        <v>115</v>
      </c>
    </row>
    <row r="38" spans="1:5" ht="369.75">
      <c r="A38" t="s">
        <v>46</v>
      </c>
      <c r="E38" s="29" t="s">
        <v>112</v>
      </c>
    </row>
    <row r="39" spans="1:16" ht="25.5">
      <c r="A39" s="18" t="s">
        <v>38</v>
      </c>
      <c s="23" t="s">
        <v>28</v>
      </c>
      <c s="23" t="s">
        <v>116</v>
      </c>
      <c s="18" t="s">
        <v>40</v>
      </c>
      <c s="24" t="s">
        <v>117</v>
      </c>
      <c s="25" t="s">
        <v>118</v>
      </c>
      <c s="26">
        <v>122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63.75">
      <c r="A41" s="30" t="s">
        <v>45</v>
      </c>
      <c r="E41" s="31" t="s">
        <v>119</v>
      </c>
    </row>
    <row r="42" spans="1:5" ht="63.75">
      <c r="A42" t="s">
        <v>46</v>
      </c>
      <c r="E42" s="29" t="s">
        <v>120</v>
      </c>
    </row>
    <row r="43" spans="1:18" ht="12.75" customHeight="1">
      <c r="A43" s="5" t="s">
        <v>36</v>
      </c>
      <c s="5"/>
      <c s="35" t="s">
        <v>28</v>
      </c>
      <c s="5"/>
      <c s="21" t="s">
        <v>77</v>
      </c>
      <c s="5"/>
      <c s="5"/>
      <c s="5"/>
      <c s="36">
        <f>0+Q43</f>
      </c>
      <c r="O43">
        <f>0+R43</f>
      </c>
      <c r="Q43">
        <f>0+I44+I48+I52+I56+I60+I64</f>
      </c>
      <c>
        <f>0+O44+O48+O52+O56+O60+O64</f>
      </c>
    </row>
    <row r="44" spans="1:16" ht="12.75">
      <c r="A44" s="18" t="s">
        <v>38</v>
      </c>
      <c s="23" t="s">
        <v>30</v>
      </c>
      <c s="23" t="s">
        <v>121</v>
      </c>
      <c s="18" t="s">
        <v>80</v>
      </c>
      <c s="24" t="s">
        <v>122</v>
      </c>
      <c s="25" t="s">
        <v>104</v>
      </c>
      <c s="26">
        <v>6815.4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40</v>
      </c>
    </row>
    <row r="46" spans="1:5" ht="25.5">
      <c r="A46" s="30" t="s">
        <v>45</v>
      </c>
      <c r="E46" s="31" t="s">
        <v>123</v>
      </c>
    </row>
    <row r="47" spans="1:5" ht="51">
      <c r="A47" t="s">
        <v>46</v>
      </c>
      <c r="E47" s="29" t="s">
        <v>124</v>
      </c>
    </row>
    <row r="48" spans="1:16" ht="12.75">
      <c r="A48" s="18" t="s">
        <v>38</v>
      </c>
      <c s="23" t="s">
        <v>125</v>
      </c>
      <c s="23" t="s">
        <v>121</v>
      </c>
      <c s="18" t="s">
        <v>87</v>
      </c>
      <c s="24" t="s">
        <v>122</v>
      </c>
      <c s="25" t="s">
        <v>104</v>
      </c>
      <c s="26">
        <v>6659.1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40</v>
      </c>
    </row>
    <row r="50" spans="1:5" ht="25.5">
      <c r="A50" s="30" t="s">
        <v>45</v>
      </c>
      <c r="E50" s="31" t="s">
        <v>126</v>
      </c>
    </row>
    <row r="51" spans="1:5" ht="51">
      <c r="A51" t="s">
        <v>46</v>
      </c>
      <c r="E51" s="29" t="s">
        <v>127</v>
      </c>
    </row>
    <row r="52" spans="1:16" ht="12.75">
      <c r="A52" s="18" t="s">
        <v>38</v>
      </c>
      <c s="23" t="s">
        <v>64</v>
      </c>
      <c s="23" t="s">
        <v>128</v>
      </c>
      <c s="18" t="s">
        <v>40</v>
      </c>
      <c s="24" t="s">
        <v>129</v>
      </c>
      <c s="25" t="s">
        <v>98</v>
      </c>
      <c s="26">
        <v>332.955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130</v>
      </c>
    </row>
    <row r="54" spans="1:5" ht="25.5">
      <c r="A54" s="30" t="s">
        <v>45</v>
      </c>
      <c r="E54" s="31" t="s">
        <v>131</v>
      </c>
    </row>
    <row r="55" spans="1:5" ht="140.25">
      <c r="A55" t="s">
        <v>46</v>
      </c>
      <c r="E55" s="29" t="s">
        <v>132</v>
      </c>
    </row>
    <row r="56" spans="1:16" ht="12.75">
      <c r="A56" s="18" t="s">
        <v>38</v>
      </c>
      <c s="23" t="s">
        <v>33</v>
      </c>
      <c s="23" t="s">
        <v>133</v>
      </c>
      <c s="18" t="s">
        <v>40</v>
      </c>
      <c s="24" t="s">
        <v>134</v>
      </c>
      <c s="25" t="s">
        <v>104</v>
      </c>
      <c s="26">
        <v>6496.5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135</v>
      </c>
    </row>
    <row r="58" spans="1:5" ht="38.25">
      <c r="A58" s="30" t="s">
        <v>45</v>
      </c>
      <c r="E58" s="31" t="s">
        <v>136</v>
      </c>
    </row>
    <row r="59" spans="1:5" ht="140.25">
      <c r="A59" t="s">
        <v>46</v>
      </c>
      <c r="E59" s="29" t="s">
        <v>132</v>
      </c>
    </row>
    <row r="60" spans="1:16" ht="12.75">
      <c r="A60" s="18" t="s">
        <v>38</v>
      </c>
      <c s="23" t="s">
        <v>35</v>
      </c>
      <c s="23" t="s">
        <v>137</v>
      </c>
      <c s="18" t="s">
        <v>40</v>
      </c>
      <c s="24" t="s">
        <v>138</v>
      </c>
      <c s="25" t="s">
        <v>104</v>
      </c>
      <c s="26">
        <v>1033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40</v>
      </c>
    </row>
    <row r="62" spans="1:5" ht="25.5">
      <c r="A62" s="30" t="s">
        <v>45</v>
      </c>
      <c r="E62" s="31" t="s">
        <v>139</v>
      </c>
    </row>
    <row r="63" spans="1:5" ht="38.25">
      <c r="A63" t="s">
        <v>46</v>
      </c>
      <c r="E63" s="29" t="s">
        <v>140</v>
      </c>
    </row>
    <row r="64" spans="1:16" ht="12.75">
      <c r="A64" s="18" t="s">
        <v>38</v>
      </c>
      <c s="23" t="s">
        <v>141</v>
      </c>
      <c s="23" t="s">
        <v>142</v>
      </c>
      <c s="18" t="s">
        <v>40</v>
      </c>
      <c s="24" t="s">
        <v>143</v>
      </c>
      <c s="25" t="s">
        <v>144</v>
      </c>
      <c s="26">
        <v>1176.5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40</v>
      </c>
    </row>
    <row r="66" spans="1:5" ht="51">
      <c r="A66" s="30" t="s">
        <v>45</v>
      </c>
      <c r="E66" s="31" t="s">
        <v>145</v>
      </c>
    </row>
    <row r="67" spans="1:5" ht="38.25">
      <c r="A67" t="s">
        <v>46</v>
      </c>
      <c r="E67" s="29" t="s">
        <v>146</v>
      </c>
    </row>
    <row r="68" spans="1:18" ht="12.75" customHeight="1">
      <c r="A68" s="5" t="s">
        <v>36</v>
      </c>
      <c s="5"/>
      <c s="35" t="s">
        <v>30</v>
      </c>
      <c s="5"/>
      <c s="21" t="s">
        <v>147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8" t="s">
        <v>38</v>
      </c>
      <c s="23" t="s">
        <v>148</v>
      </c>
      <c s="23" t="s">
        <v>149</v>
      </c>
      <c s="18" t="s">
        <v>40</v>
      </c>
      <c s="24" t="s">
        <v>150</v>
      </c>
      <c s="25" t="s">
        <v>104</v>
      </c>
      <c s="26">
        <v>15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12.75">
      <c r="A71" s="30" t="s">
        <v>45</v>
      </c>
      <c r="E71" s="31" t="s">
        <v>151</v>
      </c>
    </row>
    <row r="72" spans="1:5" ht="76.5">
      <c r="A72" t="s">
        <v>46</v>
      </c>
      <c r="E72" s="29" t="s">
        <v>152</v>
      </c>
    </row>
    <row r="73" spans="1:18" ht="12.75" customHeight="1">
      <c r="A73" s="5" t="s">
        <v>36</v>
      </c>
      <c s="5"/>
      <c s="35" t="s">
        <v>125</v>
      </c>
      <c s="5"/>
      <c s="21" t="s">
        <v>153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8" t="s">
        <v>38</v>
      </c>
      <c s="23" t="s">
        <v>154</v>
      </c>
      <c s="23" t="s">
        <v>155</v>
      </c>
      <c s="18" t="s">
        <v>40</v>
      </c>
      <c s="24" t="s">
        <v>156</v>
      </c>
      <c s="25" t="s">
        <v>104</v>
      </c>
      <c s="26">
        <v>59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38.25">
      <c r="A76" s="30" t="s">
        <v>45</v>
      </c>
      <c r="E76" s="31" t="s">
        <v>157</v>
      </c>
    </row>
    <row r="77" spans="1:5" ht="51">
      <c r="A77" t="s">
        <v>46</v>
      </c>
      <c r="E77" s="29" t="s">
        <v>158</v>
      </c>
    </row>
    <row r="78" spans="1:18" ht="12.75" customHeight="1">
      <c r="A78" s="5" t="s">
        <v>36</v>
      </c>
      <c s="5"/>
      <c s="35" t="s">
        <v>33</v>
      </c>
      <c s="5"/>
      <c s="21" t="s">
        <v>159</v>
      </c>
      <c s="5"/>
      <c s="5"/>
      <c s="5"/>
      <c s="36">
        <f>0+Q78</f>
      </c>
      <c r="O78">
        <f>0+R78</f>
      </c>
      <c r="Q78">
        <f>0+I79+I83+I87+I91+I95+I99+I103+I107+I111+I115</f>
      </c>
      <c>
        <f>0+O79+O83+O87+O91+O95+O99+O103+O107+O111+O115</f>
      </c>
    </row>
    <row r="79" spans="1:16" ht="12.75">
      <c r="A79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144</v>
      </c>
      <c s="26">
        <v>98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40</v>
      </c>
    </row>
    <row r="81" spans="1:5" ht="25.5">
      <c r="A81" s="30" t="s">
        <v>45</v>
      </c>
      <c r="E81" s="31" t="s">
        <v>163</v>
      </c>
    </row>
    <row r="82" spans="1:5" ht="25.5">
      <c r="A82" t="s">
        <v>46</v>
      </c>
      <c r="E82" s="29" t="s">
        <v>164</v>
      </c>
    </row>
    <row r="83" spans="1:16" ht="25.5">
      <c r="A83" s="18" t="s">
        <v>38</v>
      </c>
      <c s="23" t="s">
        <v>165</v>
      </c>
      <c s="23" t="s">
        <v>166</v>
      </c>
      <c s="18" t="s">
        <v>40</v>
      </c>
      <c s="24" t="s">
        <v>167</v>
      </c>
      <c s="25" t="s">
        <v>144</v>
      </c>
      <c s="26">
        <v>192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51">
      <c r="A85" s="30" t="s">
        <v>45</v>
      </c>
      <c r="E85" s="31" t="s">
        <v>168</v>
      </c>
    </row>
    <row r="86" spans="1:5" ht="76.5">
      <c r="A86" t="s">
        <v>46</v>
      </c>
      <c r="E86" s="29" t="s">
        <v>169</v>
      </c>
    </row>
    <row r="87" spans="1:16" ht="25.5">
      <c r="A87" s="18" t="s">
        <v>38</v>
      </c>
      <c s="23" t="s">
        <v>67</v>
      </c>
      <c s="23" t="s">
        <v>170</v>
      </c>
      <c s="18" t="s">
        <v>40</v>
      </c>
      <c s="24" t="s">
        <v>171</v>
      </c>
      <c s="25" t="s">
        <v>144</v>
      </c>
      <c s="26">
        <v>192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25.5">
      <c r="A89" s="30" t="s">
        <v>45</v>
      </c>
      <c r="E89" s="31" t="s">
        <v>172</v>
      </c>
    </row>
    <row r="90" spans="1:5" ht="38.25">
      <c r="A90" t="s">
        <v>46</v>
      </c>
      <c r="E90" s="29" t="s">
        <v>173</v>
      </c>
    </row>
    <row r="91" spans="1:16" ht="12.75">
      <c r="A91" s="18" t="s">
        <v>38</v>
      </c>
      <c s="23" t="s">
        <v>70</v>
      </c>
      <c s="23" t="s">
        <v>174</v>
      </c>
      <c s="18" t="s">
        <v>40</v>
      </c>
      <c s="24" t="s">
        <v>175</v>
      </c>
      <c s="25" t="s">
        <v>118</v>
      </c>
      <c s="26">
        <v>46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40</v>
      </c>
    </row>
    <row r="93" spans="1:5" ht="12.75">
      <c r="A93" s="30" t="s">
        <v>45</v>
      </c>
      <c r="E93" s="31" t="s">
        <v>176</v>
      </c>
    </row>
    <row r="94" spans="1:5" ht="51">
      <c r="A94" t="s">
        <v>46</v>
      </c>
      <c r="E94" s="29" t="s">
        <v>177</v>
      </c>
    </row>
    <row r="95" spans="1:16" ht="12.75">
      <c r="A95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118</v>
      </c>
      <c s="26">
        <v>32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40</v>
      </c>
    </row>
    <row r="97" spans="1:5" ht="12.75">
      <c r="A97" s="30" t="s">
        <v>45</v>
      </c>
      <c r="E97" s="31" t="s">
        <v>181</v>
      </c>
    </row>
    <row r="98" spans="1:5" ht="51">
      <c r="A98" t="s">
        <v>46</v>
      </c>
      <c r="E98" s="29" t="s">
        <v>177</v>
      </c>
    </row>
    <row r="99" spans="1:16" ht="12.75">
      <c r="A99" s="18" t="s">
        <v>38</v>
      </c>
      <c s="23" t="s">
        <v>182</v>
      </c>
      <c s="23" t="s">
        <v>183</v>
      </c>
      <c s="18" t="s">
        <v>40</v>
      </c>
      <c s="24" t="s">
        <v>184</v>
      </c>
      <c s="25" t="s">
        <v>118</v>
      </c>
      <c s="26">
        <v>32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40</v>
      </c>
    </row>
    <row r="101" spans="1:5" ht="12.75">
      <c r="A101" s="30" t="s">
        <v>45</v>
      </c>
      <c r="E101" s="31" t="s">
        <v>181</v>
      </c>
    </row>
    <row r="102" spans="1:5" ht="12.75">
      <c r="A102" t="s">
        <v>46</v>
      </c>
      <c r="E102" s="29" t="s">
        <v>185</v>
      </c>
    </row>
    <row r="103" spans="1:16" ht="12.75">
      <c r="A103" s="18" t="s">
        <v>38</v>
      </c>
      <c s="23" t="s">
        <v>73</v>
      </c>
      <c s="23" t="s">
        <v>186</v>
      </c>
      <c s="18" t="s">
        <v>40</v>
      </c>
      <c s="24" t="s">
        <v>187</v>
      </c>
      <c s="25" t="s">
        <v>104</v>
      </c>
      <c s="26">
        <v>265.75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40</v>
      </c>
    </row>
    <row r="105" spans="1:5" ht="12.75">
      <c r="A105" s="30" t="s">
        <v>45</v>
      </c>
      <c r="E105" s="31" t="s">
        <v>188</v>
      </c>
    </row>
    <row r="106" spans="1:5" ht="38.25">
      <c r="A106" t="s">
        <v>46</v>
      </c>
      <c r="E106" s="29" t="s">
        <v>189</v>
      </c>
    </row>
    <row r="107" spans="1:16" ht="12.75">
      <c r="A107" s="18" t="s">
        <v>38</v>
      </c>
      <c s="23" t="s">
        <v>190</v>
      </c>
      <c s="23" t="s">
        <v>191</v>
      </c>
      <c s="18" t="s">
        <v>40</v>
      </c>
      <c s="24" t="s">
        <v>192</v>
      </c>
      <c s="25" t="s">
        <v>98</v>
      </c>
      <c s="26">
        <v>6.279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63.75">
      <c r="A109" s="30" t="s">
        <v>45</v>
      </c>
      <c r="E109" s="31" t="s">
        <v>193</v>
      </c>
    </row>
    <row r="110" spans="1:5" ht="102">
      <c r="A110" t="s">
        <v>46</v>
      </c>
      <c r="E110" s="29" t="s">
        <v>194</v>
      </c>
    </row>
    <row r="111" spans="1:16" ht="12.75">
      <c r="A111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104</v>
      </c>
      <c s="26">
        <v>6815.4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198</v>
      </c>
    </row>
    <row r="114" spans="1:5" ht="25.5">
      <c r="A114" t="s">
        <v>46</v>
      </c>
      <c r="E114" s="29" t="s">
        <v>199</v>
      </c>
    </row>
    <row r="115" spans="1:16" ht="12.75">
      <c r="A115" s="18" t="s">
        <v>38</v>
      </c>
      <c s="23" t="s">
        <v>200</v>
      </c>
      <c s="23" t="s">
        <v>201</v>
      </c>
      <c s="18" t="s">
        <v>40</v>
      </c>
      <c s="24" t="s">
        <v>202</v>
      </c>
      <c s="25" t="s">
        <v>104</v>
      </c>
      <c s="26">
        <v>15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40</v>
      </c>
    </row>
    <row r="117" spans="1:5" ht="12.75">
      <c r="A117" s="30" t="s">
        <v>45</v>
      </c>
      <c r="E117" s="31" t="s">
        <v>203</v>
      </c>
    </row>
    <row r="118" spans="1:5" ht="25.5">
      <c r="A118" t="s">
        <v>46</v>
      </c>
      <c r="E118" s="29" t="s">
        <v>199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