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.2_Ostatní" sheetId="1" r:id="rId1"/>
    <sheet name="000.2_Vedlejší" sheetId="2" r:id="rId2"/>
    <sheet name="SO 102" sheetId="3" r:id="rId3"/>
    <sheet name="SO 111" sheetId="4" r:id="rId4"/>
    <sheet name="SO 302.2" sheetId="5" r:id="rId5"/>
  </sheets>
  <definedNames/>
  <calcPr/>
  <webPublishing/>
</workbook>
</file>

<file path=xl/sharedStrings.xml><?xml version="1.0" encoding="utf-8"?>
<sst xmlns="http://schemas.openxmlformats.org/spreadsheetml/2006/main" count="1146" uniqueCount="349">
  <si>
    <t>ASPE10</t>
  </si>
  <si>
    <t>S</t>
  </si>
  <si>
    <t>Soupis prací objektu</t>
  </si>
  <si>
    <t xml:space="preserve">Stavba: </t>
  </si>
  <si>
    <t>II/400</t>
  </si>
  <si>
    <t>Višňové, průtah - městys</t>
  </si>
  <si>
    <t>O</t>
  </si>
  <si>
    <t>Objekt:</t>
  </si>
  <si>
    <t>000.2</t>
  </si>
  <si>
    <t>Ostatní a vedlejší náklady městyse Višňové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</si>
  <si>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</si>
  <si>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</si>
  <si>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</si>
  <si>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</si>
  <si>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</si>
  <si>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</si>
  <si>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</si>
  <si>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</si>
  <si>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</si>
  <si>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</si>
  <si>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</si>
  <si>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</si>
  <si>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</si>
  <si>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</si>
  <si>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</si>
  <si>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</si>
  <si>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</si>
  <si>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</si>
  <si>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</si>
  <si>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</si>
  <si>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</si>
  <si>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</si>
  <si>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</si>
  <si>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</si>
  <si>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</si>
  <si>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</si>
  <si>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</si>
  <si>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</si>
  <si>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</si>
  <si>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</si>
  <si>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</si>
  <si>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</si>
  <si>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</si>
  <si>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</si>
  <si>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</si>
  <si>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</si>
  <si>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</si>
  <si>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</si>
  <si>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</si>
  <si>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</si>
  <si>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02945</t>
  </si>
  <si>
    <t>OSTAT POŽADAVKY - GEOMETRICKÝ PLÁN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</si>
  <si>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</si>
  <si>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</si>
  <si>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</si>
  <si>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</si>
  <si>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</si>
  <si>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</si>
  <si>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</si>
  <si>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</si>
  <si>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00014</t>
  </si>
  <si>
    <t>Zajištění provedení a výstupů veškerých zkoušek a revizí</t>
  </si>
  <si>
    <t>00018</t>
  </si>
  <si>
    <t>Návrh technologického postupu prací</t>
  </si>
  <si>
    <t>SO 102</t>
  </si>
  <si>
    <t>Chodníky</t>
  </si>
  <si>
    <t>014102</t>
  </si>
  <si>
    <t>a</t>
  </si>
  <si>
    <t>POPLATKY ZA SKLÁDKU</t>
  </si>
  <si>
    <t>T</t>
  </si>
  <si>
    <t>zemina, kamení</t>
  </si>
  <si>
    <t>"11130"  
2,00 t/m3 *165*0,15=49,500 [A] 
"113328"  
1,90 t/m3 *158,773=301,669 [B] 
celkem: A+B=351,169 [C]</t>
  </si>
  <si>
    <t>zahrnuje veškeré poplatky provozovateli skládky související s uložením odpadu na skládce.</t>
  </si>
  <si>
    <t>b</t>
  </si>
  <si>
    <t>suť z betonu</t>
  </si>
  <si>
    <t>"113188"  
2,00 t/m3 *15,434=30,868 [A] 
"113524" 
2,30 t/m3*(175*0,20*0,10)=8,050 [B] 
celkem: A+B=38,918 [C]</t>
  </si>
  <si>
    <t>Zemní práce</t>
  </si>
  <si>
    <t>11130</t>
  </si>
  <si>
    <t>SEJMUTÍ DRNU</t>
  </si>
  <si>
    <t>M2</t>
  </si>
  <si>
    <t>seříznutí drnu v tl. 0,15 m, včetně odvozu a uložení na skládku do vzdálenosti 32 km  
plocha podél chodníku vlevo</t>
  </si>
  <si>
    <t>1,50*110=165,000 [A]</t>
  </si>
  <si>
    <t>včetně vodorovné dopravy  a uložení na skládku</t>
  </si>
  <si>
    <t>113183</t>
  </si>
  <si>
    <t>ODSTRANĚNÍ KRYTU ZPEVNĚNÝCH PLOCH Z DLAŽDIC, ODVOZ DO 3KM</t>
  </si>
  <si>
    <t>M3</t>
  </si>
  <si>
    <t>ruční rozebrání a paletování dlažby  
včetně odvozu a uložení na mezideponii pro zpětné použití</t>
  </si>
  <si>
    <t>před domem č.p.91: 1,3*0,08*3=0,312 [A] 
před domem č.p.92: 1,2*0,08*2=0,192 [B] 
před domem č.p.93: 2*0,08*2,5=0,400 [C] 
před domem č.p.375: 2*0,08*5=0,800 [D] 
před domem č.p.385: 2,8*0,08*4,7=1,053 [E] 
chodník vpravo: 1,7*0,08*45=6,120 [F] 
chodník vlevo: 1,7*0,08*313=42,568 [G] 
celkem: (A+B+C+D+E+F+G)*0,70=36,012 [H]</t>
  </si>
  <si>
    <t>Položka zahrnuje veškerou manipulaci s vybouranou sutí a s vybouranými hmotami vč. uložení na skládku. Nezahrnuje poplatek za skládku.</t>
  </si>
  <si>
    <t>113188</t>
  </si>
  <si>
    <t>ODSTRANĚNÍ KRYTU ZPEVNĚNÝCH PLOCH Z DLAŽDIC, ODVOZ DO 20KM</t>
  </si>
  <si>
    <t>odvoz na skládku včetně uložení</t>
  </si>
  <si>
    <t>před domem č.p.91: 1,3*0,08*3=0,312 [A] 
před domem č.p.92: 1,2*0,08*2=0,192 [B] 
před domem č.p.93: 2*0,08*2,5=0,400 [C] 
před domem č.p.375: 2*0,08*5=0,800 [D] 
před domem č.p.385: 2,8*0,08*4,7=1,053 [E] 
chodník vpravo: 1,7*0,08*45=6,120 [F] 
chodník vlevo: 1,7*0,08*313=42,568 [G] 
celkem: (A+B+C+D+E+F+G)*0,30=15,434 [H]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</si>
  <si>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</si>
  <si>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11318B</t>
  </si>
  <si>
    <t>ODSTRANĚNÍ KRYTU ZPEVNĚNÝCH PLOCH Z DLAŽDIC - DOPRAVA</t>
  </si>
  <si>
    <t>tkm</t>
  </si>
  <si>
    <t>dalších 12 km k pol. č. 113188</t>
  </si>
  <si>
    <t>15,434*2,00*12=370,416 [A]</t>
  </si>
  <si>
    <t>Položka zahrnuje samostatnou dopravu suti a vybouraných hmot. Množství se určí jako součin hmotnosti [t] a požadované vzdálenosti [km].</t>
  </si>
  <si>
    <t>7</t>
  </si>
  <si>
    <t>113328</t>
  </si>
  <si>
    <t>ODSTRAN PODKL ZPEVNĚNÝCH PLOCH Z KAMENIVA NESTMEL, ODVOZ DO 20KM</t>
  </si>
  <si>
    <t>k pol. č. 582611: 0,15*462,50=69,375 [A] 
k pol. č. 582612: 0,25*286,75=71,688 [B] 
k pol. č. 58251: 0,25*17,60=4,400 [C] 
k pol. č. 58261A: 0,15*5,40=0,810 [D] 
k pol. č. 58261B: 0,25*50,00=12,500 [E] 
celkem: A+B+C+D+E=158,773 [F]</t>
  </si>
  <si>
    <t>8</t>
  </si>
  <si>
    <t>11332B</t>
  </si>
  <si>
    <t>ODSTRANĚNÍ PODKLADŮ ZPEVNĚNÝCH PLOCH Z KAMENIVA NESTMELENÉHO - DOPRAVA</t>
  </si>
  <si>
    <t>dalších 12 km k pol. č. 113328</t>
  </si>
  <si>
    <t>158,773*1,90*12=3 620,024 [A]</t>
  </si>
  <si>
    <t>113523</t>
  </si>
  <si>
    <t>ODSTRANĚNÍ CHODNÍKOVÝCH A SILNIČNÍCH OBRUBNÍKŮ BETONOVÝCH, ODVOZ DO 3KM</t>
  </si>
  <si>
    <t>M</t>
  </si>
  <si>
    <t>rozebrání a paletování chodníkových obrubníků  
včetně odvozu a uložení na mezideponii pro zpětné použití</t>
  </si>
  <si>
    <t>chodníkový obrubník vpravo: 34=34,000 [A] 
chodníkový obrubník vlevo: 316=316,000 [B] 
celkem: (A+B)*0,50=175,000 [C]</t>
  </si>
  <si>
    <t>113524</t>
  </si>
  <si>
    <t>ODSTRANĚNÍ CHODNÍKOVÝCH A SILNIČNÍCH OBRUBNÍKŮ BETONOVÝCH, ODVOZ DO 5KM</t>
  </si>
  <si>
    <t>odvoz na skládku včetně uložení  
odečteno acad, viz příloha G1_Zam</t>
  </si>
  <si>
    <t>11</t>
  </si>
  <si>
    <t>11352B</t>
  </si>
  <si>
    <t>ODSTRANĚNÍ CHODNÍKOVÝCH A SILNIČNÍCH OBRUBNÍKŮ BETONOVÝCH - DOPRAVA</t>
  </si>
  <si>
    <t>dalších 27 km k pol. č. 113524</t>
  </si>
  <si>
    <t>175*0,20*0,10*2,30*27=217,350 [A]</t>
  </si>
  <si>
    <t>12</t>
  </si>
  <si>
    <t>125738</t>
  </si>
  <si>
    <t>VYKOPÁVKY ZE ZEMNÍKŮ A SKLÁDEK TŘ. I, ODVOZ DO 20KM</t>
  </si>
  <si>
    <t>pořízení, nakládka a dovoz ornice k pol. č. 18232</t>
  </si>
  <si>
    <t>0,15*164=24,600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</si>
  <si>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</si>
  <si>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</si>
  <si>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18232</t>
  </si>
  <si>
    <t>ROZPROSTŘENÍ ORNICE V ROVINĚ V TL DO 0,15M</t>
  </si>
  <si>
    <t>rozprostření zeminy vhodné k ohumusování  
k pol. č. 125738  
vlevo</t>
  </si>
  <si>
    <t>1*164=164,000 [A]</t>
  </si>
  <si>
    <t>položka zahrnuje:  
nutné přemístění ornice z dočasných skládek vzdálených do 50m  
rozprostření ornice v předepsané tloušťce v rovině a ve svahu do 1:5</t>
  </si>
  <si>
    <t>14</t>
  </si>
  <si>
    <t>18241</t>
  </si>
  <si>
    <t>ZALOŽENÍ TRÁVNÍKU RUČNÍM VÝSEVEM</t>
  </si>
  <si>
    <t>zatravnění  
k pol. č. 18232</t>
  </si>
  <si>
    <t>164=164,000 [A]</t>
  </si>
  <si>
    <t>Zahrnuje dodání předepsané travní směsi, její výsev na ornici, zalévání, první pokosení, to vše bez ohledu na sklon terénu</t>
  </si>
  <si>
    <t>15</t>
  </si>
  <si>
    <t>18247</t>
  </si>
  <si>
    <t>OŠETŘOVÁNÍ TRÁVNÍKU</t>
  </si>
  <si>
    <t>v počtu ošetřování 1x  
k pol. č. 18241</t>
  </si>
  <si>
    <t>Zahrnuje pokosení se shrabáním, naložení shrabků na dopravní prostředek, s odvozem a se složením, to vše bez ohledu na sklon terénu  
zahrnuje nutné zalití a hnojení</t>
  </si>
  <si>
    <t>Komunikace</t>
  </si>
  <si>
    <t>16</t>
  </si>
  <si>
    <t>56333</t>
  </si>
  <si>
    <t>VOZOVKOVÉ VRSTVY ZE ŠTĚRKODRTI TL. DO 150MM</t>
  </si>
  <si>
    <t>štěrkodrť 0/32 v tl. 150mm, se zhutněním  
viz příloha 102_02_Situace, 102_03_VPR</t>
  </si>
  <si>
    <t>k pol. č. 582611: 462,50=462,500 [A] 
k pol. č. 58261A: 5,40=5,400 [B] 
sjezdy: 4*8=32,000 [C] 
celkem: A+B+C=499,900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</si>
  <si>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</si>
  <si>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17</t>
  </si>
  <si>
    <t>56335</t>
  </si>
  <si>
    <t>VOZOVKOVÉ VRSTVY ZE ŠTĚRKODRTI TL. DO 250MM</t>
  </si>
  <si>
    <t>štěrkodrť 0/32 v tl. 250mm, se zhutněním  
viz příloha 102_02_Situace, 102_03_VPR</t>
  </si>
  <si>
    <t>k pol. č. 582612: 286,75=286,750 [A] 
k pol. č. 582618: 17,60=17,600 [B] 
k pol. č. 58261B: 50,00=50,000 [C] 
celkem: A+B+C=354,350 [D]</t>
  </si>
  <si>
    <t>18</t>
  </si>
  <si>
    <t>582611</t>
  </si>
  <si>
    <t>KRYTY Z BETON DLAŽDIC SE ZÁMKEM ŠEDÝCH TL 60MM DO LOŽE Z KAM</t>
  </si>
  <si>
    <t>nová dlažba zámková 200mm*100mm v tl. 60mm včetně lože z drceného kameniva fr.4/8 v tl. 30mm   
odečteno acad, viz příloha 102_02_Situace</t>
  </si>
  <si>
    <t>vpravo: 1,85*45=83,250 [A] 
vlevo: 1,85*205=379,250 [B] 
dlažba ke zpětnému použití: -255=- 255,000 [C] 
celkem: A+B+C=207,500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</si>
  <si>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</si>
  <si>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19</t>
  </si>
  <si>
    <t>rozebraná stávající dlažba zámková tl. 60mm včetně lože z drceného kameniva fr.4/8 v tl. 30mm   
odečteno acad, viz příloha 102_02_Situace</t>
  </si>
  <si>
    <t>255=255,000 [A]</t>
  </si>
  <si>
    <t>20</t>
  </si>
  <si>
    <t>582612</t>
  </si>
  <si>
    <t>KRYTY Z BETON DLAŽDIC SE ZÁMKEM ŠEDÝCH TL 80MM DO LOŽE Z KAM</t>
  </si>
  <si>
    <t>nová dlažba zámková 200mm*100mm v tl. 80mm včetně lože z drceného kameniva fr.4/8 v tl. 40mm  
v místě sjezdů  
odečteno acad, viz příloha 102_02_Situace</t>
  </si>
  <si>
    <t>vpravo: 1,85*50=92,500 [A] 
vlevo: 1,85*105=194,250 [B] 
dlažba ke zpětnému použití: -155=- 155,000 [C] 
celkem: A+B+C=131,750 [D]</t>
  </si>
  <si>
    <t>21</t>
  </si>
  <si>
    <t>rozebraná stávající dlažba zámková tl. 80mm včetně lože z drceného kameniva fr.4/8 v tl. 40mm  
v místě sjezdů  
odečteno acad, viz příloha 102_02_Situace</t>
  </si>
  <si>
    <t>155=155,000 [A]</t>
  </si>
  <si>
    <t>22</t>
  </si>
  <si>
    <t>582618</t>
  </si>
  <si>
    <t>KRYTY Z BETON DLAŽDIC SE ZÁMKEM ŠEDÝCH RELIÉF TL 80MM DO LOŽE Z KAM</t>
  </si>
  <si>
    <t>nová umělá vodicí linie z bet. dlažby tl. 80mm u vjezdu včetně lože z drceného kameniva fr.4/8 v tl.40mm  
odečteno acad, viz příloha 102_02_Situace</t>
  </si>
  <si>
    <t>0,40*44=17,600 [A] 
dlažba ke zpětnému použití: -9=-9,000 [B] 
celkem: A+B=8,600 [C]</t>
  </si>
  <si>
    <t>23</t>
  </si>
  <si>
    <t>rozebraná stávající umělá vodicí linie z bet. dlažby tl. 80mm u vjezdu včetně lože z drceného kameniva fr.4/8 v tl.40mm  
odečteno acad, viz příloha 102_02_Situace</t>
  </si>
  <si>
    <t>9=9,000 [A]</t>
  </si>
  <si>
    <t>24</t>
  </si>
  <si>
    <t>58261A</t>
  </si>
  <si>
    <t>KRYTY Z BETON DLAŽDIC SE ZÁMKEM BAREV RELIÉF TL 60MM DO LOŽE Z KAM</t>
  </si>
  <si>
    <t>nová reliéfní dlažba zámková 200mm*100mm v tl. 60mm včetně lože z drceného kameniva fr.4/8 v tl. 30mm  
barva červená  
v místě pro přecházení  
odečteno acad, viz příloha 102_02_Situace</t>
  </si>
  <si>
    <t>0,40*9,50+0,80*2=5,400 [A] 
dlažba ke zpětnému použití: -2=-2,000 [B] 
celkem: A+B=3,400 [C]</t>
  </si>
  <si>
    <t>25</t>
  </si>
  <si>
    <t>rozebraná stávající reliéfní dlažba zámková tl. 60mm včetně lože z drceného kameniva fr.4/8 v tl. 30mm  
barva červená  
v místě pro přecházení  
odečteno acad, viz příloha 102_02_Situace</t>
  </si>
  <si>
    <t>2=2,000 [A]</t>
  </si>
  <si>
    <t>26</t>
  </si>
  <si>
    <t>58261B</t>
  </si>
  <si>
    <t>KRYTY Z BETON DLAŽDIC SE ZÁMKEM BAREV RELIÉF TL 80MM DO LOŽE Z KAM</t>
  </si>
  <si>
    <t>nová reliéfní dlažba zámková 200mm*100mm v tl. 80mm včetně lože z drceného kameniva fr.4/8 v tl. 40mm   
barva červená  
v místě sjezdů  
odečteno acad, viz příloha 102_02_Situace</t>
  </si>
  <si>
    <t>0,40*125=50,000 [A] 
dlažba ke zpětnému použití: -27=-27,000 [B] 
celkem: A+B=23,000 [C]</t>
  </si>
  <si>
    <t>27</t>
  </si>
  <si>
    <t>rozebraná stávající reliéfní dlažba zámková tl. 80mm včetně lože z drceného kameniva fr.4/8 v tl. 40mm   
barva červená  
v místě sjezdů  
odečteno acad, viz příloha 102_02_Situace</t>
  </si>
  <si>
    <t>27=27,000 [A]</t>
  </si>
  <si>
    <t>Potrubí</t>
  </si>
  <si>
    <t>28</t>
  </si>
  <si>
    <t>89921</t>
  </si>
  <si>
    <t>VÝŠKOVÁ ÚPRAVA POKLOPŮ</t>
  </si>
  <si>
    <t>KUS</t>
  </si>
  <si>
    <t>poklopy stávající kanalizace  
odečteno acad, viz příloha Zaměření</t>
  </si>
  <si>
    <t>8=8,000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</si>
  <si>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</si>
  <si>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</si>
  <si>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29</t>
  </si>
  <si>
    <t>917223</t>
  </si>
  <si>
    <t>SILNIČNÍ A CHODNÍKOVÉ OBRUBY Z BETONOVÝCH OBRUBNÍKŮ ŠÍŘ 100MM</t>
  </si>
  <si>
    <t>nové chodníkové obrubníky včetně bet. lože a boční betonové opěrky (vše z betonu C20/25 XF3)  
odečteno acad, viz příloha 102_02_Situace</t>
  </si>
  <si>
    <t>chodník na pravé straně: 105=105,000 [A] 
chodník na levé straně: 336=336,000 [B] 
obrubníky ke zpětnému použití: -175=- 175,000 [C] 
celkem: A+B+C=266,000 [D]</t>
  </si>
  <si>
    <t>Položka zahrnuje:  
dodání a pokládku betonových obrubníků o rozměrech předepsaných zadávací dokumentací  
betonové lože i boční betonovou opěrku.</t>
  </si>
  <si>
    <t>30</t>
  </si>
  <si>
    <t>rozebrané stávající chodníkové obrubníky včetně bet. lože a boční betonové opěrky (vše z betonu C20/25 XF3)</t>
  </si>
  <si>
    <t>175=175,000 [A]</t>
  </si>
  <si>
    <t>SO 111</t>
  </si>
  <si>
    <t>Úprava sjezdů a MK</t>
  </si>
  <si>
    <t>"113328" 
1,90 t/m3 *10,23=19,437 [A] 
"12373"  
2,00 t/m3 *4,623=9,246 [B] 
celkem: A+B=28,683 [C]</t>
  </si>
  <si>
    <t>včetně uložení na skládku</t>
  </si>
  <si>
    <t>křižovatka s MK 6c: 1,50*0,20*9,30=2,790 [A] 
křižovatka s MK 9c: 1,50*0,20*10,80=3,240 [B] 
nezpevněné sjezdy: 2*2,00*0,30*3,50=4,200 [C] 
celkem: A+B+C=10,230 [D]</t>
  </si>
  <si>
    <t>dalších 12 km k pol.č. 113328</t>
  </si>
  <si>
    <t>10,23*1,90*12=233,244 [A]</t>
  </si>
  <si>
    <t>11372</t>
  </si>
  <si>
    <t>FRÉZOVÁNÍ ZPEVNĚNÝCH PLOCH ASFALTOVÝCH</t>
  </si>
  <si>
    <t>včetně odvozu a uložení na mezideponii v rámci staveniště pro zpětné použití do vrstvy RS</t>
  </si>
  <si>
    <t>křižovatka s MK 6c: 2,5*0,08*9,30=1,860 [A] 
křižovatka s MK 9c: 3*0,08*10,80=2,592 [B] 
celkem: A+B=4,452 [C]</t>
  </si>
  <si>
    <t>12373</t>
  </si>
  <si>
    <t>ODKOP PRO SPOD STAVBU SILNIC A ŽELEZNIC TŘ. I</t>
  </si>
  <si>
    <t>odkop vrstev na zemní pláň</t>
  </si>
  <si>
    <t>křižovatka s MK 6c: 1,00*0,23*9,30=2,139 [A] 
křižovatka s MK 9c: 1,00*0,23*10,80=2,484 [B] 
celkem: A+B=4,623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</si>
  <si>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</si>
  <si>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56334</t>
  </si>
  <si>
    <t>VOZOVKOVÉ VRSTVY ZE ŠTĚRKODRTI TL. DO 200MM</t>
  </si>
  <si>
    <t>štěrkodrť 0/32 v tl. 200mm, se zhutněním  
viz příloha 101_02_Situace, 101_04_VPR</t>
  </si>
  <si>
    <t>křižovatka s MK 6c: 1,00*9,30=9,300 [A] 
křižovatka s MK 9c: 1,00*10,80=10,800 [B] 
nezpevněné sjezdy: 2*2,00*3,50=14,000 [C] 
celkem: A+B+C=34,100 [D]</t>
  </si>
  <si>
    <t>567535</t>
  </si>
  <si>
    <t>VRST PRO OBNOV A OPR RECYK ZA STUD CEM A PĚN ASF TL DO 150MM</t>
  </si>
  <si>
    <t>recyklace RS 0/32 CA (na místě) tl. 150 mm  
včetně zpětného dovezení materiálu z mezideponie, příp. doplnění ŠDa 0/32  
předpokládané dávkování asfaltové emulze min. 3,5 % v množství zbytkového asfaltu, dávkování cementu min. 5 %. Dávkování bude upřesněno na místě podle výsledků průkazní zkoušky  
viz příloha 101_02_Situace, 101_04_VPR</t>
  </si>
  <si>
    <t>křižovatka s MK 6c: 1,00*9,30=9,300 [A] 
křižovatka s MK 9c: 1,50*10,80=16,200 [B] 
celkem: A+B=25,500 [C]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</si>
  <si>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</si>
  <si>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572214</t>
  </si>
  <si>
    <t>SPOJOVACÍ POSTŘIK Z MODIFIK EMULZE DO 0,5KG/M2</t>
  </si>
  <si>
    <t>kationaktivní asfaltová emulze PS-C, 0,3 kg/m2</t>
  </si>
  <si>
    <t>plocha pod obrusnou vrstvou: 55,90=55,900 [A] 
plocha pod ložnou vrstvou: 45,80=45,800 [B] 
celkem: A+B=101,700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</si>
  <si>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</si>
  <si>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574A33</t>
  </si>
  <si>
    <t>ASFALTOVÝ BETON PRO OBRUSNÉ VRSTVY ACO 11 TL. 40MM</t>
  </si>
  <si>
    <t>ACO 11 50/70, tl. 40 mm</t>
  </si>
  <si>
    <t>křižovatka s MK 6c: 2,50*9,30=23,250 [A] 
křižovatka s MK 9c: 3,00*10,80=32,400 [B] 
celkem: A+B=55,650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</si>
  <si>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</si>
  <si>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</si>
  <si>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</si>
  <si>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 60 mm</t>
  </si>
  <si>
    <t>křižovatka s MK 6c: 2,00*9,30=18,600 [A] 
křižovatka s MK 9c: 2,50*10,80=27,000 [B] 
celkem: A+B=45,600 [C]</t>
  </si>
  <si>
    <t>574E56</t>
  </si>
  <si>
    <t>ASFALTOVÝ BETON PRO PODKLADNÍ VRSTVY ACP 16+, 16S TL. 60MM</t>
  </si>
  <si>
    <t>ACP 16+ tl. 60 mm</t>
  </si>
  <si>
    <t>křižovatka s MK 6c: 1,50*9,30=13,950 [A] 
křižovatka s MK 9c: 2,00*10,80=21,600 [B] 
celkem: A+B=35,550 [C]</t>
  </si>
  <si>
    <t>58920</t>
  </si>
  <si>
    <t>VÝPLŇ SPAR MODIFIKOVANÝM ASFALTEM</t>
  </si>
  <si>
    <t>v místech zaříznutí vozovky, viz pol.č. 919112</t>
  </si>
  <si>
    <t>8,80+7,20=16,000 [A]</t>
  </si>
  <si>
    <t>položka zahrnuje:  
- dodávku předepsaného materiálu  
- vyčištění a výplň spar tímto materiálem</t>
  </si>
  <si>
    <t>89922</t>
  </si>
  <si>
    <t>VÝŠKOVÁ ÚPRAVA MŘÍŽÍ</t>
  </si>
  <si>
    <t>stávající uliční vpusti  
odečteno acad, viz příloha Zaměření</t>
  </si>
  <si>
    <t>89923</t>
  </si>
  <si>
    <t>VÝŠKOVÁ ÚPRAVA KRYCÍCH HRNCŮ</t>
  </si>
  <si>
    <t>poklopy stávajícího vodovodu  
odečteno acad, viz příloha Zaměření</t>
  </si>
  <si>
    <t>919112</t>
  </si>
  <si>
    <t>ŘEZÁNÍ ASFALTOVÉHO KRYTU VOZOVEK TL DO 100MM</t>
  </si>
  <si>
    <t>spáry v napojení na stávající komunikace</t>
  </si>
  <si>
    <t>položka zahrnuje řezání vozovkové vrstvy v předepsané tloušťce, včetně spotřeby vody</t>
  </si>
  <si>
    <t>SO 302.2</t>
  </si>
  <si>
    <t>Dešťová kanalizace (Městys Višňové)</t>
  </si>
  <si>
    <t>zemina a kamení</t>
  </si>
  <si>
    <t>"132738" 
2,00 t/m3*40,248=80,496 [A] 
"132838" 
2,00 t/m3*40,248=80,496 [B] 
celkem: A+B=160,992 [C]</t>
  </si>
  <si>
    <t>132738</t>
  </si>
  <si>
    <t>HLOUBENÍ RÝH ŠÍŘ DO 2M PAŽ I NEPAŽ TŘ. I, ODVOZ DO 20KM</t>
  </si>
  <si>
    <t>"DN150" 
(0,80*0,90*111,80)/2=40,248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</si>
  <si>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</si>
  <si>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</si>
  <si>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</si>
  <si>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M3KM</t>
  </si>
  <si>
    <t>dalších 12 km dopravy na skládku k pol.č. 132738</t>
  </si>
  <si>
    <t>40,248*12=482,976 [A]</t>
  </si>
  <si>
    <t>Položka zahrnuje samostatnou dopravu zeminy. Množství se určí jako součin kubatutry [m3] a požadované vzdálenosti [km].</t>
  </si>
  <si>
    <t>132838</t>
  </si>
  <si>
    <t>HLOUBENÍ RÝH ŠÍŘ DO 2M 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</si>
  <si>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</si>
  <si>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13283B</t>
  </si>
  <si>
    <t>HLOUBENÍ RÝH ŠÍŘ DO 2M PAŽ I NEPAŽ TŘ. II - DOPRAVA</t>
  </si>
  <si>
    <t>dalších 12 km dopravy na skládku k pol.č. 132838</t>
  </si>
  <si>
    <t>17120</t>
  </si>
  <si>
    <t>ULOŽENÍ SYPANINY DO NÁSYPŮ A NA SKLÁDKY BEZ ZHUTNĚNÍ</t>
  </si>
  <si>
    <t>uložení na skládku</t>
  </si>
  <si>
    <t>"132738" 
40,248=40,248 [A] 
"132838" 
40,248=40,248 [B] 
celkem: A+B=80,496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</si>
  <si>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</si>
  <si>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</si>
  <si>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</si>
  <si>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štěrkodrť fr. 0/63 mm</t>
  </si>
  <si>
    <t>80,496-8,944-40,248=31,304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</si>
  <si>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</si>
  <si>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</si>
  <si>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</si>
  <si>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fr. 0-8 mm, hutnit po vrstvách tl. 150 mm na 95% PS</t>
  </si>
  <si>
    <t>"DN150" 
0,80*0,45*111,80=40,248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</si>
  <si>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</si>
  <si>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18120</t>
  </si>
  <si>
    <t>ÚPRAVA PLÁNĚ SE ZHUTNĚNÍM V HORNINĚ TŘ. II</t>
  </si>
  <si>
    <t>úprava dna rýhy</t>
  </si>
  <si>
    <t>111,80 * 0,80=89,440 [A]</t>
  </si>
  <si>
    <t>položka zahrnuje úpravu pláně včetně vyrovnání výškových rozdílů. Míru zhutnění určuje projekt.</t>
  </si>
  <si>
    <t>Vodorovné konstrukce</t>
  </si>
  <si>
    <t>45157</t>
  </si>
  <si>
    <t>PODKLADNÍ A VÝPLŇOVÉ VRSTVY Z KAMENIVA TĚŽENÉHO</t>
  </si>
  <si>
    <t>lože pro potrubí tl. 100 mm, materiál štěrkopísek štěrkopísek fr. 0-8 mm</t>
  </si>
  <si>
    <t>"DN150" 
0,80*0,10*111,80=8,944 [A]</t>
  </si>
  <si>
    <t>položka zahrnuje dodávku předepsaného kameniva, mimostaveništní a vnitrostaveništní dopravu a jeho uložení  
není-li v zadávací dokumentaci uvedeno jinak, jedná se o nakupovaný materiál</t>
  </si>
  <si>
    <t>Přidružená stavební výroba</t>
  </si>
  <si>
    <t>709110</t>
  </si>
  <si>
    <t>PROVIZORNÍ ZAJIŠTĚNÍ KABELU VE VÝKOPU</t>
  </si>
  <si>
    <t>5=5,000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</si>
  <si>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</si>
  <si>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709120</t>
  </si>
  <si>
    <t>PROVIZORNÍ ZAJIŠTĚNÍ POTRUBÍ VE VÝKOPU</t>
  </si>
  <si>
    <t>21=21,000 [A]</t>
  </si>
  <si>
    <t>72124</t>
  </si>
  <si>
    <t>LAPAČE STŘEŠNÍCH SPLAVENIN</t>
  </si>
  <si>
    <t>se zápachovou klapkou a lapacím košem DN125</t>
  </si>
  <si>
    <t>7=7,000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</si>
  <si>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</si>
  <si>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87433</t>
  </si>
  <si>
    <t>POTRUBÍ Z TRUB PLASTOVÝCH ODPADNÍCH DN DO 150MM</t>
  </si>
  <si>
    <t>PVC potrubí hladké DN150 SN8</t>
  </si>
  <si>
    <t>111,80=111,800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</si>
  <si>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</si>
  <si>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89946</t>
  </si>
  <si>
    <t>VÝŘEZ, VÝSEK, ÚTES NA POTRUBÍ DN DO 400MM</t>
  </si>
  <si>
    <t>napojení dešťové kanalizace střešních svodů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</si>
  <si>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</si>
  <si>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899632</t>
  </si>
  <si>
    <t>ZKOUŠKA VODOTĚSNOSTI POTRUBÍ DN DO 150MM</t>
  </si>
  <si>
    <t>k pol. č.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</si>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</sst>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50</v>
      </c>
      <c s="18" t="s">
        <v>40</v>
      </c>
      <c s="24" t="s">
        <v>51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44</v>
      </c>
      <c r="E20" s="31" t="s">
        <v>45</v>
      </c>
    </row>
    <row r="21" spans="1:5" ht="63.75">
      <c r="A21" t="s">
        <v>46</v>
      </c>
      <c r="E21" s="29" t="s">
        <v>52</v>
      </c>
    </row>
    <row r="22" spans="1:16" ht="12.75">
      <c r="A22" s="18" t="s">
        <v>38</v>
      </c>
      <c s="23" t="s">
        <v>26</v>
      </c>
      <c s="23" t="s">
        <v>53</v>
      </c>
      <c s="18" t="s">
        <v>40</v>
      </c>
      <c s="24" t="s">
        <v>54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44</v>
      </c>
      <c r="E24" s="31" t="s">
        <v>45</v>
      </c>
    </row>
    <row r="25" spans="1:5" ht="63.75">
      <c r="A25" t="s">
        <v>46</v>
      </c>
      <c r="E25" s="29" t="s">
        <v>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56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56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57</v>
      </c>
      <c s="18" t="s">
        <v>58</v>
      </c>
      <c s="24" t="s">
        <v>59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60</v>
      </c>
      <c s="18" t="s">
        <v>58</v>
      </c>
      <c s="24" t="s">
        <v>61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62</v>
      </c>
      <c s="18" t="s">
        <v>58</v>
      </c>
      <c s="24" t="s">
        <v>63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0+O8+O17+O70+O119+O124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</v>
      </c>
      <c s="32">
        <f>0+I8+I17+I70+I119+I124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64</v>
      </c>
      <c s="5"/>
      <c s="14" t="s">
        <v>65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66</v>
      </c>
      <c s="18" t="s">
        <v>67</v>
      </c>
      <c s="24" t="s">
        <v>68</v>
      </c>
      <c s="25" t="s">
        <v>69</v>
      </c>
      <c s="26">
        <v>351.169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70</v>
      </c>
    </row>
    <row r="11" spans="1:5" ht="89.25">
      <c r="A11" s="30" t="s">
        <v>44</v>
      </c>
      <c r="E11" s="31" t="s">
        <v>71</v>
      </c>
    </row>
    <row r="12" spans="1:5" ht="25.5">
      <c r="A12" t="s">
        <v>46</v>
      </c>
      <c r="E12" s="29" t="s">
        <v>72</v>
      </c>
    </row>
    <row r="13" spans="1:16" ht="12.75">
      <c r="A13" s="18" t="s">
        <v>38</v>
      </c>
      <c s="23" t="s">
        <v>16</v>
      </c>
      <c s="23" t="s">
        <v>66</v>
      </c>
      <c s="18" t="s">
        <v>73</v>
      </c>
      <c s="24" t="s">
        <v>68</v>
      </c>
      <c s="25" t="s">
        <v>69</v>
      </c>
      <c s="26">
        <v>38.918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74</v>
      </c>
    </row>
    <row r="15" spans="1:5" ht="89.25">
      <c r="A15" s="30" t="s">
        <v>44</v>
      </c>
      <c r="E15" s="31" t="s">
        <v>75</v>
      </c>
    </row>
    <row r="16" spans="1:5" ht="25.5">
      <c r="A16" t="s">
        <v>46</v>
      </c>
      <c r="E16" s="29" t="s">
        <v>72</v>
      </c>
    </row>
    <row r="17" spans="1:18" ht="12.75" customHeight="1">
      <c r="A17" s="5" t="s">
        <v>36</v>
      </c>
      <c s="5"/>
      <c s="35" t="s">
        <v>22</v>
      </c>
      <c s="5"/>
      <c s="21" t="s">
        <v>76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8" t="s">
        <v>38</v>
      </c>
      <c s="23" t="s">
        <v>15</v>
      </c>
      <c s="23" t="s">
        <v>77</v>
      </c>
      <c s="18" t="s">
        <v>40</v>
      </c>
      <c s="24" t="s">
        <v>78</v>
      </c>
      <c s="25" t="s">
        <v>79</v>
      </c>
      <c s="26">
        <v>165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80</v>
      </c>
    </row>
    <row r="20" spans="1:5" ht="12.75">
      <c r="A20" s="30" t="s">
        <v>44</v>
      </c>
      <c r="E20" s="31" t="s">
        <v>81</v>
      </c>
    </row>
    <row r="21" spans="1:5" ht="12.75">
      <c r="A21" t="s">
        <v>46</v>
      </c>
      <c r="E21" s="29" t="s">
        <v>82</v>
      </c>
    </row>
    <row r="22" spans="1:16" ht="12.75">
      <c r="A22" s="18" t="s">
        <v>38</v>
      </c>
      <c s="23" t="s">
        <v>26</v>
      </c>
      <c s="23" t="s">
        <v>83</v>
      </c>
      <c s="18" t="s">
        <v>40</v>
      </c>
      <c s="24" t="s">
        <v>84</v>
      </c>
      <c s="25" t="s">
        <v>85</v>
      </c>
      <c s="26">
        <v>36.012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86</v>
      </c>
    </row>
    <row r="24" spans="1:5" ht="114.75">
      <c r="A24" s="30" t="s">
        <v>44</v>
      </c>
      <c r="E24" s="31" t="s">
        <v>87</v>
      </c>
    </row>
    <row r="25" spans="1:5" ht="25.5">
      <c r="A25" t="s">
        <v>46</v>
      </c>
      <c r="E25" s="29" t="s">
        <v>88</v>
      </c>
    </row>
    <row r="26" spans="1:16" ht="12.75">
      <c r="A26" s="18" t="s">
        <v>38</v>
      </c>
      <c s="23" t="s">
        <v>28</v>
      </c>
      <c s="23" t="s">
        <v>89</v>
      </c>
      <c s="18" t="s">
        <v>40</v>
      </c>
      <c s="24" t="s">
        <v>90</v>
      </c>
      <c s="25" t="s">
        <v>85</v>
      </c>
      <c s="26">
        <v>15.434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91</v>
      </c>
    </row>
    <row r="28" spans="1:5" ht="114.75">
      <c r="A28" s="30" t="s">
        <v>44</v>
      </c>
      <c r="E28" s="31" t="s">
        <v>92</v>
      </c>
    </row>
    <row r="29" spans="1:5" ht="63.75">
      <c r="A29" t="s">
        <v>46</v>
      </c>
      <c r="E29" s="29" t="s">
        <v>93</v>
      </c>
    </row>
    <row r="30" spans="1:16" ht="12.75">
      <c r="A30" s="18" t="s">
        <v>38</v>
      </c>
      <c s="23" t="s">
        <v>30</v>
      </c>
      <c s="23" t="s">
        <v>94</v>
      </c>
      <c s="18" t="s">
        <v>40</v>
      </c>
      <c s="24" t="s">
        <v>95</v>
      </c>
      <c s="25" t="s">
        <v>96</v>
      </c>
      <c s="26">
        <v>370.416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97</v>
      </c>
    </row>
    <row r="32" spans="1:5" ht="12.75">
      <c r="A32" s="30" t="s">
        <v>44</v>
      </c>
      <c r="E32" s="31" t="s">
        <v>98</v>
      </c>
    </row>
    <row r="33" spans="1:5" ht="25.5">
      <c r="A33" t="s">
        <v>46</v>
      </c>
      <c r="E33" s="29" t="s">
        <v>99</v>
      </c>
    </row>
    <row r="34" spans="1:16" ht="25.5">
      <c r="A34" s="18" t="s">
        <v>38</v>
      </c>
      <c s="23" t="s">
        <v>100</v>
      </c>
      <c s="23" t="s">
        <v>101</v>
      </c>
      <c s="18" t="s">
        <v>40</v>
      </c>
      <c s="24" t="s">
        <v>102</v>
      </c>
      <c s="25" t="s">
        <v>85</v>
      </c>
      <c s="26">
        <v>158.773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91</v>
      </c>
    </row>
    <row r="36" spans="1:5" ht="89.25">
      <c r="A36" s="30" t="s">
        <v>44</v>
      </c>
      <c r="E36" s="31" t="s">
        <v>103</v>
      </c>
    </row>
    <row r="37" spans="1:5" ht="63.75">
      <c r="A37" t="s">
        <v>46</v>
      </c>
      <c r="E37" s="29" t="s">
        <v>93</v>
      </c>
    </row>
    <row r="38" spans="1:16" ht="25.5">
      <c r="A38" s="18" t="s">
        <v>38</v>
      </c>
      <c s="23" t="s">
        <v>104</v>
      </c>
      <c s="23" t="s">
        <v>105</v>
      </c>
      <c s="18" t="s">
        <v>40</v>
      </c>
      <c s="24" t="s">
        <v>106</v>
      </c>
      <c s="25" t="s">
        <v>96</v>
      </c>
      <c s="26">
        <v>3620.024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107</v>
      </c>
    </row>
    <row r="40" spans="1:5" ht="12.75">
      <c r="A40" s="30" t="s">
        <v>44</v>
      </c>
      <c r="E40" s="31" t="s">
        <v>108</v>
      </c>
    </row>
    <row r="41" spans="1:5" ht="25.5">
      <c r="A41" t="s">
        <v>46</v>
      </c>
      <c r="E41" s="29" t="s">
        <v>99</v>
      </c>
    </row>
    <row r="42" spans="1:16" ht="25.5">
      <c r="A42" s="18" t="s">
        <v>38</v>
      </c>
      <c s="23" t="s">
        <v>33</v>
      </c>
      <c s="23" t="s">
        <v>109</v>
      </c>
      <c s="18" t="s">
        <v>40</v>
      </c>
      <c s="24" t="s">
        <v>110</v>
      </c>
      <c s="25" t="s">
        <v>111</v>
      </c>
      <c s="26">
        <v>175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112</v>
      </c>
    </row>
    <row r="44" spans="1:5" ht="51">
      <c r="A44" s="30" t="s">
        <v>44</v>
      </c>
      <c r="E44" s="31" t="s">
        <v>113</v>
      </c>
    </row>
    <row r="45" spans="1:5" ht="25.5">
      <c r="A45" t="s">
        <v>46</v>
      </c>
      <c r="E45" s="29" t="s">
        <v>88</v>
      </c>
    </row>
    <row r="46" spans="1:16" ht="25.5">
      <c r="A46" s="18" t="s">
        <v>38</v>
      </c>
      <c s="23" t="s">
        <v>35</v>
      </c>
      <c s="23" t="s">
        <v>114</v>
      </c>
      <c s="18" t="s">
        <v>40</v>
      </c>
      <c s="24" t="s">
        <v>115</v>
      </c>
      <c s="25" t="s">
        <v>111</v>
      </c>
      <c s="26">
        <v>175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116</v>
      </c>
    </row>
    <row r="48" spans="1:5" ht="51">
      <c r="A48" s="30" t="s">
        <v>44</v>
      </c>
      <c r="E48" s="31" t="s">
        <v>113</v>
      </c>
    </row>
    <row r="49" spans="1:5" ht="63.75">
      <c r="A49" t="s">
        <v>46</v>
      </c>
      <c r="E49" s="29" t="s">
        <v>93</v>
      </c>
    </row>
    <row r="50" spans="1:16" ht="25.5">
      <c r="A50" s="18" t="s">
        <v>38</v>
      </c>
      <c s="23" t="s">
        <v>117</v>
      </c>
      <c s="23" t="s">
        <v>118</v>
      </c>
      <c s="18" t="s">
        <v>40</v>
      </c>
      <c s="24" t="s">
        <v>119</v>
      </c>
      <c s="25" t="s">
        <v>96</v>
      </c>
      <c s="26">
        <v>217.35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120</v>
      </c>
    </row>
    <row r="52" spans="1:5" ht="12.75">
      <c r="A52" s="30" t="s">
        <v>44</v>
      </c>
      <c r="E52" s="31" t="s">
        <v>121</v>
      </c>
    </row>
    <row r="53" spans="1:5" ht="25.5">
      <c r="A53" t="s">
        <v>46</v>
      </c>
      <c r="E53" s="29" t="s">
        <v>99</v>
      </c>
    </row>
    <row r="54" spans="1:16" ht="12.75">
      <c r="A54" s="18" t="s">
        <v>38</v>
      </c>
      <c s="23" t="s">
        <v>122</v>
      </c>
      <c s="23" t="s">
        <v>123</v>
      </c>
      <c s="18" t="s">
        <v>40</v>
      </c>
      <c s="24" t="s">
        <v>124</v>
      </c>
      <c s="25" t="s">
        <v>85</v>
      </c>
      <c s="26">
        <v>24.6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125</v>
      </c>
    </row>
    <row r="56" spans="1:5" ht="12.75">
      <c r="A56" s="30" t="s">
        <v>44</v>
      </c>
      <c r="E56" s="31" t="s">
        <v>126</v>
      </c>
    </row>
    <row r="57" spans="1:5" ht="306">
      <c r="A57" t="s">
        <v>46</v>
      </c>
      <c r="E57" s="29" t="s">
        <v>127</v>
      </c>
    </row>
    <row r="58" spans="1:16" ht="12.75">
      <c r="A58" s="18" t="s">
        <v>38</v>
      </c>
      <c s="23" t="s">
        <v>128</v>
      </c>
      <c s="23" t="s">
        <v>129</v>
      </c>
      <c s="18" t="s">
        <v>40</v>
      </c>
      <c s="24" t="s">
        <v>130</v>
      </c>
      <c s="25" t="s">
        <v>79</v>
      </c>
      <c s="26">
        <v>164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131</v>
      </c>
    </row>
    <row r="60" spans="1:5" ht="12.75">
      <c r="A60" s="30" t="s">
        <v>44</v>
      </c>
      <c r="E60" s="31" t="s">
        <v>132</v>
      </c>
    </row>
    <row r="61" spans="1:5" ht="38.25">
      <c r="A61" t="s">
        <v>46</v>
      </c>
      <c r="E61" s="29" t="s">
        <v>133</v>
      </c>
    </row>
    <row r="62" spans="1:16" ht="12.75">
      <c r="A62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79</v>
      </c>
      <c s="26">
        <v>164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137</v>
      </c>
    </row>
    <row r="64" spans="1:5" ht="12.75">
      <c r="A64" s="30" t="s">
        <v>44</v>
      </c>
      <c r="E64" s="31" t="s">
        <v>138</v>
      </c>
    </row>
    <row r="65" spans="1:5" ht="25.5">
      <c r="A65" t="s">
        <v>46</v>
      </c>
      <c r="E65" s="29" t="s">
        <v>139</v>
      </c>
    </row>
    <row r="66" spans="1:16" ht="12.75">
      <c r="A66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79</v>
      </c>
      <c s="26">
        <v>164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143</v>
      </c>
    </row>
    <row r="68" spans="1:5" ht="12.75">
      <c r="A68" s="30" t="s">
        <v>44</v>
      </c>
      <c r="E68" s="31" t="s">
        <v>138</v>
      </c>
    </row>
    <row r="69" spans="1:5" ht="38.25">
      <c r="A69" t="s">
        <v>46</v>
      </c>
      <c r="E69" s="29" t="s">
        <v>144</v>
      </c>
    </row>
    <row r="70" spans="1:18" ht="12.75" customHeight="1">
      <c r="A70" s="5" t="s">
        <v>36</v>
      </c>
      <c s="5"/>
      <c s="35" t="s">
        <v>28</v>
      </c>
      <c s="5"/>
      <c s="21" t="s">
        <v>145</v>
      </c>
      <c s="5"/>
      <c s="5"/>
      <c s="5"/>
      <c s="36">
        <f>0+Q70</f>
      </c>
      <c r="O70">
        <f>0+R70</f>
      </c>
      <c r="Q70">
        <f>0+I71+I75+I79+I83+I87+I91+I95+I99+I103+I107+I111+I115</f>
      </c>
      <c>
        <f>0+O71+O75+O79+O83+O87+O91+O95+O99+O103+O107+O111+O115</f>
      </c>
    </row>
    <row r="71" spans="1:16" ht="12.75">
      <c r="A71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79</v>
      </c>
      <c s="26">
        <v>499.9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149</v>
      </c>
    </row>
    <row r="73" spans="1:5" ht="63.75">
      <c r="A73" s="30" t="s">
        <v>44</v>
      </c>
      <c r="E73" s="31" t="s">
        <v>150</v>
      </c>
    </row>
    <row r="74" spans="1:5" ht="51">
      <c r="A74" t="s">
        <v>46</v>
      </c>
      <c r="E74" s="29" t="s">
        <v>151</v>
      </c>
    </row>
    <row r="75" spans="1:16" ht="12.75">
      <c r="A75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79</v>
      </c>
      <c s="26">
        <v>354.35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155</v>
      </c>
    </row>
    <row r="77" spans="1:5" ht="63.75">
      <c r="A77" s="30" t="s">
        <v>44</v>
      </c>
      <c r="E77" s="31" t="s">
        <v>156</v>
      </c>
    </row>
    <row r="78" spans="1:5" ht="51">
      <c r="A78" t="s">
        <v>46</v>
      </c>
      <c r="E78" s="29" t="s">
        <v>151</v>
      </c>
    </row>
    <row r="79" spans="1:16" ht="12.75">
      <c r="A79" s="18" t="s">
        <v>38</v>
      </c>
      <c s="23" t="s">
        <v>157</v>
      </c>
      <c s="23" t="s">
        <v>158</v>
      </c>
      <c s="18" t="s">
        <v>67</v>
      </c>
      <c s="24" t="s">
        <v>159</v>
      </c>
      <c s="25" t="s">
        <v>79</v>
      </c>
      <c s="26">
        <v>207.5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38.25">
      <c r="A80" s="28" t="s">
        <v>43</v>
      </c>
      <c r="E80" s="29" t="s">
        <v>160</v>
      </c>
    </row>
    <row r="81" spans="1:5" ht="63.75">
      <c r="A81" s="30" t="s">
        <v>44</v>
      </c>
      <c r="E81" s="31" t="s">
        <v>161</v>
      </c>
    </row>
    <row r="82" spans="1:5" ht="153">
      <c r="A82" t="s">
        <v>46</v>
      </c>
      <c r="E82" s="29" t="s">
        <v>162</v>
      </c>
    </row>
    <row r="83" spans="1:16" ht="12.75">
      <c r="A83" s="18" t="s">
        <v>38</v>
      </c>
      <c s="23" t="s">
        <v>163</v>
      </c>
      <c s="23" t="s">
        <v>158</v>
      </c>
      <c s="18" t="s">
        <v>73</v>
      </c>
      <c s="24" t="s">
        <v>159</v>
      </c>
      <c s="25" t="s">
        <v>79</v>
      </c>
      <c s="26">
        <v>255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38.25">
      <c r="A84" s="28" t="s">
        <v>43</v>
      </c>
      <c r="E84" s="29" t="s">
        <v>164</v>
      </c>
    </row>
    <row r="85" spans="1:5" ht="12.75">
      <c r="A85" s="30" t="s">
        <v>44</v>
      </c>
      <c r="E85" s="31" t="s">
        <v>165</v>
      </c>
    </row>
    <row r="86" spans="1:5" ht="153">
      <c r="A86" t="s">
        <v>46</v>
      </c>
      <c r="E86" s="29" t="s">
        <v>162</v>
      </c>
    </row>
    <row r="87" spans="1:16" ht="12.75">
      <c r="A87" s="18" t="s">
        <v>38</v>
      </c>
      <c s="23" t="s">
        <v>166</v>
      </c>
      <c s="23" t="s">
        <v>167</v>
      </c>
      <c s="18" t="s">
        <v>67</v>
      </c>
      <c s="24" t="s">
        <v>168</v>
      </c>
      <c s="25" t="s">
        <v>79</v>
      </c>
      <c s="26">
        <v>131.75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51">
      <c r="A88" s="28" t="s">
        <v>43</v>
      </c>
      <c r="E88" s="29" t="s">
        <v>169</v>
      </c>
    </row>
    <row r="89" spans="1:5" ht="63.75">
      <c r="A89" s="30" t="s">
        <v>44</v>
      </c>
      <c r="E89" s="31" t="s">
        <v>170</v>
      </c>
    </row>
    <row r="90" spans="1:5" ht="153">
      <c r="A90" t="s">
        <v>46</v>
      </c>
      <c r="E90" s="29" t="s">
        <v>162</v>
      </c>
    </row>
    <row r="91" spans="1:16" ht="12.75">
      <c r="A91" s="18" t="s">
        <v>38</v>
      </c>
      <c s="23" t="s">
        <v>171</v>
      </c>
      <c s="23" t="s">
        <v>167</v>
      </c>
      <c s="18" t="s">
        <v>73</v>
      </c>
      <c s="24" t="s">
        <v>168</v>
      </c>
      <c s="25" t="s">
        <v>79</v>
      </c>
      <c s="26">
        <v>155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51">
      <c r="A92" s="28" t="s">
        <v>43</v>
      </c>
      <c r="E92" s="29" t="s">
        <v>172</v>
      </c>
    </row>
    <row r="93" spans="1:5" ht="12.75">
      <c r="A93" s="30" t="s">
        <v>44</v>
      </c>
      <c r="E93" s="31" t="s">
        <v>173</v>
      </c>
    </row>
    <row r="94" spans="1:5" ht="153">
      <c r="A94" t="s">
        <v>46</v>
      </c>
      <c r="E94" s="29" t="s">
        <v>162</v>
      </c>
    </row>
    <row r="95" spans="1:16" ht="25.5">
      <c r="A95" s="18" t="s">
        <v>38</v>
      </c>
      <c s="23" t="s">
        <v>174</v>
      </c>
      <c s="23" t="s">
        <v>175</v>
      </c>
      <c s="18" t="s">
        <v>67</v>
      </c>
      <c s="24" t="s">
        <v>176</v>
      </c>
      <c s="25" t="s">
        <v>79</v>
      </c>
      <c s="26">
        <v>8.6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38.25">
      <c r="A96" s="28" t="s">
        <v>43</v>
      </c>
      <c r="E96" s="29" t="s">
        <v>177</v>
      </c>
    </row>
    <row r="97" spans="1:5" ht="51">
      <c r="A97" s="30" t="s">
        <v>44</v>
      </c>
      <c r="E97" s="31" t="s">
        <v>178</v>
      </c>
    </row>
    <row r="98" spans="1:5" ht="153">
      <c r="A98" t="s">
        <v>46</v>
      </c>
      <c r="E98" s="29" t="s">
        <v>162</v>
      </c>
    </row>
    <row r="99" spans="1:16" ht="25.5">
      <c r="A99" s="18" t="s">
        <v>38</v>
      </c>
      <c s="23" t="s">
        <v>179</v>
      </c>
      <c s="23" t="s">
        <v>175</v>
      </c>
      <c s="18" t="s">
        <v>73</v>
      </c>
      <c s="24" t="s">
        <v>176</v>
      </c>
      <c s="25" t="s">
        <v>79</v>
      </c>
      <c s="26">
        <v>9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38.25">
      <c r="A100" s="28" t="s">
        <v>43</v>
      </c>
      <c r="E100" s="29" t="s">
        <v>180</v>
      </c>
    </row>
    <row r="101" spans="1:5" ht="12.75">
      <c r="A101" s="30" t="s">
        <v>44</v>
      </c>
      <c r="E101" s="31" t="s">
        <v>181</v>
      </c>
    </row>
    <row r="102" spans="1:5" ht="153">
      <c r="A102" t="s">
        <v>46</v>
      </c>
      <c r="E102" s="29" t="s">
        <v>162</v>
      </c>
    </row>
    <row r="103" spans="1:16" ht="25.5">
      <c r="A103" s="18" t="s">
        <v>38</v>
      </c>
      <c s="23" t="s">
        <v>182</v>
      </c>
      <c s="23" t="s">
        <v>183</v>
      </c>
      <c s="18" t="s">
        <v>67</v>
      </c>
      <c s="24" t="s">
        <v>184</v>
      </c>
      <c s="25" t="s">
        <v>79</v>
      </c>
      <c s="26">
        <v>3.4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63.75">
      <c r="A104" s="28" t="s">
        <v>43</v>
      </c>
      <c r="E104" s="29" t="s">
        <v>185</v>
      </c>
    </row>
    <row r="105" spans="1:5" ht="63.75">
      <c r="A105" s="30" t="s">
        <v>44</v>
      </c>
      <c r="E105" s="31" t="s">
        <v>186</v>
      </c>
    </row>
    <row r="106" spans="1:5" ht="153">
      <c r="A106" t="s">
        <v>46</v>
      </c>
      <c r="E106" s="29" t="s">
        <v>162</v>
      </c>
    </row>
    <row r="107" spans="1:16" ht="25.5">
      <c r="A107" s="18" t="s">
        <v>38</v>
      </c>
      <c s="23" t="s">
        <v>187</v>
      </c>
      <c s="23" t="s">
        <v>183</v>
      </c>
      <c s="18" t="s">
        <v>73</v>
      </c>
      <c s="24" t="s">
        <v>184</v>
      </c>
      <c s="25" t="s">
        <v>79</v>
      </c>
      <c s="26">
        <v>2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63.75">
      <c r="A108" s="28" t="s">
        <v>43</v>
      </c>
      <c r="E108" s="29" t="s">
        <v>188</v>
      </c>
    </row>
    <row r="109" spans="1:5" ht="12.75">
      <c r="A109" s="30" t="s">
        <v>44</v>
      </c>
      <c r="E109" s="31" t="s">
        <v>189</v>
      </c>
    </row>
    <row r="110" spans="1:5" ht="153">
      <c r="A110" t="s">
        <v>46</v>
      </c>
      <c r="E110" s="29" t="s">
        <v>162</v>
      </c>
    </row>
    <row r="111" spans="1:16" ht="25.5">
      <c r="A111" s="18" t="s">
        <v>38</v>
      </c>
      <c s="23" t="s">
        <v>190</v>
      </c>
      <c s="23" t="s">
        <v>191</v>
      </c>
      <c s="18" t="s">
        <v>67</v>
      </c>
      <c s="24" t="s">
        <v>192</v>
      </c>
      <c s="25" t="s">
        <v>79</v>
      </c>
      <c s="26">
        <v>23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63.75">
      <c r="A112" s="28" t="s">
        <v>43</v>
      </c>
      <c r="E112" s="29" t="s">
        <v>193</v>
      </c>
    </row>
    <row r="113" spans="1:5" ht="63.75">
      <c r="A113" s="30" t="s">
        <v>44</v>
      </c>
      <c r="E113" s="31" t="s">
        <v>194</v>
      </c>
    </row>
    <row r="114" spans="1:5" ht="153">
      <c r="A114" t="s">
        <v>46</v>
      </c>
      <c r="E114" s="29" t="s">
        <v>162</v>
      </c>
    </row>
    <row r="115" spans="1:16" ht="25.5">
      <c r="A115" s="18" t="s">
        <v>38</v>
      </c>
      <c s="23" t="s">
        <v>195</v>
      </c>
      <c s="23" t="s">
        <v>191</v>
      </c>
      <c s="18" t="s">
        <v>73</v>
      </c>
      <c s="24" t="s">
        <v>192</v>
      </c>
      <c s="25" t="s">
        <v>79</v>
      </c>
      <c s="26">
        <v>27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63.75">
      <c r="A116" s="28" t="s">
        <v>43</v>
      </c>
      <c r="E116" s="29" t="s">
        <v>196</v>
      </c>
    </row>
    <row r="117" spans="1:5" ht="12.75">
      <c r="A117" s="30" t="s">
        <v>44</v>
      </c>
      <c r="E117" s="31" t="s">
        <v>197</v>
      </c>
    </row>
    <row r="118" spans="1:5" ht="153">
      <c r="A118" t="s">
        <v>46</v>
      </c>
      <c r="E118" s="29" t="s">
        <v>162</v>
      </c>
    </row>
    <row r="119" spans="1:18" ht="12.75" customHeight="1">
      <c r="A119" s="5" t="s">
        <v>36</v>
      </c>
      <c s="5"/>
      <c s="35" t="s">
        <v>104</v>
      </c>
      <c s="5"/>
      <c s="21" t="s">
        <v>198</v>
      </c>
      <c s="5"/>
      <c s="5"/>
      <c s="5"/>
      <c s="36">
        <f>0+Q119</f>
      </c>
      <c r="O119">
        <f>0+R119</f>
      </c>
      <c r="Q119">
        <f>0+I120</f>
      </c>
      <c>
        <f>0+O120</f>
      </c>
    </row>
    <row r="120" spans="1:16" ht="12.75">
      <c r="A120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202</v>
      </c>
      <c s="26">
        <v>8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25.5">
      <c r="A121" s="28" t="s">
        <v>43</v>
      </c>
      <c r="E121" s="29" t="s">
        <v>203</v>
      </c>
    </row>
    <row r="122" spans="1:5" ht="12.75">
      <c r="A122" s="30" t="s">
        <v>44</v>
      </c>
      <c r="E122" s="31" t="s">
        <v>204</v>
      </c>
    </row>
    <row r="123" spans="1:5" ht="25.5">
      <c r="A123" t="s">
        <v>46</v>
      </c>
      <c r="E123" s="29" t="s">
        <v>205</v>
      </c>
    </row>
    <row r="124" spans="1:18" ht="12.75" customHeight="1">
      <c r="A124" s="5" t="s">
        <v>36</v>
      </c>
      <c s="5"/>
      <c s="35" t="s">
        <v>33</v>
      </c>
      <c s="5"/>
      <c s="21" t="s">
        <v>206</v>
      </c>
      <c s="5"/>
      <c s="5"/>
      <c s="5"/>
      <c s="36">
        <f>0+Q124</f>
      </c>
      <c r="O124">
        <f>0+R124</f>
      </c>
      <c r="Q124">
        <f>0+I125+I129</f>
      </c>
      <c>
        <f>0+O125+O129</f>
      </c>
    </row>
    <row r="125" spans="1:16" ht="12.75">
      <c r="A125" s="18" t="s">
        <v>38</v>
      </c>
      <c s="23" t="s">
        <v>207</v>
      </c>
      <c s="23" t="s">
        <v>208</v>
      </c>
      <c s="18" t="s">
        <v>67</v>
      </c>
      <c s="24" t="s">
        <v>209</v>
      </c>
      <c s="25" t="s">
        <v>111</v>
      </c>
      <c s="26">
        <v>266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38.25">
      <c r="A126" s="28" t="s">
        <v>43</v>
      </c>
      <c r="E126" s="29" t="s">
        <v>210</v>
      </c>
    </row>
    <row r="127" spans="1:5" ht="89.25">
      <c r="A127" s="30" t="s">
        <v>44</v>
      </c>
      <c r="E127" s="31" t="s">
        <v>211</v>
      </c>
    </row>
    <row r="128" spans="1:5" ht="51">
      <c r="A128" t="s">
        <v>46</v>
      </c>
      <c r="E128" s="29" t="s">
        <v>212</v>
      </c>
    </row>
    <row r="129" spans="1:16" ht="12.75">
      <c r="A129" s="18" t="s">
        <v>38</v>
      </c>
      <c s="23" t="s">
        <v>213</v>
      </c>
      <c s="23" t="s">
        <v>208</v>
      </c>
      <c s="18" t="s">
        <v>73</v>
      </c>
      <c s="24" t="s">
        <v>209</v>
      </c>
      <c s="25" t="s">
        <v>111</v>
      </c>
      <c s="26">
        <v>175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25.5">
      <c r="A130" s="28" t="s">
        <v>43</v>
      </c>
      <c r="E130" s="29" t="s">
        <v>214</v>
      </c>
    </row>
    <row r="131" spans="1:5" ht="12.75">
      <c r="A131" s="30" t="s">
        <v>44</v>
      </c>
      <c r="E131" s="31" t="s">
        <v>215</v>
      </c>
    </row>
    <row r="132" spans="1:5" ht="51">
      <c r="A132" t="s">
        <v>46</v>
      </c>
      <c r="E132" s="29" t="s">
        <v>212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0+O8+O13+O30+O59+O68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216</v>
      </c>
      <c s="32">
        <f>0+I8+I13+I30+I59+I68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216</v>
      </c>
      <c s="5"/>
      <c s="14" t="s">
        <v>217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66</v>
      </c>
      <c s="18" t="s">
        <v>40</v>
      </c>
      <c s="24" t="s">
        <v>68</v>
      </c>
      <c s="25" t="s">
        <v>69</v>
      </c>
      <c s="26">
        <v>28.683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70</v>
      </c>
    </row>
    <row r="11" spans="1:5" ht="89.25">
      <c r="A11" s="30" t="s">
        <v>44</v>
      </c>
      <c r="E11" s="31" t="s">
        <v>218</v>
      </c>
    </row>
    <row r="12" spans="1:5" ht="25.5">
      <c r="A12" t="s">
        <v>46</v>
      </c>
      <c r="E12" s="29" t="s">
        <v>72</v>
      </c>
    </row>
    <row r="13" spans="1:18" ht="12.75" customHeight="1">
      <c r="A13" s="5" t="s">
        <v>36</v>
      </c>
      <c s="5"/>
      <c s="35" t="s">
        <v>22</v>
      </c>
      <c s="5"/>
      <c s="21" t="s">
        <v>76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25.5">
      <c r="A14" s="18" t="s">
        <v>38</v>
      </c>
      <c s="23" t="s">
        <v>16</v>
      </c>
      <c s="23" t="s">
        <v>101</v>
      </c>
      <c s="18" t="s">
        <v>40</v>
      </c>
      <c s="24" t="s">
        <v>102</v>
      </c>
      <c s="25" t="s">
        <v>85</v>
      </c>
      <c s="26">
        <v>10.23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219</v>
      </c>
    </row>
    <row r="16" spans="1:5" ht="89.25">
      <c r="A16" s="30" t="s">
        <v>44</v>
      </c>
      <c r="E16" s="31" t="s">
        <v>220</v>
      </c>
    </row>
    <row r="17" spans="1:5" ht="63.75">
      <c r="A17" t="s">
        <v>46</v>
      </c>
      <c r="E17" s="29" t="s">
        <v>93</v>
      </c>
    </row>
    <row r="18" spans="1:16" ht="25.5">
      <c r="A18" s="18" t="s">
        <v>38</v>
      </c>
      <c s="23" t="s">
        <v>15</v>
      </c>
      <c s="23" t="s">
        <v>105</v>
      </c>
      <c s="18" t="s">
        <v>40</v>
      </c>
      <c s="24" t="s">
        <v>106</v>
      </c>
      <c s="25" t="s">
        <v>96</v>
      </c>
      <c s="26">
        <v>233.244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221</v>
      </c>
    </row>
    <row r="20" spans="1:5" ht="12.75">
      <c r="A20" s="30" t="s">
        <v>44</v>
      </c>
      <c r="E20" s="31" t="s">
        <v>222</v>
      </c>
    </row>
    <row r="21" spans="1:5" ht="25.5">
      <c r="A21" t="s">
        <v>46</v>
      </c>
      <c r="E21" s="29" t="s">
        <v>99</v>
      </c>
    </row>
    <row r="22" spans="1:16" ht="12.75">
      <c r="A22" s="18" t="s">
        <v>38</v>
      </c>
      <c s="23" t="s">
        <v>26</v>
      </c>
      <c s="23" t="s">
        <v>223</v>
      </c>
      <c s="18" t="s">
        <v>40</v>
      </c>
      <c s="24" t="s">
        <v>224</v>
      </c>
      <c s="25" t="s">
        <v>85</v>
      </c>
      <c s="26">
        <v>4.452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225</v>
      </c>
    </row>
    <row r="24" spans="1:5" ht="63.75">
      <c r="A24" s="30" t="s">
        <v>44</v>
      </c>
      <c r="E24" s="31" t="s">
        <v>226</v>
      </c>
    </row>
    <row r="25" spans="1:5" ht="25.5">
      <c r="A25" t="s">
        <v>46</v>
      </c>
      <c r="E25" s="29" t="s">
        <v>88</v>
      </c>
    </row>
    <row r="26" spans="1:16" ht="12.75">
      <c r="A26" s="18" t="s">
        <v>38</v>
      </c>
      <c s="23" t="s">
        <v>28</v>
      </c>
      <c s="23" t="s">
        <v>227</v>
      </c>
      <c s="18" t="s">
        <v>40</v>
      </c>
      <c s="24" t="s">
        <v>228</v>
      </c>
      <c s="25" t="s">
        <v>85</v>
      </c>
      <c s="26">
        <v>4.623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229</v>
      </c>
    </row>
    <row r="28" spans="1:5" ht="63.75">
      <c r="A28" s="30" t="s">
        <v>44</v>
      </c>
      <c r="E28" s="31" t="s">
        <v>230</v>
      </c>
    </row>
    <row r="29" spans="1:5" ht="369.75">
      <c r="A29" t="s">
        <v>46</v>
      </c>
      <c r="E29" s="29" t="s">
        <v>231</v>
      </c>
    </row>
    <row r="30" spans="1:18" ht="12.75" customHeight="1">
      <c r="A30" s="5" t="s">
        <v>36</v>
      </c>
      <c s="5"/>
      <c s="35" t="s">
        <v>28</v>
      </c>
      <c s="5"/>
      <c s="21" t="s">
        <v>145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38</v>
      </c>
      <c s="23" t="s">
        <v>30</v>
      </c>
      <c s="23" t="s">
        <v>232</v>
      </c>
      <c s="18" t="s">
        <v>40</v>
      </c>
      <c s="24" t="s">
        <v>233</v>
      </c>
      <c s="25" t="s">
        <v>79</v>
      </c>
      <c s="26">
        <v>34.1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25.5">
      <c r="A32" s="28" t="s">
        <v>43</v>
      </c>
      <c r="E32" s="29" t="s">
        <v>234</v>
      </c>
    </row>
    <row r="33" spans="1:5" ht="63.75">
      <c r="A33" s="30" t="s">
        <v>44</v>
      </c>
      <c r="E33" s="31" t="s">
        <v>235</v>
      </c>
    </row>
    <row r="34" spans="1:5" ht="51">
      <c r="A34" t="s">
        <v>46</v>
      </c>
      <c r="E34" s="29" t="s">
        <v>151</v>
      </c>
    </row>
    <row r="35" spans="1:16" ht="12.75">
      <c r="A35" s="18" t="s">
        <v>38</v>
      </c>
      <c s="23" t="s">
        <v>100</v>
      </c>
      <c s="23" t="s">
        <v>236</v>
      </c>
      <c s="18" t="s">
        <v>40</v>
      </c>
      <c s="24" t="s">
        <v>237</v>
      </c>
      <c s="25" t="s">
        <v>79</v>
      </c>
      <c s="26">
        <v>25.5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76.5">
      <c r="A36" s="28" t="s">
        <v>43</v>
      </c>
      <c r="E36" s="29" t="s">
        <v>238</v>
      </c>
    </row>
    <row r="37" spans="1:5" ht="51">
      <c r="A37" s="30" t="s">
        <v>44</v>
      </c>
      <c r="E37" s="31" t="s">
        <v>239</v>
      </c>
    </row>
    <row r="38" spans="1:5" ht="76.5">
      <c r="A38" t="s">
        <v>46</v>
      </c>
      <c r="E38" s="29" t="s">
        <v>240</v>
      </c>
    </row>
    <row r="39" spans="1:16" ht="12.75">
      <c r="A39" s="18" t="s">
        <v>38</v>
      </c>
      <c s="23" t="s">
        <v>104</v>
      </c>
      <c s="23" t="s">
        <v>241</v>
      </c>
      <c s="18" t="s">
        <v>40</v>
      </c>
      <c s="24" t="s">
        <v>242</v>
      </c>
      <c s="25" t="s">
        <v>79</v>
      </c>
      <c s="26">
        <v>101.7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243</v>
      </c>
    </row>
    <row r="41" spans="1:5" ht="51">
      <c r="A41" s="30" t="s">
        <v>44</v>
      </c>
      <c r="E41" s="31" t="s">
        <v>244</v>
      </c>
    </row>
    <row r="42" spans="1:5" ht="51">
      <c r="A42" t="s">
        <v>46</v>
      </c>
      <c r="E42" s="29" t="s">
        <v>245</v>
      </c>
    </row>
    <row r="43" spans="1:16" ht="12.75">
      <c r="A43" s="18" t="s">
        <v>38</v>
      </c>
      <c s="23" t="s">
        <v>33</v>
      </c>
      <c s="23" t="s">
        <v>246</v>
      </c>
      <c s="18" t="s">
        <v>40</v>
      </c>
      <c s="24" t="s">
        <v>247</v>
      </c>
      <c s="25" t="s">
        <v>79</v>
      </c>
      <c s="26">
        <v>55.65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248</v>
      </c>
    </row>
    <row r="45" spans="1:5" ht="51">
      <c r="A45" s="30" t="s">
        <v>44</v>
      </c>
      <c r="E45" s="31" t="s">
        <v>249</v>
      </c>
    </row>
    <row r="46" spans="1:5" ht="140.25">
      <c r="A46" t="s">
        <v>46</v>
      </c>
      <c r="E46" s="29" t="s">
        <v>250</v>
      </c>
    </row>
    <row r="47" spans="1:16" ht="12.75">
      <c r="A47" s="18" t="s">
        <v>38</v>
      </c>
      <c s="23" t="s">
        <v>35</v>
      </c>
      <c s="23" t="s">
        <v>251</v>
      </c>
      <c s="18" t="s">
        <v>40</v>
      </c>
      <c s="24" t="s">
        <v>252</v>
      </c>
      <c s="25" t="s">
        <v>79</v>
      </c>
      <c s="26">
        <v>45.6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253</v>
      </c>
    </row>
    <row r="49" spans="1:5" ht="51">
      <c r="A49" s="30" t="s">
        <v>44</v>
      </c>
      <c r="E49" s="31" t="s">
        <v>254</v>
      </c>
    </row>
    <row r="50" spans="1:5" ht="140.25">
      <c r="A50" t="s">
        <v>46</v>
      </c>
      <c r="E50" s="29" t="s">
        <v>250</v>
      </c>
    </row>
    <row r="51" spans="1:16" ht="12.75">
      <c r="A51" s="18" t="s">
        <v>38</v>
      </c>
      <c s="23" t="s">
        <v>117</v>
      </c>
      <c s="23" t="s">
        <v>255</v>
      </c>
      <c s="18" t="s">
        <v>40</v>
      </c>
      <c s="24" t="s">
        <v>256</v>
      </c>
      <c s="25" t="s">
        <v>79</v>
      </c>
      <c s="26">
        <v>35.55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257</v>
      </c>
    </row>
    <row r="53" spans="1:5" ht="51">
      <c r="A53" s="30" t="s">
        <v>44</v>
      </c>
      <c r="E53" s="31" t="s">
        <v>258</v>
      </c>
    </row>
    <row r="54" spans="1:5" ht="140.25">
      <c r="A54" t="s">
        <v>46</v>
      </c>
      <c r="E54" s="29" t="s">
        <v>250</v>
      </c>
    </row>
    <row r="55" spans="1:16" ht="12.75">
      <c r="A55" s="18" t="s">
        <v>38</v>
      </c>
      <c s="23" t="s">
        <v>122</v>
      </c>
      <c s="23" t="s">
        <v>259</v>
      </c>
      <c s="18" t="s">
        <v>40</v>
      </c>
      <c s="24" t="s">
        <v>260</v>
      </c>
      <c s="25" t="s">
        <v>111</v>
      </c>
      <c s="26">
        <v>16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261</v>
      </c>
    </row>
    <row r="57" spans="1:5" ht="12.75">
      <c r="A57" s="30" t="s">
        <v>44</v>
      </c>
      <c r="E57" s="31" t="s">
        <v>262</v>
      </c>
    </row>
    <row r="58" spans="1:5" ht="38.25">
      <c r="A58" t="s">
        <v>46</v>
      </c>
      <c r="E58" s="29" t="s">
        <v>263</v>
      </c>
    </row>
    <row r="59" spans="1:18" ht="12.75" customHeight="1">
      <c r="A59" s="5" t="s">
        <v>36</v>
      </c>
      <c s="5"/>
      <c s="35" t="s">
        <v>104</v>
      </c>
      <c s="5"/>
      <c s="21" t="s">
        <v>198</v>
      </c>
      <c s="5"/>
      <c s="5"/>
      <c s="5"/>
      <c s="36">
        <f>0+Q59</f>
      </c>
      <c r="O59">
        <f>0+R59</f>
      </c>
      <c r="Q59">
        <f>0+I60+I64</f>
      </c>
      <c>
        <f>0+O60+O64</f>
      </c>
    </row>
    <row r="60" spans="1:16" ht="12.75">
      <c r="A60" s="18" t="s">
        <v>38</v>
      </c>
      <c s="23" t="s">
        <v>128</v>
      </c>
      <c s="23" t="s">
        <v>264</v>
      </c>
      <c s="18" t="s">
        <v>40</v>
      </c>
      <c s="24" t="s">
        <v>265</v>
      </c>
      <c s="25" t="s">
        <v>202</v>
      </c>
      <c s="26">
        <v>2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25.5">
      <c r="A61" s="28" t="s">
        <v>43</v>
      </c>
      <c r="E61" s="29" t="s">
        <v>266</v>
      </c>
    </row>
    <row r="62" spans="1:5" ht="12.75">
      <c r="A62" s="30" t="s">
        <v>44</v>
      </c>
      <c r="E62" s="31" t="s">
        <v>189</v>
      </c>
    </row>
    <row r="63" spans="1:5" ht="25.5">
      <c r="A63" t="s">
        <v>46</v>
      </c>
      <c r="E63" s="29" t="s">
        <v>205</v>
      </c>
    </row>
    <row r="64" spans="1:16" ht="12.75">
      <c r="A64" s="18" t="s">
        <v>38</v>
      </c>
      <c s="23" t="s">
        <v>134</v>
      </c>
      <c s="23" t="s">
        <v>267</v>
      </c>
      <c s="18" t="s">
        <v>40</v>
      </c>
      <c s="24" t="s">
        <v>268</v>
      </c>
      <c s="25" t="s">
        <v>202</v>
      </c>
      <c s="26">
        <v>1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25.5">
      <c r="A65" s="28" t="s">
        <v>43</v>
      </c>
      <c r="E65" s="29" t="s">
        <v>269</v>
      </c>
    </row>
    <row r="66" spans="1:5" ht="12.75">
      <c r="A66" s="30" t="s">
        <v>44</v>
      </c>
      <c r="E66" s="31" t="s">
        <v>45</v>
      </c>
    </row>
    <row r="67" spans="1:5" ht="25.5">
      <c r="A67" t="s">
        <v>46</v>
      </c>
      <c r="E67" s="29" t="s">
        <v>205</v>
      </c>
    </row>
    <row r="68" spans="1:18" ht="12.75" customHeight="1">
      <c r="A68" s="5" t="s">
        <v>36</v>
      </c>
      <c s="5"/>
      <c s="35" t="s">
        <v>33</v>
      </c>
      <c s="5"/>
      <c s="21" t="s">
        <v>206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8" t="s">
        <v>38</v>
      </c>
      <c s="23" t="s">
        <v>140</v>
      </c>
      <c s="23" t="s">
        <v>270</v>
      </c>
      <c s="18" t="s">
        <v>40</v>
      </c>
      <c s="24" t="s">
        <v>271</v>
      </c>
      <c s="25" t="s">
        <v>111</v>
      </c>
      <c s="26">
        <v>16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272</v>
      </c>
    </row>
    <row r="71" spans="1:5" ht="12.75">
      <c r="A71" s="30" t="s">
        <v>44</v>
      </c>
      <c r="E71" s="31" t="s">
        <v>262</v>
      </c>
    </row>
    <row r="72" spans="1:5" ht="25.5">
      <c r="A72" t="s">
        <v>46</v>
      </c>
      <c r="E72" s="29" t="s">
        <v>273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0+O8+O13+O46+O51+O64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274</v>
      </c>
      <c s="32">
        <f>0+I8+I13+I46+I51+I64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274</v>
      </c>
      <c s="5"/>
      <c s="14" t="s">
        <v>275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66</v>
      </c>
      <c s="18" t="s">
        <v>40</v>
      </c>
      <c s="24" t="s">
        <v>68</v>
      </c>
      <c s="25" t="s">
        <v>69</v>
      </c>
      <c s="26">
        <v>160.992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276</v>
      </c>
    </row>
    <row r="11" spans="1:5" ht="89.25">
      <c r="A11" s="30" t="s">
        <v>44</v>
      </c>
      <c r="E11" s="31" t="s">
        <v>277</v>
      </c>
    </row>
    <row r="12" spans="1:5" ht="25.5">
      <c r="A12" t="s">
        <v>46</v>
      </c>
      <c r="E12" s="29" t="s">
        <v>72</v>
      </c>
    </row>
    <row r="13" spans="1:18" ht="12.75" customHeight="1">
      <c r="A13" s="5" t="s">
        <v>36</v>
      </c>
      <c s="5"/>
      <c s="35" t="s">
        <v>22</v>
      </c>
      <c s="5"/>
      <c s="21" t="s">
        <v>76</v>
      </c>
      <c s="5"/>
      <c s="5"/>
      <c s="5"/>
      <c s="36">
        <f>0+Q13</f>
      </c>
      <c r="O13">
        <f>0+R13</f>
      </c>
      <c r="Q13">
        <f>0+I14+I18+I22+I26+I30+I34+I38+I42</f>
      </c>
      <c>
        <f>0+O14+O18+O22+O26+O30+O34+O38+O42</f>
      </c>
    </row>
    <row r="14" spans="1:16" ht="12.75">
      <c r="A14" s="18" t="s">
        <v>38</v>
      </c>
      <c s="23" t="s">
        <v>16</v>
      </c>
      <c s="23" t="s">
        <v>278</v>
      </c>
      <c s="18" t="s">
        <v>40</v>
      </c>
      <c s="24" t="s">
        <v>279</v>
      </c>
      <c s="25" t="s">
        <v>85</v>
      </c>
      <c s="26">
        <v>40.248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25.5">
      <c r="A16" s="30" t="s">
        <v>44</v>
      </c>
      <c r="E16" s="31" t="s">
        <v>280</v>
      </c>
    </row>
    <row r="17" spans="1:5" ht="318.75">
      <c r="A17" t="s">
        <v>46</v>
      </c>
      <c r="E17" s="29" t="s">
        <v>281</v>
      </c>
    </row>
    <row r="18" spans="1:16" ht="12.75">
      <c r="A18" s="18" t="s">
        <v>38</v>
      </c>
      <c s="23" t="s">
        <v>15</v>
      </c>
      <c s="23" t="s">
        <v>282</v>
      </c>
      <c s="18" t="s">
        <v>40</v>
      </c>
      <c s="24" t="s">
        <v>283</v>
      </c>
      <c s="25" t="s">
        <v>284</v>
      </c>
      <c s="26">
        <v>482.976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285</v>
      </c>
    </row>
    <row r="20" spans="1:5" ht="12.75">
      <c r="A20" s="30" t="s">
        <v>44</v>
      </c>
      <c r="E20" s="31" t="s">
        <v>286</v>
      </c>
    </row>
    <row r="21" spans="1:5" ht="25.5">
      <c r="A21" t="s">
        <v>46</v>
      </c>
      <c r="E21" s="29" t="s">
        <v>287</v>
      </c>
    </row>
    <row r="22" spans="1:16" ht="12.75">
      <c r="A22" s="18" t="s">
        <v>38</v>
      </c>
      <c s="23" t="s">
        <v>26</v>
      </c>
      <c s="23" t="s">
        <v>288</v>
      </c>
      <c s="18" t="s">
        <v>40</v>
      </c>
      <c s="24" t="s">
        <v>289</v>
      </c>
      <c s="25" t="s">
        <v>85</v>
      </c>
      <c s="26">
        <v>40.248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44</v>
      </c>
      <c r="E24" s="31" t="s">
        <v>280</v>
      </c>
    </row>
    <row r="25" spans="1:5" ht="318.75">
      <c r="A25" t="s">
        <v>46</v>
      </c>
      <c r="E25" s="29" t="s">
        <v>290</v>
      </c>
    </row>
    <row r="26" spans="1:16" ht="12.75">
      <c r="A26" s="18" t="s">
        <v>38</v>
      </c>
      <c s="23" t="s">
        <v>28</v>
      </c>
      <c s="23" t="s">
        <v>291</v>
      </c>
      <c s="18" t="s">
        <v>40</v>
      </c>
      <c s="24" t="s">
        <v>292</v>
      </c>
      <c s="25" t="s">
        <v>284</v>
      </c>
      <c s="26">
        <v>482.976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293</v>
      </c>
    </row>
    <row r="28" spans="1:5" ht="12.75">
      <c r="A28" s="30" t="s">
        <v>44</v>
      </c>
      <c r="E28" s="31" t="s">
        <v>286</v>
      </c>
    </row>
    <row r="29" spans="1:5" ht="25.5">
      <c r="A29" t="s">
        <v>46</v>
      </c>
      <c r="E29" s="29" t="s">
        <v>287</v>
      </c>
    </row>
    <row r="30" spans="1:16" ht="12.75">
      <c r="A30" s="18" t="s">
        <v>38</v>
      </c>
      <c s="23" t="s">
        <v>30</v>
      </c>
      <c s="23" t="s">
        <v>294</v>
      </c>
      <c s="18" t="s">
        <v>40</v>
      </c>
      <c s="24" t="s">
        <v>295</v>
      </c>
      <c s="25" t="s">
        <v>85</v>
      </c>
      <c s="26">
        <v>80.496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296</v>
      </c>
    </row>
    <row r="32" spans="1:5" ht="89.25">
      <c r="A32" s="30" t="s">
        <v>44</v>
      </c>
      <c r="E32" s="31" t="s">
        <v>297</v>
      </c>
    </row>
    <row r="33" spans="1:5" ht="191.25">
      <c r="A33" t="s">
        <v>46</v>
      </c>
      <c r="E33" s="29" t="s">
        <v>298</v>
      </c>
    </row>
    <row r="34" spans="1:16" ht="12.75">
      <c r="A34" s="18" t="s">
        <v>38</v>
      </c>
      <c s="23" t="s">
        <v>100</v>
      </c>
      <c s="23" t="s">
        <v>299</v>
      </c>
      <c s="18" t="s">
        <v>40</v>
      </c>
      <c s="24" t="s">
        <v>300</v>
      </c>
      <c s="25" t="s">
        <v>85</v>
      </c>
      <c s="26">
        <v>31.304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301</v>
      </c>
    </row>
    <row r="36" spans="1:5" ht="12.75">
      <c r="A36" s="30" t="s">
        <v>44</v>
      </c>
      <c r="E36" s="31" t="s">
        <v>302</v>
      </c>
    </row>
    <row r="37" spans="1:5" ht="229.5">
      <c r="A37" t="s">
        <v>46</v>
      </c>
      <c r="E37" s="29" t="s">
        <v>303</v>
      </c>
    </row>
    <row r="38" spans="1:16" ht="12.75">
      <c r="A38" s="18" t="s">
        <v>38</v>
      </c>
      <c s="23" t="s">
        <v>104</v>
      </c>
      <c s="23" t="s">
        <v>304</v>
      </c>
      <c s="18" t="s">
        <v>40</v>
      </c>
      <c s="24" t="s">
        <v>305</v>
      </c>
      <c s="25" t="s">
        <v>85</v>
      </c>
      <c s="26">
        <v>40.248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306</v>
      </c>
    </row>
    <row r="40" spans="1:5" ht="25.5">
      <c r="A40" s="30" t="s">
        <v>44</v>
      </c>
      <c r="E40" s="31" t="s">
        <v>307</v>
      </c>
    </row>
    <row r="41" spans="1:5" ht="293.25">
      <c r="A41" t="s">
        <v>46</v>
      </c>
      <c r="E41" s="29" t="s">
        <v>308</v>
      </c>
    </row>
    <row r="42" spans="1:16" ht="12.75">
      <c r="A42" s="18" t="s">
        <v>38</v>
      </c>
      <c s="23" t="s">
        <v>33</v>
      </c>
      <c s="23" t="s">
        <v>309</v>
      </c>
      <c s="18" t="s">
        <v>40</v>
      </c>
      <c s="24" t="s">
        <v>310</v>
      </c>
      <c s="25" t="s">
        <v>79</v>
      </c>
      <c s="26">
        <v>89.44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311</v>
      </c>
    </row>
    <row r="44" spans="1:5" ht="12.75">
      <c r="A44" s="30" t="s">
        <v>44</v>
      </c>
      <c r="E44" s="31" t="s">
        <v>312</v>
      </c>
    </row>
    <row r="45" spans="1:5" ht="25.5">
      <c r="A45" t="s">
        <v>46</v>
      </c>
      <c r="E45" s="29" t="s">
        <v>313</v>
      </c>
    </row>
    <row r="46" spans="1:18" ht="12.75" customHeight="1">
      <c r="A46" s="5" t="s">
        <v>36</v>
      </c>
      <c s="5"/>
      <c s="35" t="s">
        <v>26</v>
      </c>
      <c s="5"/>
      <c s="21" t="s">
        <v>314</v>
      </c>
      <c s="5"/>
      <c s="5"/>
      <c s="5"/>
      <c s="36">
        <f>0+Q46</f>
      </c>
      <c r="O46">
        <f>0+R46</f>
      </c>
      <c r="Q46">
        <f>0+I47</f>
      </c>
      <c>
        <f>0+O47</f>
      </c>
    </row>
    <row r="47" spans="1:16" ht="12.75">
      <c r="A47" s="18" t="s">
        <v>38</v>
      </c>
      <c s="23" t="s">
        <v>35</v>
      </c>
      <c s="23" t="s">
        <v>315</v>
      </c>
      <c s="18" t="s">
        <v>40</v>
      </c>
      <c s="24" t="s">
        <v>316</v>
      </c>
      <c s="25" t="s">
        <v>85</v>
      </c>
      <c s="26">
        <v>8.944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317</v>
      </c>
    </row>
    <row r="49" spans="1:5" ht="25.5">
      <c r="A49" s="30" t="s">
        <v>44</v>
      </c>
      <c r="E49" s="31" t="s">
        <v>318</v>
      </c>
    </row>
    <row r="50" spans="1:5" ht="38.25">
      <c r="A50" t="s">
        <v>46</v>
      </c>
      <c r="E50" s="29" t="s">
        <v>319</v>
      </c>
    </row>
    <row r="51" spans="1:18" ht="12.75" customHeight="1">
      <c r="A51" s="5" t="s">
        <v>36</v>
      </c>
      <c s="5"/>
      <c s="35" t="s">
        <v>100</v>
      </c>
      <c s="5"/>
      <c s="21" t="s">
        <v>320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38</v>
      </c>
      <c s="23" t="s">
        <v>117</v>
      </c>
      <c s="23" t="s">
        <v>321</v>
      </c>
      <c s="18" t="s">
        <v>40</v>
      </c>
      <c s="24" t="s">
        <v>322</v>
      </c>
      <c s="25" t="s">
        <v>202</v>
      </c>
      <c s="26">
        <v>5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40</v>
      </c>
    </row>
    <row r="54" spans="1:5" ht="12.75">
      <c r="A54" s="30" t="s">
        <v>44</v>
      </c>
      <c r="E54" s="31" t="s">
        <v>323</v>
      </c>
    </row>
    <row r="55" spans="1:5" ht="102">
      <c r="A55" t="s">
        <v>46</v>
      </c>
      <c r="E55" s="29" t="s">
        <v>324</v>
      </c>
    </row>
    <row r="56" spans="1:16" ht="12.75">
      <c r="A56" s="18" t="s">
        <v>38</v>
      </c>
      <c s="23" t="s">
        <v>122</v>
      </c>
      <c s="23" t="s">
        <v>325</v>
      </c>
      <c s="18" t="s">
        <v>40</v>
      </c>
      <c s="24" t="s">
        <v>326</v>
      </c>
      <c s="25" t="s">
        <v>202</v>
      </c>
      <c s="26">
        <v>21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40</v>
      </c>
    </row>
    <row r="58" spans="1:5" ht="12.75">
      <c r="A58" s="30" t="s">
        <v>44</v>
      </c>
      <c r="E58" s="31" t="s">
        <v>327</v>
      </c>
    </row>
    <row r="59" spans="1:5" ht="102">
      <c r="A59" t="s">
        <v>46</v>
      </c>
      <c r="E59" s="29" t="s">
        <v>324</v>
      </c>
    </row>
    <row r="60" spans="1:16" ht="12.75">
      <c r="A60" s="18" t="s">
        <v>38</v>
      </c>
      <c s="23" t="s">
        <v>128</v>
      </c>
      <c s="23" t="s">
        <v>328</v>
      </c>
      <c s="18" t="s">
        <v>40</v>
      </c>
      <c s="24" t="s">
        <v>329</v>
      </c>
      <c s="25" t="s">
        <v>202</v>
      </c>
      <c s="26">
        <v>7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330</v>
      </c>
    </row>
    <row r="62" spans="1:5" ht="12.75">
      <c r="A62" s="30" t="s">
        <v>44</v>
      </c>
      <c r="E62" s="31" t="s">
        <v>331</v>
      </c>
    </row>
    <row r="63" spans="1:5" ht="153">
      <c r="A63" t="s">
        <v>46</v>
      </c>
      <c r="E63" s="29" t="s">
        <v>332</v>
      </c>
    </row>
    <row r="64" spans="1:18" ht="12.75" customHeight="1">
      <c r="A64" s="5" t="s">
        <v>36</v>
      </c>
      <c s="5"/>
      <c s="35" t="s">
        <v>104</v>
      </c>
      <c s="5"/>
      <c s="21" t="s">
        <v>198</v>
      </c>
      <c s="5"/>
      <c s="5"/>
      <c s="5"/>
      <c s="36">
        <f>0+Q64</f>
      </c>
      <c r="O64">
        <f>0+R64</f>
      </c>
      <c r="Q64">
        <f>0+I65+I69+I73+I77</f>
      </c>
      <c>
        <f>0+O65+O69+O73+O77</f>
      </c>
    </row>
    <row r="65" spans="1:16" ht="12.75">
      <c r="A65" s="18" t="s">
        <v>38</v>
      </c>
      <c s="23" t="s">
        <v>134</v>
      </c>
      <c s="23" t="s">
        <v>333</v>
      </c>
      <c s="18" t="s">
        <v>40</v>
      </c>
      <c s="24" t="s">
        <v>334</v>
      </c>
      <c s="25" t="s">
        <v>111</v>
      </c>
      <c s="26">
        <v>111.8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335</v>
      </c>
    </row>
    <row r="67" spans="1:5" ht="12.75">
      <c r="A67" s="30" t="s">
        <v>44</v>
      </c>
      <c r="E67" s="31" t="s">
        <v>336</v>
      </c>
    </row>
    <row r="68" spans="1:5" ht="255">
      <c r="A68" t="s">
        <v>46</v>
      </c>
      <c r="E68" s="29" t="s">
        <v>337</v>
      </c>
    </row>
    <row r="69" spans="1:16" ht="12.75">
      <c r="A69" s="18" t="s">
        <v>38</v>
      </c>
      <c s="23" t="s">
        <v>140</v>
      </c>
      <c s="23" t="s">
        <v>338</v>
      </c>
      <c s="18" t="s">
        <v>40</v>
      </c>
      <c s="24" t="s">
        <v>339</v>
      </c>
      <c s="25" t="s">
        <v>202</v>
      </c>
      <c s="26">
        <v>5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340</v>
      </c>
    </row>
    <row r="71" spans="1:5" ht="12.75">
      <c r="A71" s="30" t="s">
        <v>44</v>
      </c>
      <c r="E71" s="31" t="s">
        <v>323</v>
      </c>
    </row>
    <row r="72" spans="1:5" ht="51">
      <c r="A72" t="s">
        <v>46</v>
      </c>
      <c r="E72" s="29" t="s">
        <v>341</v>
      </c>
    </row>
    <row r="73" spans="1:16" ht="12.75">
      <c r="A73" s="18" t="s">
        <v>38</v>
      </c>
      <c s="23" t="s">
        <v>146</v>
      </c>
      <c s="23" t="s">
        <v>342</v>
      </c>
      <c s="18" t="s">
        <v>40</v>
      </c>
      <c s="24" t="s">
        <v>343</v>
      </c>
      <c s="25" t="s">
        <v>111</v>
      </c>
      <c s="26">
        <v>111.8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344</v>
      </c>
    </row>
    <row r="75" spans="1:5" ht="12.75">
      <c r="A75" s="30" t="s">
        <v>44</v>
      </c>
      <c r="E75" s="31" t="s">
        <v>336</v>
      </c>
    </row>
    <row r="76" spans="1:5" ht="51">
      <c r="A76" t="s">
        <v>46</v>
      </c>
      <c r="E76" s="29" t="s">
        <v>345</v>
      </c>
    </row>
    <row r="77" spans="1:16" ht="12.75">
      <c r="A77" s="18" t="s">
        <v>38</v>
      </c>
      <c s="23" t="s">
        <v>152</v>
      </c>
      <c s="23" t="s">
        <v>346</v>
      </c>
      <c s="18" t="s">
        <v>40</v>
      </c>
      <c s="24" t="s">
        <v>347</v>
      </c>
      <c s="25" t="s">
        <v>111</v>
      </c>
      <c s="26">
        <v>111.8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344</v>
      </c>
    </row>
    <row r="79" spans="1:5" ht="12.75">
      <c r="A79" s="30" t="s">
        <v>44</v>
      </c>
      <c r="E79" s="31" t="s">
        <v>336</v>
      </c>
    </row>
    <row r="80" spans="1:5" ht="25.5">
      <c r="A80" t="s">
        <v>46</v>
      </c>
      <c r="E80" s="29" t="s">
        <v>348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