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626"/>
  <workbookPr/>
  <bookViews>
    <workbookView xWindow="36616" yWindow="65416" windowWidth="29040" windowHeight="15720" activeTab="1"/>
  </bookViews>
  <sheets>
    <sheet name="rozpočet" sheetId="3" r:id="rId1"/>
    <sheet name="část A" sheetId="4" r:id="rId2"/>
    <sheet name="část B" sheetId="5" r:id="rId3"/>
  </sheets>
  <definedNames/>
  <calcPr calcId="191029"/>
  <extLst>
    <ext xmlns:x14="http://schemas.microsoft.com/office/spreadsheetml/2009/9/main" xmlns="http://schemas.openxmlformats.org/spreadsheetml/2006/main" uri="{79F54976-1DA5-4618-B147-4CDE4B953A38}">
      <x14:workbookPr defaultImageDpi="330"/>
    </ext>
  </extLst>
</workbook>
</file>

<file path=xl/sharedStrings.xml><?xml version="1.0" encoding="utf-8"?>
<sst xmlns="http://schemas.openxmlformats.org/spreadsheetml/2006/main" count="40" uniqueCount="34">
  <si>
    <t>Název položky</t>
  </si>
  <si>
    <t>Výše DPH v Kč</t>
  </si>
  <si>
    <t>Celková cena v Kč bez DPH</t>
  </si>
  <si>
    <t>Celková cena v Kč vč. DPH</t>
  </si>
  <si>
    <t>CENA CELKEM</t>
  </si>
  <si>
    <t>-</t>
  </si>
  <si>
    <t>1.</t>
  </si>
  <si>
    <t>3.</t>
  </si>
  <si>
    <r>
      <t xml:space="preserve">Poskytování pozáručního servisu po dobu 3 let                                             </t>
    </r>
    <r>
      <rPr>
        <sz val="10"/>
        <color theme="1"/>
        <rFont val="Arial"/>
        <family val="2"/>
      </rPr>
      <t xml:space="preserve"> </t>
    </r>
    <r>
      <rPr>
        <sz val="10"/>
        <rFont val="Arial"/>
        <family val="2"/>
      </rPr>
      <t>(Servisní smlouva)</t>
    </r>
  </si>
  <si>
    <t>2.</t>
  </si>
  <si>
    <t>V případě potřeby lze tabulku upravit (např. z důvodu více sazeb DPH)</t>
  </si>
  <si>
    <t>Sazba DPH (%)</t>
  </si>
  <si>
    <t>Výše DPH v Kč/4 roky</t>
  </si>
  <si>
    <t>Celková cena v Kč vč. DPH/4 roky</t>
  </si>
  <si>
    <t>Celková cena v Kč bez DPH/4 roky</t>
  </si>
  <si>
    <t>položka</t>
  </si>
  <si>
    <t>MJ</t>
  </si>
  <si>
    <t>UDI</t>
  </si>
  <si>
    <t>cena/MJ v Kč bez DPH</t>
  </si>
  <si>
    <t>položka, obchodní název</t>
  </si>
  <si>
    <t>kód ZP</t>
  </si>
  <si>
    <t>A) Spotřební materiál, který zadavatel předpokládá spotřebovat v průběhu 4 roků a jehož cena je součástí předpokládané hodnoty veřejné zakázky</t>
  </si>
  <si>
    <t>Cena v Kč vč. DPH</t>
  </si>
  <si>
    <t>katal číslo</t>
  </si>
  <si>
    <t>katal. číslo</t>
  </si>
  <si>
    <r>
      <t>Dodávky spotřebního materiálu na 4 roky                                         (viz list "část A")</t>
    </r>
    <r>
      <rPr>
        <sz val="10"/>
        <rFont val="Arial"/>
        <family val="2"/>
      </rPr>
      <t xml:space="preserve">                                                                                    (Rámcová kupní smlouva)</t>
    </r>
  </si>
  <si>
    <r>
      <rPr>
        <b/>
        <sz val="12"/>
        <rFont val="Arial"/>
        <family val="2"/>
      </rPr>
      <t>B) Případný další, Zadavatelem nespecifikovaný, ale dle dodavatele nutný spotřební materiál, který je potřebný k provozu generátorů, který Zadavatel bude spotřebovávat a jehož cena není</t>
    </r>
    <r>
      <rPr>
        <b/>
        <sz val="12"/>
        <color rgb="FF000000"/>
        <rFont val="Arial"/>
        <family val="2"/>
      </rPr>
      <t xml:space="preserve"> součástí předpokládané hodnoty veřejné zakázky. Tento materiál bude předmětem dodatku rámcové kupní smlouvy</t>
    </r>
  </si>
  <si>
    <t>NABÍDKOVÝ ROZPOČET: veřejná zakázka „REACT EU – multioborový hybridní elektrochirurgický generátor“</t>
  </si>
  <si>
    <r>
      <t xml:space="preserve">Dodávka multioborového hybridního elektrochirurgického generátoru dle specifikace uvedené v příloze č. 3)                                                           </t>
    </r>
    <r>
      <rPr>
        <sz val="10"/>
        <rFont val="Arial"/>
        <family val="2"/>
      </rPr>
      <t xml:space="preserve">    (Kupní smlouva)</t>
    </r>
  </si>
  <si>
    <t>laparoskopický nástroj, průměr 5 mm, délka 35 cm, s pokročilou technologií – UZV a BIPO energie v jednom kroku</t>
  </si>
  <si>
    <t>laparoskopický nástroj, průměr 5 mm - UZV technologie</t>
  </si>
  <si>
    <t>nástroj pro otevřenou operativu – UZV technologie</t>
  </si>
  <si>
    <t>předpokládané množství kusů/12 měsíců</t>
  </si>
  <si>
    <t>předpokládané množství kusů/48 měsíců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</si>
</sst>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0" tint="-0.14995999634265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9" fontId="3" fillId="2" borderId="1" xfId="0" applyNumberFormat="1" applyFont="1" applyFill="1" applyBorder="1" applyAlignment="1">
      <alignment horizontal="center" vertical="center" wrapText="1"/>
    </xf>
    <xf numFmtId="9" fontId="2" fillId="0" borderId="0" xfId="0" applyNumberFormat="1" applyFont="1"/>
    <xf numFmtId="0" fontId="2" fillId="0" borderId="2" xfId="0" applyFont="1" applyBorder="1"/>
    <xf numFmtId="164" fontId="2" fillId="4" borderId="1" xfId="0" applyNumberFormat="1" applyFont="1" applyFill="1" applyBorder="1" applyAlignment="1">
      <alignment horizontal="right" vertical="center" wrapText="1"/>
    </xf>
    <xf numFmtId="9" fontId="2" fillId="4" borderId="1" xfId="20" applyFont="1" applyFill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0" fontId="5" fillId="5" borderId="1" xfId="0" applyFont="1" applyFill="1" applyBorder="1" applyAlignment="1">
      <alignment vertical="center" wrapText="1"/>
    </xf>
    <xf numFmtId="164" fontId="5" fillId="5" borderId="1" xfId="0" applyNumberFormat="1" applyFont="1" applyFill="1" applyBorder="1" applyAlignment="1">
      <alignment horizontal="right" vertical="center" wrapText="1"/>
    </xf>
    <xf numFmtId="9" fontId="6" fillId="5" borderId="1" xfId="20" applyFont="1" applyFill="1" applyBorder="1" applyAlignment="1">
      <alignment horizontal="right" vertical="center" wrapText="1"/>
    </xf>
    <xf numFmtId="0" fontId="2" fillId="0" borderId="0" xfId="0" applyFont="1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64" fontId="2" fillId="0" borderId="3" xfId="0" applyNumberFormat="1" applyFont="1" applyBorder="1" applyAlignment="1">
      <alignment horizontal="right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165" fontId="2" fillId="0" borderId="3" xfId="0" applyNumberFormat="1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11" fillId="0" borderId="0" xfId="0" applyFont="1" applyAlignment="1">
      <alignment horizontal="right" vertical="center"/>
    </xf>
    <xf numFmtId="0" fontId="9" fillId="0" borderId="6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165" fontId="9" fillId="0" borderId="3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165" fontId="9" fillId="0" borderId="3" xfId="0" applyNumberFormat="1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165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5" fontId="9" fillId="0" borderId="1" xfId="0" applyNumberFormat="1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165" fontId="9" fillId="0" borderId="1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165" fontId="9" fillId="0" borderId="11" xfId="0" applyNumberFormat="1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7" fillId="0" borderId="0" xfId="0" applyFont="1"/>
    <xf numFmtId="0" fontId="0" fillId="0" borderId="0" xfId="0"/>
    <xf numFmtId="0" fontId="3" fillId="6" borderId="13" xfId="0" applyFont="1" applyFill="1" applyBorder="1" applyAlignment="1">
      <alignment horizontal="center" vertical="center" wrapText="1"/>
    </xf>
    <xf numFmtId="0" fontId="0" fillId="6" borderId="14" xfId="0" applyFill="1" applyBorder="1" applyAlignment="1">
      <alignment vertical="center" wrapText="1"/>
    </xf>
    <xf numFmtId="0" fontId="0" fillId="6" borderId="15" xfId="0" applyFill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8" fillId="6" borderId="1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9" fillId="0" borderId="3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0" fillId="0" borderId="0" xfId="0" applyAlignment="1">
      <alignment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2"/>
  <sheetViews>
    <sheetView showGridLines="0" workbookViewId="0" topLeftCell="A1">
      <selection activeCell="B5" sqref="B5"/>
    </sheetView>
  </sheetViews>
  <sheetFormatPr defaultColWidth="9.140625" defaultRowHeight="15"/>
  <cols>
    <col min="1" max="1" width="5.00390625" style="1" bestFit="1" customWidth="1"/>
    <col min="2" max="2" width="62.00390625" style="1" customWidth="1"/>
    <col min="3" max="3" width="13.00390625" style="1" customWidth="1"/>
    <col min="4" max="4" width="9.140625" style="8" customWidth="1"/>
    <col min="5" max="5" width="11.7109375" style="1" customWidth="1"/>
    <col min="6" max="6" width="13.28125" style="1" customWidth="1"/>
    <col min="7" max="16384" width="9.140625" style="1" customWidth="1"/>
  </cols>
  <sheetData>
    <row r="1" spans="2:6" ht="14.25">
      <c r="B1" s="36"/>
      <c r="F1" s="36"/>
    </row>
    <row r="2" spans="1:6" ht="40.5" customHeight="1">
      <c r="A2" s="9"/>
      <c r="B2" s="55" t="s">
        <v>27</v>
      </c>
      <c r="C2" s="56"/>
      <c r="D2" s="56"/>
      <c r="E2" s="56"/>
      <c r="F2" s="56"/>
    </row>
    <row r="3" spans="1:6" ht="26.25" customHeight="1">
      <c r="A3" s="2"/>
      <c r="B3" s="2" t="s">
        <v>0</v>
      </c>
      <c r="C3" s="3" t="s">
        <v>2</v>
      </c>
      <c r="D3" s="7" t="s">
        <v>11</v>
      </c>
      <c r="E3" s="3" t="s">
        <v>1</v>
      </c>
      <c r="F3" s="3" t="s">
        <v>3</v>
      </c>
    </row>
    <row r="4" spans="1:6" ht="50.45" customHeight="1">
      <c r="A4" s="4" t="s">
        <v>6</v>
      </c>
      <c r="B4" s="5" t="s">
        <v>28</v>
      </c>
      <c r="C4" s="10">
        <v>0</v>
      </c>
      <c r="D4" s="11">
        <v>0</v>
      </c>
      <c r="E4" s="12">
        <f>C4*D4</f>
        <v>0</v>
      </c>
      <c r="F4" s="12">
        <f>C4+E4</f>
        <v>0</v>
      </c>
    </row>
    <row r="5" spans="1:6" ht="50.45" customHeight="1">
      <c r="A5" s="4" t="s">
        <v>9</v>
      </c>
      <c r="B5" s="5" t="s">
        <v>25</v>
      </c>
      <c r="C5" s="10">
        <f>SUM('část A'!K6:K8)</f>
        <v>0</v>
      </c>
      <c r="D5" s="11">
        <v>0</v>
      </c>
      <c r="E5" s="12">
        <f>C5*D5</f>
        <v>0</v>
      </c>
      <c r="F5" s="12">
        <f>C5+E5</f>
        <v>0</v>
      </c>
    </row>
    <row r="6" spans="1:6" ht="50.45" customHeight="1">
      <c r="A6" s="4" t="s">
        <v>7</v>
      </c>
      <c r="B6" s="6" t="s">
        <v>8</v>
      </c>
      <c r="C6" s="10">
        <v>0</v>
      </c>
      <c r="D6" s="11">
        <v>0</v>
      </c>
      <c r="E6" s="12">
        <f aca="true" t="shared" si="0" ref="E6">C6*D6</f>
        <v>0</v>
      </c>
      <c r="F6" s="12">
        <f>C6+E6</f>
        <v>0</v>
      </c>
    </row>
    <row r="7" spans="2:6" ht="24.95" customHeight="1">
      <c r="B7" s="13" t="s">
        <v>4</v>
      </c>
      <c r="C7" s="14">
        <f>SUM(C4:C6)</f>
        <v>0</v>
      </c>
      <c r="D7" s="15" t="s">
        <v>5</v>
      </c>
      <c r="E7" s="14">
        <f>SUM(E4:E6)</f>
        <v>0</v>
      </c>
      <c r="F7" s="14">
        <f>C7+E7</f>
        <v>0</v>
      </c>
    </row>
    <row r="12" ht="15">
      <c r="A12" s="16" t="s">
        <v>10</v>
      </c>
    </row>
  </sheetData>
  <mergeCells count="1">
    <mergeCell ref="B2:F2"/>
  </mergeCells>
  <printOptions horizontalCentered="1"/>
  <pageMargins left="0.7086614173228347" right="0.7086614173228347" top="0.7874015748031497" bottom="0.7874015748031497" header="0.31496062992125984" footer="0.31496062992125984"/>
  <pageSetup fitToHeight="0" fitToWidth="0" horizontalDpi="600" verticalDpi="600" orientation="landscape" paperSize="9" r:id="rId1"/>
  <headerFooter>
    <oddHeader>&amp;L&amp;"Arial,Kurzíva"&amp;9Příloha č. 5 Nabídkový rozpočet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3:O8"/>
  <sheetViews>
    <sheetView showGridLines="0" tabSelected="1" workbookViewId="0" topLeftCell="A1">
      <selection activeCell="A9" sqref="A9:XFD9"/>
    </sheetView>
  </sheetViews>
  <sheetFormatPr defaultColWidth="9.140625" defaultRowHeight="15"/>
  <cols>
    <col min="1" max="1" width="9.140625" style="17" customWidth="1"/>
    <col min="2" max="2" width="15.57421875" style="17" customWidth="1"/>
    <col min="3" max="4" width="9.140625" style="17" customWidth="1"/>
    <col min="5" max="5" width="36.00390625" style="17" customWidth="1"/>
    <col min="6" max="6" width="17.00390625" style="18" customWidth="1"/>
    <col min="7" max="7" width="19.7109375" style="18" customWidth="1"/>
    <col min="8" max="8" width="12.57421875" style="18" customWidth="1"/>
    <col min="9" max="9" width="14.421875" style="17" customWidth="1"/>
    <col min="10" max="10" width="15.28125" style="17" customWidth="1"/>
    <col min="11" max="11" width="17.7109375" style="17" customWidth="1"/>
    <col min="12" max="12" width="16.57421875" style="17" customWidth="1"/>
    <col min="13" max="13" width="17.7109375" style="17" customWidth="1"/>
    <col min="14" max="15" width="18.7109375" style="17" customWidth="1"/>
    <col min="16" max="16384" width="9.140625" style="17" customWidth="1"/>
  </cols>
  <sheetData>
    <row r="3" spans="2:13" ht="15.75">
      <c r="B3" s="59" t="s">
        <v>21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</row>
    <row r="4" ht="15.75" thickBot="1"/>
    <row r="5" spans="2:15" ht="54" customHeight="1" thickBot="1">
      <c r="B5" s="27" t="s">
        <v>24</v>
      </c>
      <c r="C5" s="61" t="s">
        <v>15</v>
      </c>
      <c r="D5" s="62"/>
      <c r="E5" s="63"/>
      <c r="F5" s="26" t="s">
        <v>32</v>
      </c>
      <c r="G5" s="27" t="s">
        <v>33</v>
      </c>
      <c r="H5" s="27" t="s">
        <v>16</v>
      </c>
      <c r="I5" s="27" t="s">
        <v>18</v>
      </c>
      <c r="J5" s="27" t="s">
        <v>11</v>
      </c>
      <c r="K5" s="27" t="s">
        <v>14</v>
      </c>
      <c r="L5" s="27" t="s">
        <v>12</v>
      </c>
      <c r="M5" s="27" t="s">
        <v>13</v>
      </c>
      <c r="N5" s="28" t="s">
        <v>20</v>
      </c>
      <c r="O5" s="29" t="s">
        <v>17</v>
      </c>
    </row>
    <row r="6" spans="2:15" ht="54" customHeight="1">
      <c r="B6" s="30"/>
      <c r="C6" s="64" t="s">
        <v>29</v>
      </c>
      <c r="D6" s="65"/>
      <c r="E6" s="65"/>
      <c r="F6" s="20">
        <v>5</v>
      </c>
      <c r="G6" s="20">
        <v>20</v>
      </c>
      <c r="H6" s="20"/>
      <c r="I6" s="21"/>
      <c r="J6" s="22"/>
      <c r="K6" s="21">
        <f>G6*I6</f>
        <v>0</v>
      </c>
      <c r="L6" s="19">
        <f>(I6*J6*G6)/100</f>
        <v>0</v>
      </c>
      <c r="M6" s="19">
        <f>K6+L6</f>
        <v>0</v>
      </c>
      <c r="N6" s="31"/>
      <c r="O6" s="32"/>
    </row>
    <row r="7" spans="2:15" ht="54" customHeight="1">
      <c r="B7" s="33"/>
      <c r="C7" s="57" t="s">
        <v>30</v>
      </c>
      <c r="D7" s="57"/>
      <c r="E7" s="57"/>
      <c r="F7" s="23">
        <v>5</v>
      </c>
      <c r="G7" s="23">
        <v>20</v>
      </c>
      <c r="H7" s="23"/>
      <c r="I7" s="24"/>
      <c r="J7" s="25"/>
      <c r="K7" s="24">
        <f aca="true" t="shared" si="0" ref="K7:K8">G7*I7</f>
        <v>0</v>
      </c>
      <c r="L7" s="24">
        <f aca="true" t="shared" si="1" ref="L7:L8">(I7*J7*G7)/100</f>
        <v>0</v>
      </c>
      <c r="M7" s="24">
        <f aca="true" t="shared" si="2" ref="M7:M8">K7+L7</f>
        <v>0</v>
      </c>
      <c r="N7" s="34"/>
      <c r="O7" s="35"/>
    </row>
    <row r="8" spans="2:15" ht="54" customHeight="1">
      <c r="B8" s="33"/>
      <c r="C8" s="57" t="s">
        <v>31</v>
      </c>
      <c r="D8" s="58"/>
      <c r="E8" s="58"/>
      <c r="F8" s="23">
        <v>5</v>
      </c>
      <c r="G8" s="23">
        <v>20</v>
      </c>
      <c r="H8" s="23"/>
      <c r="I8" s="24"/>
      <c r="J8" s="25"/>
      <c r="K8" s="24">
        <f t="shared" si="0"/>
        <v>0</v>
      </c>
      <c r="L8" s="24">
        <f t="shared" si="1"/>
        <v>0</v>
      </c>
      <c r="M8" s="24">
        <f t="shared" si="2"/>
        <v>0</v>
      </c>
      <c r="N8" s="34"/>
      <c r="O8" s="35"/>
    </row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</sheetData>
  <mergeCells count="5">
    <mergeCell ref="B3:M3"/>
    <mergeCell ref="C5:E5"/>
    <mergeCell ref="C6:E6"/>
    <mergeCell ref="C7:E7"/>
    <mergeCell ref="C8:E8"/>
  </mergeCells>
  <printOptions/>
  <pageMargins left="0.25" right="0.25" top="0.75" bottom="0.75" header="0.3" footer="0.3"/>
  <pageSetup fitToHeight="1" fitToWidth="1" horizontalDpi="600" verticalDpi="60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3:J8"/>
  <sheetViews>
    <sheetView showGridLines="0" workbookViewId="0" topLeftCell="A1">
      <selection activeCell="D16" sqref="D16"/>
    </sheetView>
  </sheetViews>
  <sheetFormatPr defaultColWidth="9.140625" defaultRowHeight="15"/>
  <cols>
    <col min="1" max="1" width="9.140625" style="17" customWidth="1"/>
    <col min="2" max="2" width="15.57421875" style="17" customWidth="1"/>
    <col min="3" max="3" width="9.140625" style="17" customWidth="1"/>
    <col min="4" max="4" width="35.00390625" style="17" customWidth="1"/>
    <col min="5" max="5" width="14.140625" style="17" customWidth="1"/>
    <col min="6" max="6" width="20.421875" style="18" customWidth="1"/>
    <col min="7" max="8" width="21.8515625" style="18" customWidth="1"/>
    <col min="9" max="9" width="14.421875" style="17" customWidth="1"/>
    <col min="10" max="10" width="19.140625" style="17" customWidth="1"/>
    <col min="11" max="11" width="17.7109375" style="17" customWidth="1"/>
    <col min="12" max="12" width="16.57421875" style="17" customWidth="1"/>
    <col min="13" max="13" width="17.7109375" style="17" customWidth="1"/>
    <col min="14" max="15" width="18.7109375" style="17" customWidth="1"/>
    <col min="16" max="16384" width="9.140625" style="17" customWidth="1"/>
  </cols>
  <sheetData>
    <row r="2" ht="15" customHeight="1"/>
    <row r="3" spans="2:10" ht="38.25" customHeight="1">
      <c r="B3" s="71" t="s">
        <v>26</v>
      </c>
      <c r="C3" s="72"/>
      <c r="D3" s="72"/>
      <c r="E3" s="72"/>
      <c r="F3" s="72"/>
      <c r="G3" s="72"/>
      <c r="H3" s="72"/>
      <c r="I3" s="72"/>
      <c r="J3" s="72"/>
    </row>
    <row r="4" ht="15" customHeight="1" thickBot="1"/>
    <row r="5" spans="2:10" ht="50.25" customHeight="1" thickBot="1">
      <c r="B5" s="28" t="s">
        <v>23</v>
      </c>
      <c r="C5" s="66" t="s">
        <v>19</v>
      </c>
      <c r="D5" s="67"/>
      <c r="E5" s="29" t="s">
        <v>16</v>
      </c>
      <c r="F5" s="27" t="s">
        <v>18</v>
      </c>
      <c r="G5" s="27" t="s">
        <v>11</v>
      </c>
      <c r="H5" s="27" t="s">
        <v>22</v>
      </c>
      <c r="I5" s="28" t="s">
        <v>20</v>
      </c>
      <c r="J5" s="29" t="s">
        <v>17</v>
      </c>
    </row>
    <row r="6" spans="2:10" ht="26.25" customHeight="1">
      <c r="B6" s="37"/>
      <c r="C6" s="68"/>
      <c r="D6" s="68"/>
      <c r="E6" s="38"/>
      <c r="F6" s="39"/>
      <c r="G6" s="40"/>
      <c r="H6" s="41"/>
      <c r="I6" s="38"/>
      <c r="J6" s="42"/>
    </row>
    <row r="7" spans="2:10" ht="26.25" customHeight="1">
      <c r="B7" s="43"/>
      <c r="C7" s="69"/>
      <c r="D7" s="69"/>
      <c r="E7" s="44"/>
      <c r="F7" s="45"/>
      <c r="G7" s="46"/>
      <c r="H7" s="47"/>
      <c r="I7" s="44"/>
      <c r="J7" s="48"/>
    </row>
    <row r="8" spans="2:10" ht="26.25" customHeight="1" thickBot="1">
      <c r="B8" s="49"/>
      <c r="C8" s="70"/>
      <c r="D8" s="70"/>
      <c r="E8" s="50"/>
      <c r="F8" s="51"/>
      <c r="G8" s="52"/>
      <c r="H8" s="53"/>
      <c r="I8" s="50"/>
      <c r="J8" s="54"/>
    </row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</sheetData>
  <mergeCells count="5">
    <mergeCell ref="C5:D5"/>
    <mergeCell ref="C6:D6"/>
    <mergeCell ref="C7:D7"/>
    <mergeCell ref="C8:D8"/>
    <mergeCell ref="B3:J3"/>
  </mergeCells>
  <printOptions/>
  <pageMargins left="0.25" right="0.25" top="0.75" bottom="0.75" header="0.3" footer="0.3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Kudrna</dc:creator>
  <cp:keywords/>
  <dc:description/>
  <cp:lastModifiedBy>Baláš Pavel</cp:lastModifiedBy>
  <cp:lastPrinted>2023-04-12T07:26:56Z</cp:lastPrinted>
  <dcterms:created xsi:type="dcterms:W3CDTF">2017-04-25T13:20:19Z</dcterms:created>
  <dcterms:modified xsi:type="dcterms:W3CDTF">2023-08-30T10:17:30Z</dcterms:modified>
  <cp:category/>
  <cp:version/>
  <cp:contentType/>
  <cp:contentStatus/>
</cp:coreProperties>
</file>