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200" sheetId="3" r:id="rId3"/>
  </sheets>
  <definedNames/>
  <calcPr/>
  <webPublishing/>
</workbook>
</file>

<file path=xl/sharedStrings.xml><?xml version="1.0" encoding="utf-8"?>
<sst xmlns="http://schemas.openxmlformats.org/spreadsheetml/2006/main" count="896" uniqueCount="326">
  <si>
    <t>ASPE10</t>
  </si>
  <si>
    <t>S</t>
  </si>
  <si>
    <t>Soupis prací objektu</t>
  </si>
  <si>
    <t xml:space="preserve">Stavba: </t>
  </si>
  <si>
    <t>III/40834</t>
  </si>
  <si>
    <t>Tasovice, most 40834-2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</si>
  <si>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</si>
  <si>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</si>
  <si>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</si>
  <si>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</si>
  <si>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</si>
  <si>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</si>
  <si>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</si>
  <si>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</si>
  <si>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</si>
  <si>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</si>
  <si>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</si>
  <si>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</si>
  <si>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</si>
  <si>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</si>
  <si>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</si>
  <si>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</si>
  <si>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</si>
  <si>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</si>
  <si>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</si>
  <si>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</si>
  <si>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</si>
  <si>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</si>
  <si>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</si>
  <si>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</si>
  <si>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</si>
  <si>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</si>
  <si>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</si>
  <si>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</si>
  <si>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</si>
  <si>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</si>
  <si>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</si>
  <si>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</si>
  <si>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</si>
  <si>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</si>
  <si>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</si>
  <si>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</si>
  <si>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</si>
  <si>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</si>
  <si>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</si>
  <si>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</si>
  <si>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</si>
  <si>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</si>
  <si>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</si>
  <si>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</si>
  <si>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</si>
  <si>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</si>
  <si>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</si>
  <si>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</si>
  <si>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</si>
  <si>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</si>
  <si>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</si>
  <si>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</si>
  <si>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</si>
  <si>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</si>
  <si>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</si>
  <si>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</si>
  <si>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</si>
  <si>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</si>
  <si>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</si>
  <si>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</si>
  <si>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</si>
  <si>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včetně zápisu do BMS</t>
  </si>
  <si>
    <t>7</t>
  </si>
  <si>
    <t>00014</t>
  </si>
  <si>
    <t>Zajištění provedení a výstupů veškerých zkoušek a revizí - popsáno v obchodních podmínkách, technických podmínkách a normách ČSN</t>
  </si>
  <si>
    <t>8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</si>
  <si>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</si>
  <si>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</si>
  <si>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</si>
  <si>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</si>
  <si>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</si>
  <si>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</si>
  <si>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11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</si>
  <si>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</si>
  <si>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</si>
  <si>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</si>
  <si>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1=1,000 [A]</t>
  </si>
  <si>
    <t>zahrnuje veškeré náklady spojené s objednatelem požadovanými zařízeními</t>
  </si>
  <si>
    <t>SO 200</t>
  </si>
  <si>
    <t>Most ev. č. 40834-2</t>
  </si>
  <si>
    <t>014102</t>
  </si>
  <si>
    <t>POPLATKY ZA SKLÁDKU</t>
  </si>
  <si>
    <t>T</t>
  </si>
  <si>
    <t>stavební suť</t>
  </si>
  <si>
    <t>"966156" 
48,368*2,30=111,246 [A]</t>
  </si>
  <si>
    <t>zahrnuje veškeré poplatky provozovateli skládky související s uložením odpadu na skládce.</t>
  </si>
  <si>
    <t>014132</t>
  </si>
  <si>
    <t>POPLATKY ZA SKLÁDKU TYP S-NO (NEBEZPEČNÝ ODPAD)</t>
  </si>
  <si>
    <t>mostní izolace</t>
  </si>
  <si>
    <t>473,83*0,01*2=9,477 [A]</t>
  </si>
  <si>
    <t>Zemní práce</t>
  </si>
  <si>
    <t>11353</t>
  </si>
  <si>
    <t>ODSTRANĚNÍ CHODNÍKOVÝCH KAMENNÝCH OBRUBNÍKŮ</t>
  </si>
  <si>
    <t>M</t>
  </si>
  <si>
    <t>obrubníky se odvezou na skládku SÚS Lechovice, bez poplatku za skládku, doprava viz pol. č. 11353B</t>
  </si>
  <si>
    <t>"vpravo" 
1,60+100,70+1,60=103,900 [A] 
"vlevo" 
1,60+100,90+1,60=104,100 [B] 
celkem: A+B=208,000 [C]</t>
  </si>
  <si>
    <t>Položka zahrnuje veškerou manipulaci s vybouranou sutí a s vybouranými hmotami vč. uložení</t>
  </si>
  <si>
    <t>11353B</t>
  </si>
  <si>
    <t>ODSTRANĚNÍ CHODNÍKOVÝCH KAMENNÝCH OBRUBNÍKŮ - DOPRAVA</t>
  </si>
  <si>
    <t>tkm</t>
  </si>
  <si>
    <t>odvoz do vzdálenosti 10 km k pol. č. 11353</t>
  </si>
  <si>
    <t>(208*0,25*0,15)*2,60*10=202,800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</si>
  <si>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</si>
  <si>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</si>
  <si>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</si>
  <si>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M3</t>
  </si>
  <si>
    <t>v tl. 50 mm, včetně odvozu a likvidace v režii zhotovitele</t>
  </si>
  <si>
    <t>873,90*0,05=43,695 [A]</t>
  </si>
  <si>
    <t>Zakládání</t>
  </si>
  <si>
    <t>21341</t>
  </si>
  <si>
    <t>DRENÁŽNÍ VRSTVY Z PLASTBETONU (PLASTMALTY)</t>
  </si>
  <si>
    <t>0,02*100,70*(0,65+0,50)=2,316 [A]</t>
  </si>
  <si>
    <t>Položka zahrnuje:  
- dodávku předepsaného materiálu pro drenážní vrstvu, včetně mimostaveništní a vnitrostaveništní dopravy  
- provedení drenážní vrstvy předepsaných rozměrů a předepsaného tvaru</t>
  </si>
  <si>
    <t>261516</t>
  </si>
  <si>
    <t>VRTY PRO KOTV, INJEKT, MIKROPIL NA POVRCHU TŘ V D DO 80MM</t>
  </si>
  <si>
    <t>12 ks*0,50 m=6,000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</si>
  <si>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</si>
  <si>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285392</t>
  </si>
  <si>
    <t>DODATEČNÉ KOTVENÍ VLEPENÍM BETONÁŘSKÉ VÝZTUŽE D DO 16MM DO VRTŮ</t>
  </si>
  <si>
    <t>KUS</t>
  </si>
  <si>
    <t>v chodníku ve spáře mezi nosníky výztuž průměr 16 mm ve vzdálenosti po 200 mm</t>
  </si>
  <si>
    <t>1040=1 040,000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</si>
  <si>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</si>
  <si>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a kompletní konstrukce</t>
  </si>
  <si>
    <t>317325</t>
  </si>
  <si>
    <t>ŘÍMSY ZE ŽELEZOBETONU DO C30/37</t>
  </si>
  <si>
    <t>nový monolitický chodník z betonu C30/37-XF4+XC4+XD3</t>
  </si>
  <si>
    <t>"chodník vlevo - (průřezová plochaxdélka)" 
0,19*100,90=19,171 [A] 
"chodník vpravo - (průřezová plochaxdélka)" 
0,35*100,70=35,245 [B] 
celkem: A+B=54,416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</si>
  <si>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</si>
  <si>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</si>
  <si>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</si>
  <si>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průměr 12 mm, délky 6 m, počet 80 ks</t>
  </si>
  <si>
    <t>0,42615=0,426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</si>
  <si>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</si>
  <si>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Komunikace pozemní</t>
  </si>
  <si>
    <t>572213</t>
  </si>
  <si>
    <t>SPOJOVACÍ POSTŘIK Z EMULZE DO 0,5KG/M2</t>
  </si>
  <si>
    <t>M2</t>
  </si>
  <si>
    <t>0,40 kg/m2</t>
  </si>
  <si>
    <t>873,90=873,900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</si>
  <si>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</si>
  <si>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12</t>
  </si>
  <si>
    <t>574A44</t>
  </si>
  <si>
    <t>ASFALTOVÝ BETON PRO OBRUSNÉ VRSTVY ACO 11+, 11S TL. 50MM</t>
  </si>
  <si>
    <t>ACO 11+ v tl. 50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</si>
  <si>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</si>
  <si>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13</t>
  </si>
  <si>
    <t>57791A</t>
  </si>
  <si>
    <t>VÝSPRAVA VÝTLUKŮ SMĚSÍ ACO (HMOTNOST)</t>
  </si>
  <si>
    <t>přesná místa budou určena po domluvě, "čerpáno se souhlasem investora"  
vyspravení výtluků vozovky asfaltovým betonem ACO 11 tl. vrstvy do 50 mm, spojovací nátěr z asf. emulze v množství 0,50 kg/m2, včetně odvozu a likvidace vybouraného materiálu v režii zhotovitele</t>
  </si>
  <si>
    <t>33=33,000 [A]</t>
  </si>
  <si>
    <t>- odfrézování nebo jiné odstranění poškozených vozovkových vrstev  
- zaříznutí hran  
- vyčištění  
- nátěr  
- dodání a výplň předepsanou zhutněnou balenou asfaltovou směsí  
- řezání vozovky v tl. 50 mm  
- asfaltová zálivka</t>
  </si>
  <si>
    <t>14</t>
  </si>
  <si>
    <t>58920</t>
  </si>
  <si>
    <t>VÝPLŇ SPAR MODIFIKOVANÝM ASFALTEM</t>
  </si>
  <si>
    <t>k pol. č. 919111 a 919131</t>
  </si>
  <si>
    <t>326,60=326,600 [A]</t>
  </si>
  <si>
    <t>položka zahrnuje:  
- dodávku předepsaného materiálu  
- vyčištění a výplň spar tímto materiálem</t>
  </si>
  <si>
    <t>Úpravy povrchů, podlahy a osazování výplní</t>
  </si>
  <si>
    <t>15</t>
  </si>
  <si>
    <t>626111</t>
  </si>
  <si>
    <t>REPROFILACE PODHLEDŮ, SVISLÝCH PLOCH SANAČNÍ MALTOU JEDNOVRST TL 10MM</t>
  </si>
  <si>
    <t>"plocha stávající římsy vlevo - 100%" 
100,90*0,246=24,821 [A] 
"plocha stávající římsy vpravo - 100%" 
100,70*0,259=26,081 [B] 
"koncové betonové zídky vlevo - 100%" 
2*2*((1,60*1,10)+(0,40*1,10))=8,800 [C] 
"koncové betonové zídky vpravo - 100%" 
2*2*((1,60*1,10)+(0,40*1,10))=8,800 [D] 
celkem: A+B+C+D=68,502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</si>
  <si>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</si>
  <si>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16</t>
  </si>
  <si>
    <t>626112</t>
  </si>
  <si>
    <t>REPROFILACE PODHLEDŮ, SVISLÝCH PLOCH SANAČNÍ MALTOU JEDNOVRST TL 20MM</t>
  </si>
  <si>
    <t>"plocha stávající římsy vlevo - 50%" 
100,90*0,246*0,50=12,411 [A] 
"plocha stávající římsy vpravo - 50%" 
100,70*0,259*0,50=13,041 [B] 
"koncové betonové zídky vlevo - 50%" 
2*2*((1,60*1,10)+(0,40*1,10))*0,50=4,400 [C] 
"koncové betonové zídky vpravo - 50%" 
2*2*((1,60*1,10)+(0,40*1,10))*0,50=4,400 [D] 
celkem: A+B+C+D=34,252 [E]</t>
  </si>
  <si>
    <t>17</t>
  </si>
  <si>
    <t>626211</t>
  </si>
  <si>
    <t>REPROFILACE VODOROVNÝCH PLOCH SHORA SANAČNÍ MALTOU JEDNOVRST TL 10MM</t>
  </si>
  <si>
    <t>"plocha stávající římsy vlevo - 100%" 
100,90*0,30=30,270 [A] 
"plocha stávající římsy vpravo - 100%" 
100,70*0,287=28,901 [B] 
"koncové betonové zídky vlevo - 100%" 
2*(0,40*1,10)=0,880 [C] 
"koncové betonové zídky vpravo - 100%" 
2*(0,40*1,10)=0,880 [D] 
celkem: A+B+C+D=60,931 [E]</t>
  </si>
  <si>
    <t>18</t>
  </si>
  <si>
    <t>626212</t>
  </si>
  <si>
    <t>REPROFILACE VODOROVNÝCH PLOCH SHORA SANAČNÍ MALTOU JEDNOVRST TL 20MM</t>
  </si>
  <si>
    <t>"plocha stávající římsy vlevo - 50%" 
100,90*0,30*0,50=15,135 [A] 
"plocha stávající římsy vpravo - 50%" 
100,70*0,287*0,50=14,450 [B] 
"koncové betonové zídky vlevo - 50%" 
2*(0,40*1,10)*0,50=0,440 [C] 
"koncové betonové zídky vpravo - 50%" 
2*(0,40*1,10)*0,50=0,440 [D] 
celkem: A+B+C+D=30,465 [E]</t>
  </si>
  <si>
    <t>19</t>
  </si>
  <si>
    <t>62631</t>
  </si>
  <si>
    <t>SPOJOVACÍ MŮSTEK MEZI STARÝM A NOVÝM BETONEM</t>
  </si>
  <si>
    <t>k pol. č. 626111 a 626211</t>
  </si>
  <si>
    <t>68,502+60,931=129,433 [A]</t>
  </si>
  <si>
    <t>20</t>
  </si>
  <si>
    <t>62652</t>
  </si>
  <si>
    <t>OCHRANA VÝZTUŽE PŘI NEDOSTATEČNÉM KRYTÍ</t>
  </si>
  <si>
    <t>pasivační a antikorozní nátěry</t>
  </si>
  <si>
    <t>10,00=10,000 [A]</t>
  </si>
  <si>
    <t>položka zahrnuje:  
dodávku veškerého materiálu potřebného pro předepsanou úpravu v předepsané kvalitě  
položení vrstvy v předepsané tloušťce  
potřebná lešení a podpěrné konstrukce</t>
  </si>
  <si>
    <t>Přidružená stavební výroba</t>
  </si>
  <si>
    <t>21</t>
  </si>
  <si>
    <t>711232</t>
  </si>
  <si>
    <t>IZOLACE ZVLÁŠT KONSTR PROTI VOL STÉK VODĚ ASFALT PÁSY</t>
  </si>
  <si>
    <t>"opěra 0" 
12,50*0,25=3,125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</si>
  <si>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</si>
  <si>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22</t>
  </si>
  <si>
    <t>711422</t>
  </si>
  <si>
    <t>IZOLACE MOSTOVEK POD VOZOVKOU ASFALTOVÝMI PÁSY</t>
  </si>
  <si>
    <t>izolační vrstva z natavovaného AIP, 2. vrstvy s průtažností min. 30%, 150 mm po okraji přitaveného</t>
  </si>
  <si>
    <t>"podpovrchový mostní závěr - opěra 0" 
2*12,50*(0,5+0,32)=20,500 [A] 
"mostní závěry GHH - pilíř 1-3" 
3*2*12,50*(0,50+0,50)=75,000 [B] 
"mostní závěra GHH - opěra 4" 
2*12,50*(0,50+0,50)=25,000 [C] 
celkem: A+B+C=120,500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</si>
  <si>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</si>
  <si>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23</t>
  </si>
  <si>
    <t>711423</t>
  </si>
  <si>
    <t>IZOLACE MOSTOVEK LITÝM ASFALTEM POD VOZOVKOU</t>
  </si>
  <si>
    <t>"podpovrchový mostní závěr - opěra 0" 
8,45*(0,5+0,32)=6,929 [A] 
"mostní závěry GHH - pilíř 1-3" 
3*8,45*(0,50+0,50)=25,350 [B] 
"mostní závěra GHH - opěra 4" 
8,45*(0,50+0,50)=8,450 [C] 
"podél chodníku vlevo" 
100,90*0,50=50,450 [D] 
celkem: A+B+C+D=91,179 [E]</t>
  </si>
  <si>
    <t>24</t>
  </si>
  <si>
    <t>711432</t>
  </si>
  <si>
    <t>IZOLACE MOSTOVEK POD ŘÍMSOU ASFALTOVÝMI PÁSY</t>
  </si>
  <si>
    <t>"pod chodníkem vlevo" 
2,70*100,90=272,430 [A]] 
"pod chodníkem vpravo" 
2,00*100,70=201,400 [B]] 
celkem: A+B=473,830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</si>
  <si>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</si>
  <si>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25</t>
  </si>
  <si>
    <t>745294</t>
  </si>
  <si>
    <t>ZEMNÍ OCHRANA NN</t>
  </si>
  <si>
    <t>1. Položka obsahuje:  
 – veškerý podružný a pomocný materiál, měření, nastavení  
 – technický popis viz. projektová dokumentace  
 – předepsané zkoušky, revize a atesty  
2. Položka neobsahuje:  
 X  
3. Způsob měření:  
Udává se počet kusů kompletní konstrukce nebo práce.</t>
  </si>
  <si>
    <t>26</t>
  </si>
  <si>
    <t>78381</t>
  </si>
  <si>
    <t>NÁTĚRY BETON KONSTR TYP S1 (OS-A)</t>
  </si>
  <si>
    <t>hydofobní impregnace části chodníku a vodorovných a svislých povrchu říms</t>
  </si>
  <si>
    <t>"vlevo" 
(0,15+0,30+0,246)*100,90=70,226 [A] 
"vpravo" 
(0,15+0,287+0,259)*100,70=70,087 [B] 
celkem: A+B=140,313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</si>
  <si>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</si>
  <si>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27</t>
  </si>
  <si>
    <t>78386</t>
  </si>
  <si>
    <t>NÁTĚRY BETON KONSTR TYP S9 (OS-E)</t>
  </si>
  <si>
    <t>hydroizolační vícevrstvá epoxidová přímopochozí stěrka s křemičitým vsypem</t>
  </si>
  <si>
    <t>"chodník vlevo" 
1,95*100,90=196,755 [A] 
"chodník vpravo" 
1,52*100,70=153,064 [B] 
celkem: A+B=349,819 [C]</t>
  </si>
  <si>
    <t>Potrubí</t>
  </si>
  <si>
    <t>28</t>
  </si>
  <si>
    <t>87633</t>
  </si>
  <si>
    <t>CHRÁNIČKY Z TRUB PLASTOVÝCH DN DO 150MM</t>
  </si>
  <si>
    <t>vedle stávajícího kabelu NN v chodníku, DN 110 mm</t>
  </si>
  <si>
    <t>100,90=100,900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</si>
  <si>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</si>
  <si>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29</t>
  </si>
  <si>
    <t>87733</t>
  </si>
  <si>
    <t>CHRÁNIČKY PŮLENÉ Z TRUB PLAST DN DO 150MM</t>
  </si>
  <si>
    <t>pro stávající kabel NN v chodníku půlená chránička DN110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</si>
  <si>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</si>
  <si>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30</t>
  </si>
  <si>
    <t>894845</t>
  </si>
  <si>
    <t>ŠACHTY KANALIZAČNÍ PLASTOVÉ D 300MM</t>
  </si>
  <si>
    <t>revizní šachta na začátku a na konci kabelové chráničky DN 110 umístěné v chodníku (neobsazené kabelem NN)</t>
  </si>
  <si>
    <t>2=2,000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</si>
  <si>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</si>
  <si>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práce, bourání</t>
  </si>
  <si>
    <t>31</t>
  </si>
  <si>
    <t>9112B2</t>
  </si>
  <si>
    <t>ZÁBRADLÍ MOSTNÍ SE SVISLOU VÝPLNÍ - MONTÁŽ S PŘESUNEM (BEZ DODÁVKY)</t>
  </si>
  <si>
    <t>"vlevo" 
100,90=100,900 [A] 
"vpravo" 
100,70=100,700 [B] 
celkem: A+B=201,600 [C]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</si>
  <si>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</si>
  <si>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32</t>
  </si>
  <si>
    <t>9112B3</t>
  </si>
  <si>
    <t>ZÁBRADLÍ MOSTNÍ SE SVISLOU VÝPLNÍ - DEMONTÁŽ S PŘESUNEM</t>
  </si>
  <si>
    <t>včetně uložení na deponii stavby pro zpětné osazení (pol. č. 9112B2)</t>
  </si>
  <si>
    <t>položka zahrnuje:  
- demontáž a odstranění zařízení  
- jeho odvoz na předepsané místo</t>
  </si>
  <si>
    <t>33</t>
  </si>
  <si>
    <t>919111</t>
  </si>
  <si>
    <t>ŘEZÁNÍ ASFALTOVÉHO KRYTU VOZOVEK TL DO 50MM</t>
  </si>
  <si>
    <t>"podpovrchový mostní závěr - opěra 0" 
2*8,45=16,900 [A] 
"mostní závěry GHH - pilíř 1-3" 
3*2*8,45=50,700 [B] 
"mostní závěra GHH - opěra 4" 
2*8,45=16,900 [C] 
"podél římsy vlevo" 
100,90=100,900 [D] 
"podél římsy vpravo" 
100,70=100,700 [E] 
celkem: A+B+C+D+E=286,100 [F]</t>
  </si>
  <si>
    <t>položka zahrnuje řezání vozovkové vrstvy v předepsané tloušťce, včetně spotřeby vody</t>
  </si>
  <si>
    <t>34</t>
  </si>
  <si>
    <t>919131</t>
  </si>
  <si>
    <t>ŘEZÁNÍ BETONOVÝCH KONSTRUKCÍ TL DO 50MM</t>
  </si>
  <si>
    <t>"podpovrchový mostní závěr - opěra 0" 
2*4,05=8,100 [A] 
"mostní závěry GHH - pilíř 1-3" 
3*2*4,05=24,300 [B] 
"mostní závěra GHH - opěra 4" 
2*4,05=8,100 [C] 
celkem: A+B+C=40,500 [D]</t>
  </si>
  <si>
    <t>položka zahrnuje řezání betonových konstrukcí v předepsané tloušťce, včetně spotřeby vody</t>
  </si>
  <si>
    <t>35</t>
  </si>
  <si>
    <t>93140</t>
  </si>
  <si>
    <t>MOSTNÍ ZÁVĚRY PODPOVRCHOVÉ</t>
  </si>
  <si>
    <t>opěra 0</t>
  </si>
  <si>
    <t>12,50=12,500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</si>
  <si>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</si>
  <si>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36</t>
  </si>
  <si>
    <t>93151</t>
  </si>
  <si>
    <t>MOSTNÍ ZÁVĚRY POVRCHOVÉ</t>
  </si>
  <si>
    <t>výměna těsnící gumy závěru GHH, demontáž a opětovná montáž plechů P40x120 + PKO, výměna šroubů M24x70  
pilíř 1-3 a opěra 4</t>
  </si>
  <si>
    <t>4*12,50=50,000 [A]</t>
  </si>
  <si>
    <t>37</t>
  </si>
  <si>
    <t>936532</t>
  </si>
  <si>
    <t>MOSTNÍ ODVODŇOVACÍ SOUPRAVA 300/500</t>
  </si>
  <si>
    <t>s přímým odtokem přes NK trubičkama DN 100 v nerezovém provedení, vyústění min. 150 mm pod líc NK</t>
  </si>
  <si>
    <t>8=8,000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</si>
  <si>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</si>
  <si>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38</t>
  </si>
  <si>
    <t>936541</t>
  </si>
  <si>
    <t>MOSTNÍ ODVODŇOVACÍ TRUBKA (POVRCHŮ IZOLACE) Z NEREZ OCELI</t>
  </si>
  <si>
    <t>trubka z korozivzdorné oceli DN 50 tl. stěny min 2,0 mm s přírubou o průměru 250 mm a perforovaným překrytím vtoku</t>
  </si>
  <si>
    <t>3*4=12,000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</si>
  <si>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</si>
  <si>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39</t>
  </si>
  <si>
    <t>938543</t>
  </si>
  <si>
    <t>OČIŠTĚNÍ BETON KONSTR OTRYSKÁNÍM TLAK VODOU DO 1000 BARŮ</t>
  </si>
  <si>
    <t>včetně odvozu a likvidace vzniklého odpadu v režii zhotovitele</t>
  </si>
  <si>
    <t>"plocha vybouraného chodníku vlevo" 
2,70*100,90=272,430 [A] 
"plocha vybouraného chodníku vpravo" 
2,00*100,70=201,400 [B] 
"svislé plochy stávající římsy a koncových betonových zídek" 
68,502=68,502 [C] 
"vodorovné plochy stávající římsy a koncových betonových zídek" 
60,931=60,931 [D] 
celkem: A+B+C+D=603,263 [E]</t>
  </si>
  <si>
    <t>položka zahrnuje očištění předepsaným způsobem včetně odklizení vzniklého odpadu</t>
  </si>
  <si>
    <t>40</t>
  </si>
  <si>
    <t>94490</t>
  </si>
  <si>
    <t>OCHRANNÁ KONSTRUKCE</t>
  </si>
  <si>
    <t>ochranná síť pod mostem - pro zachycení odpadnutého materiálu do koryta řeky, vč. geotextílie 350g/m2</t>
  </si>
  <si>
    <t>2,00*100=200,000 [A]</t>
  </si>
  <si>
    <t>Položka zahrnuje dovoz, montáž, údržbu, opotřebení (nájemné), demontáž, konzervaci, odvoz.</t>
  </si>
  <si>
    <t>41</t>
  </si>
  <si>
    <t>966156</t>
  </si>
  <si>
    <t>BOURÁNÍ KONSTRUKCÍ Z PROST BETONU S ODVOZEM DO 12KM</t>
  </si>
  <si>
    <t>bourání chodníků</t>
  </si>
  <si>
    <t>"vlevo" 
0,16*100,90=16,144 [A] 
"vpravo" 
0,32*100,70=32,224 [B] 
celkem: A+B=48,368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</si>
  <si>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</si>
  <si>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42</t>
  </si>
  <si>
    <t>967851</t>
  </si>
  <si>
    <t>VYBOURÁNÍ MOSTNÍCH DILATAČNÍCH ZÁVĚRŮ PODPOVRCHOVÝCH</t>
  </si>
  <si>
    <t>včetně odvozu a likvidace vybouraného materiálu v režii zhotovitele</t>
  </si>
  <si>
    <t>"opěra 0" 
12,50=12,500 [A]</t>
  </si>
  <si>
    <t>položka zahrnuje veškerou manipulaci s vybouranou sutí a hmotami včetně roztřídění na jednotlivé části a včetně uložení 
položka zahrnuje veškeré další práce plynoucí z technologického předpisu a z platných předpisů</t>
  </si>
  <si>
    <t>43</t>
  </si>
  <si>
    <t>96787</t>
  </si>
  <si>
    <t>VYBOURÁNÍ MOSTNÍCH ODVODŇOVAČŮ</t>
  </si>
  <si>
    <t>včetně odvozu a likvidace v režii zhotovitele</t>
  </si>
  <si>
    <t>- položka zahrnuje veškerou manipulaci s vybouranou sutí a hmotami včetně uložení 
- položka zahrnuje veškeré další práce plynoucí z technologického předpisu a z platných předpisů</t>
  </si>
  <si>
    <t>44</t>
  </si>
  <si>
    <t>97817</t>
  </si>
  <si>
    <t>ODSTRANĚNÍ MOSTNÍ IZOLACE</t>
  </si>
  <si>
    <t>odvozná vzdálenost v režii zhotovitele</t>
  </si>
  <si>
    <t>"pod bouraným chodníkem vlevo" 
2,70*100,90=272,430 [A]] 
"pod bouraným chodníkem vpravo" 
2,00*100,70=201,400 [B]] 
celkem: A+B=473,830 [C]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</si>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</sst>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64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67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71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76</v>
      </c>
      <c s="18" t="s">
        <v>54</v>
      </c>
      <c s="24" t="s">
        <v>77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78</v>
      </c>
      <c s="23" t="s">
        <v>79</v>
      </c>
      <c s="18" t="s">
        <v>40</v>
      </c>
      <c s="24" t="s">
        <v>80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14.75">
      <c r="A51" s="28" t="s">
        <v>43</v>
      </c>
      <c r="E51" s="29" t="s">
        <v>81</v>
      </c>
    </row>
    <row r="52" spans="1:5" ht="12.75">
      <c r="A52" s="30" t="s">
        <v>45</v>
      </c>
      <c r="E52" s="31" t="s">
        <v>82</v>
      </c>
    </row>
    <row r="53" spans="1:5" ht="12.75">
      <c r="A53" t="s">
        <v>46</v>
      </c>
      <c r="E53" s="29" t="s">
        <v>83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0+O8+O17+O30+O43+O52+O69+O94+O123+O136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84</v>
      </c>
      <c s="32">
        <f>0+I8+I17+I30+I43+I52+I69+I94+I123+I136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84</v>
      </c>
      <c s="5"/>
      <c s="14" t="s">
        <v>85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86</v>
      </c>
      <c s="18" t="s">
        <v>40</v>
      </c>
      <c s="24" t="s">
        <v>87</v>
      </c>
      <c s="25" t="s">
        <v>88</v>
      </c>
      <c s="26">
        <v>111.246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89</v>
      </c>
    </row>
    <row r="11" spans="1:5" ht="25.5">
      <c r="A11" s="30" t="s">
        <v>45</v>
      </c>
      <c r="E11" s="31" t="s">
        <v>90</v>
      </c>
    </row>
    <row r="12" spans="1:5" ht="25.5">
      <c r="A12" t="s">
        <v>46</v>
      </c>
      <c r="E12" s="29" t="s">
        <v>91</v>
      </c>
    </row>
    <row r="13" spans="1:16" ht="12.75">
      <c r="A13" s="18" t="s">
        <v>38</v>
      </c>
      <c s="23" t="s">
        <v>16</v>
      </c>
      <c s="23" t="s">
        <v>92</v>
      </c>
      <c s="18" t="s">
        <v>40</v>
      </c>
      <c s="24" t="s">
        <v>93</v>
      </c>
      <c s="25" t="s">
        <v>88</v>
      </c>
      <c s="26">
        <v>9.477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94</v>
      </c>
    </row>
    <row r="15" spans="1:5" ht="12.75">
      <c r="A15" s="30" t="s">
        <v>45</v>
      </c>
      <c r="E15" s="31" t="s">
        <v>95</v>
      </c>
    </row>
    <row r="16" spans="1:5" ht="25.5">
      <c r="A16" t="s">
        <v>46</v>
      </c>
      <c r="E16" s="29" t="s">
        <v>91</v>
      </c>
    </row>
    <row r="17" spans="1:18" ht="12.75" customHeight="1">
      <c r="A17" s="5" t="s">
        <v>36</v>
      </c>
      <c s="5"/>
      <c s="35" t="s">
        <v>22</v>
      </c>
      <c s="5"/>
      <c s="21" t="s">
        <v>96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15</v>
      </c>
      <c s="23" t="s">
        <v>97</v>
      </c>
      <c s="18" t="s">
        <v>40</v>
      </c>
      <c s="24" t="s">
        <v>98</v>
      </c>
      <c s="25" t="s">
        <v>99</v>
      </c>
      <c s="26">
        <v>208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100</v>
      </c>
    </row>
    <row r="20" spans="1:5" ht="89.25">
      <c r="A20" s="30" t="s">
        <v>45</v>
      </c>
      <c r="E20" s="31" t="s">
        <v>101</v>
      </c>
    </row>
    <row r="21" spans="1:5" ht="25.5">
      <c r="A21" t="s">
        <v>46</v>
      </c>
      <c r="E21" s="29" t="s">
        <v>102</v>
      </c>
    </row>
    <row r="22" spans="1:16" ht="12.75">
      <c r="A22" s="18" t="s">
        <v>38</v>
      </c>
      <c s="23" t="s">
        <v>26</v>
      </c>
      <c s="23" t="s">
        <v>103</v>
      </c>
      <c s="18" t="s">
        <v>40</v>
      </c>
      <c s="24" t="s">
        <v>104</v>
      </c>
      <c s="25" t="s">
        <v>105</v>
      </c>
      <c s="26">
        <v>202.8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106</v>
      </c>
    </row>
    <row r="24" spans="1:5" ht="12.75">
      <c r="A24" s="30" t="s">
        <v>45</v>
      </c>
      <c r="E24" s="31" t="s">
        <v>107</v>
      </c>
    </row>
    <row r="25" spans="1:5" ht="25.5">
      <c r="A25" t="s">
        <v>46</v>
      </c>
      <c r="E25" s="29" t="s">
        <v>108</v>
      </c>
    </row>
    <row r="26" spans="1:16" ht="12.75">
      <c r="A26" s="18" t="s">
        <v>38</v>
      </c>
      <c s="23" t="s">
        <v>28</v>
      </c>
      <c s="23" t="s">
        <v>109</v>
      </c>
      <c s="18" t="s">
        <v>40</v>
      </c>
      <c s="24" t="s">
        <v>110</v>
      </c>
      <c s="25" t="s">
        <v>111</v>
      </c>
      <c s="26">
        <v>43.695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112</v>
      </c>
    </row>
    <row r="28" spans="1:5" ht="12.75">
      <c r="A28" s="30" t="s">
        <v>45</v>
      </c>
      <c r="E28" s="31" t="s">
        <v>113</v>
      </c>
    </row>
    <row r="29" spans="1:5" ht="25.5">
      <c r="A29" t="s">
        <v>46</v>
      </c>
      <c r="E29" s="29" t="s">
        <v>102</v>
      </c>
    </row>
    <row r="30" spans="1:18" ht="12.75" customHeight="1">
      <c r="A30" s="5" t="s">
        <v>36</v>
      </c>
      <c s="5"/>
      <c s="35" t="s">
        <v>16</v>
      </c>
      <c s="5"/>
      <c s="21" t="s">
        <v>114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12.75">
      <c r="A31" s="18" t="s">
        <v>38</v>
      </c>
      <c s="23" t="s">
        <v>30</v>
      </c>
      <c s="23" t="s">
        <v>115</v>
      </c>
      <c s="18" t="s">
        <v>40</v>
      </c>
      <c s="24" t="s">
        <v>116</v>
      </c>
      <c s="25" t="s">
        <v>111</v>
      </c>
      <c s="26">
        <v>2.316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117</v>
      </c>
    </row>
    <row r="34" spans="1:5" ht="51">
      <c r="A34" t="s">
        <v>46</v>
      </c>
      <c r="E34" s="29" t="s">
        <v>118</v>
      </c>
    </row>
    <row r="35" spans="1:16" ht="12.75">
      <c r="A35" s="18" t="s">
        <v>38</v>
      </c>
      <c s="23" t="s">
        <v>68</v>
      </c>
      <c s="23" t="s">
        <v>119</v>
      </c>
      <c s="18" t="s">
        <v>40</v>
      </c>
      <c s="24" t="s">
        <v>120</v>
      </c>
      <c s="25" t="s">
        <v>99</v>
      </c>
      <c s="26">
        <v>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121</v>
      </c>
    </row>
    <row r="38" spans="1:5" ht="63.75">
      <c r="A38" t="s">
        <v>46</v>
      </c>
      <c r="E38" s="29" t="s">
        <v>122</v>
      </c>
    </row>
    <row r="39" spans="1:16" ht="25.5">
      <c r="A39" s="18" t="s">
        <v>38</v>
      </c>
      <c s="23" t="s">
        <v>71</v>
      </c>
      <c s="23" t="s">
        <v>123</v>
      </c>
      <c s="18" t="s">
        <v>40</v>
      </c>
      <c s="24" t="s">
        <v>124</v>
      </c>
      <c s="25" t="s">
        <v>125</v>
      </c>
      <c s="26">
        <v>1040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126</v>
      </c>
    </row>
    <row r="41" spans="1:5" ht="12.75">
      <c r="A41" s="30" t="s">
        <v>45</v>
      </c>
      <c r="E41" s="31" t="s">
        <v>127</v>
      </c>
    </row>
    <row r="42" spans="1:5" ht="63.75">
      <c r="A42" t="s">
        <v>46</v>
      </c>
      <c r="E42" s="29" t="s">
        <v>128</v>
      </c>
    </row>
    <row r="43" spans="1:18" ht="12.75" customHeight="1">
      <c r="A43" s="5" t="s">
        <v>36</v>
      </c>
      <c s="5"/>
      <c s="35" t="s">
        <v>15</v>
      </c>
      <c s="5"/>
      <c s="21" t="s">
        <v>129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38</v>
      </c>
      <c s="23" t="s">
        <v>33</v>
      </c>
      <c s="23" t="s">
        <v>130</v>
      </c>
      <c s="18" t="s">
        <v>40</v>
      </c>
      <c s="24" t="s">
        <v>131</v>
      </c>
      <c s="25" t="s">
        <v>111</v>
      </c>
      <c s="26">
        <v>54.416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132</v>
      </c>
    </row>
    <row r="46" spans="1:5" ht="89.25">
      <c r="A46" s="30" t="s">
        <v>45</v>
      </c>
      <c r="E46" s="31" t="s">
        <v>133</v>
      </c>
    </row>
    <row r="47" spans="1:5" ht="382.5">
      <c r="A47" t="s">
        <v>46</v>
      </c>
      <c r="E47" s="29" t="s">
        <v>134</v>
      </c>
    </row>
    <row r="48" spans="1:16" ht="12.75">
      <c r="A48" s="18" t="s">
        <v>38</v>
      </c>
      <c s="23" t="s">
        <v>35</v>
      </c>
      <c s="23" t="s">
        <v>135</v>
      </c>
      <c s="18" t="s">
        <v>40</v>
      </c>
      <c s="24" t="s">
        <v>136</v>
      </c>
      <c s="25" t="s">
        <v>88</v>
      </c>
      <c s="26">
        <v>0.426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137</v>
      </c>
    </row>
    <row r="50" spans="1:5" ht="12.75">
      <c r="A50" s="30" t="s">
        <v>45</v>
      </c>
      <c r="E50" s="31" t="s">
        <v>138</v>
      </c>
    </row>
    <row r="51" spans="1:5" ht="242.25">
      <c r="A51" t="s">
        <v>46</v>
      </c>
      <c r="E51" s="29" t="s">
        <v>139</v>
      </c>
    </row>
    <row r="52" spans="1:18" ht="12.75" customHeight="1">
      <c r="A52" s="5" t="s">
        <v>36</v>
      </c>
      <c s="5"/>
      <c s="35" t="s">
        <v>28</v>
      </c>
      <c s="5"/>
      <c s="21" t="s">
        <v>140</v>
      </c>
      <c s="5"/>
      <c s="5"/>
      <c s="5"/>
      <c s="36">
        <f>0+Q52</f>
      </c>
      <c r="O52">
        <f>0+R52</f>
      </c>
      <c r="Q52">
        <f>0+I53+I57+I61+I65</f>
      </c>
      <c>
        <f>0+O53+O57+O61+O65</f>
      </c>
    </row>
    <row r="53" spans="1:16" ht="12.75">
      <c r="A53" s="18" t="s">
        <v>38</v>
      </c>
      <c s="23" t="s">
        <v>78</v>
      </c>
      <c s="23" t="s">
        <v>141</v>
      </c>
      <c s="18" t="s">
        <v>40</v>
      </c>
      <c s="24" t="s">
        <v>142</v>
      </c>
      <c s="25" t="s">
        <v>143</v>
      </c>
      <c s="26">
        <v>873.9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144</v>
      </c>
    </row>
    <row r="55" spans="1:5" ht="12.75">
      <c r="A55" s="30" t="s">
        <v>45</v>
      </c>
      <c r="E55" s="31" t="s">
        <v>145</v>
      </c>
    </row>
    <row r="56" spans="1:5" ht="51">
      <c r="A56" t="s">
        <v>46</v>
      </c>
      <c r="E56" s="29" t="s">
        <v>146</v>
      </c>
    </row>
    <row r="57" spans="1:16" ht="12.75">
      <c r="A57" s="18" t="s">
        <v>38</v>
      </c>
      <c s="23" t="s">
        <v>147</v>
      </c>
      <c s="23" t="s">
        <v>148</v>
      </c>
      <c s="18" t="s">
        <v>40</v>
      </c>
      <c s="24" t="s">
        <v>149</v>
      </c>
      <c s="25" t="s">
        <v>143</v>
      </c>
      <c s="26">
        <v>873.9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150</v>
      </c>
    </row>
    <row r="59" spans="1:5" ht="12.75">
      <c r="A59" s="30" t="s">
        <v>45</v>
      </c>
      <c r="E59" s="31" t="s">
        <v>145</v>
      </c>
    </row>
    <row r="60" spans="1:5" ht="140.25">
      <c r="A60" t="s">
        <v>46</v>
      </c>
      <c r="E60" s="29" t="s">
        <v>151</v>
      </c>
    </row>
    <row r="61" spans="1:16" ht="12.75">
      <c r="A61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88</v>
      </c>
      <c s="26">
        <v>33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63.75">
      <c r="A62" s="28" t="s">
        <v>43</v>
      </c>
      <c r="E62" s="29" t="s">
        <v>155</v>
      </c>
    </row>
    <row r="63" spans="1:5" ht="12.75">
      <c r="A63" s="30" t="s">
        <v>45</v>
      </c>
      <c r="E63" s="31" t="s">
        <v>156</v>
      </c>
    </row>
    <row r="64" spans="1:5" ht="89.25">
      <c r="A64" t="s">
        <v>46</v>
      </c>
      <c r="E64" s="29" t="s">
        <v>157</v>
      </c>
    </row>
    <row r="65" spans="1:16" ht="12.75">
      <c r="A65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99</v>
      </c>
      <c s="26">
        <v>326.6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161</v>
      </c>
    </row>
    <row r="67" spans="1:5" ht="12.75">
      <c r="A67" s="30" t="s">
        <v>45</v>
      </c>
      <c r="E67" s="31" t="s">
        <v>162</v>
      </c>
    </row>
    <row r="68" spans="1:5" ht="38.25">
      <c r="A68" t="s">
        <v>46</v>
      </c>
      <c r="E68" s="29" t="s">
        <v>163</v>
      </c>
    </row>
    <row r="69" spans="1:18" ht="12.75" customHeight="1">
      <c r="A69" s="5" t="s">
        <v>36</v>
      </c>
      <c s="5"/>
      <c s="35" t="s">
        <v>30</v>
      </c>
      <c s="5"/>
      <c s="21" t="s">
        <v>164</v>
      </c>
      <c s="5"/>
      <c s="5"/>
      <c s="5"/>
      <c s="36">
        <f>0+Q69</f>
      </c>
      <c r="O69">
        <f>0+R69</f>
      </c>
      <c r="Q69">
        <f>0+I70+I74+I78+I82+I86+I90</f>
      </c>
      <c>
        <f>0+O70+O74+O78+O82+O86+O90</f>
      </c>
    </row>
    <row r="70" spans="1:16" ht="25.5">
      <c r="A70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143</v>
      </c>
      <c s="26">
        <v>68.502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65.75">
      <c r="A72" s="30" t="s">
        <v>45</v>
      </c>
      <c r="E72" s="31" t="s">
        <v>168</v>
      </c>
    </row>
    <row r="73" spans="1:5" ht="76.5">
      <c r="A73" t="s">
        <v>46</v>
      </c>
      <c r="E73" s="29" t="s">
        <v>169</v>
      </c>
    </row>
    <row r="74" spans="1:16" ht="25.5">
      <c r="A74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143</v>
      </c>
      <c s="26">
        <v>34.252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65.75">
      <c r="A76" s="30" t="s">
        <v>45</v>
      </c>
      <c r="E76" s="31" t="s">
        <v>173</v>
      </c>
    </row>
    <row r="77" spans="1:5" ht="76.5">
      <c r="A77" t="s">
        <v>46</v>
      </c>
      <c r="E77" s="29" t="s">
        <v>169</v>
      </c>
    </row>
    <row r="78" spans="1:16" ht="25.5">
      <c r="A78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143</v>
      </c>
      <c s="26">
        <v>60.931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65.75">
      <c r="A80" s="30" t="s">
        <v>45</v>
      </c>
      <c r="E80" s="31" t="s">
        <v>177</v>
      </c>
    </row>
    <row r="81" spans="1:5" ht="76.5">
      <c r="A81" t="s">
        <v>46</v>
      </c>
      <c r="E81" s="29" t="s">
        <v>169</v>
      </c>
    </row>
    <row r="82" spans="1:16" ht="25.5">
      <c r="A82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143</v>
      </c>
      <c s="26">
        <v>30.465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65.75">
      <c r="A84" s="30" t="s">
        <v>45</v>
      </c>
      <c r="E84" s="31" t="s">
        <v>181</v>
      </c>
    </row>
    <row r="85" spans="1:5" ht="76.5">
      <c r="A85" t="s">
        <v>46</v>
      </c>
      <c r="E85" s="29" t="s">
        <v>169</v>
      </c>
    </row>
    <row r="86" spans="1:16" ht="12.75">
      <c r="A86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143</v>
      </c>
      <c s="26">
        <v>129.433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185</v>
      </c>
    </row>
    <row r="88" spans="1:5" ht="12.75">
      <c r="A88" s="30" t="s">
        <v>45</v>
      </c>
      <c r="E88" s="31" t="s">
        <v>186</v>
      </c>
    </row>
    <row r="89" spans="1:5" ht="76.5">
      <c r="A89" t="s">
        <v>46</v>
      </c>
      <c r="E89" s="29" t="s">
        <v>169</v>
      </c>
    </row>
    <row r="90" spans="1:16" ht="12.75">
      <c r="A90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143</v>
      </c>
      <c s="26">
        <v>10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190</v>
      </c>
    </row>
    <row r="92" spans="1:5" ht="12.75">
      <c r="A92" s="30" t="s">
        <v>45</v>
      </c>
      <c r="E92" s="31" t="s">
        <v>191</v>
      </c>
    </row>
    <row r="93" spans="1:5" ht="63.75">
      <c r="A93" t="s">
        <v>46</v>
      </c>
      <c r="E93" s="29" t="s">
        <v>192</v>
      </c>
    </row>
    <row r="94" spans="1:18" ht="12.75" customHeight="1">
      <c r="A94" s="5" t="s">
        <v>36</v>
      </c>
      <c s="5"/>
      <c s="35" t="s">
        <v>68</v>
      </c>
      <c s="5"/>
      <c s="21" t="s">
        <v>193</v>
      </c>
      <c s="5"/>
      <c s="5"/>
      <c s="5"/>
      <c s="36">
        <f>0+Q94</f>
      </c>
      <c r="O94">
        <f>0+R94</f>
      </c>
      <c r="Q94">
        <f>0+I95+I99+I103+I107+I111+I115+I119</f>
      </c>
      <c>
        <f>0+O95+O99+O103+O107+O111+O115+O119</f>
      </c>
    </row>
    <row r="95" spans="1:16" ht="12.75">
      <c r="A95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143</v>
      </c>
      <c s="26">
        <v>3.125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40</v>
      </c>
    </row>
    <row r="97" spans="1:5" ht="25.5">
      <c r="A97" s="30" t="s">
        <v>45</v>
      </c>
      <c r="E97" s="31" t="s">
        <v>197</v>
      </c>
    </row>
    <row r="98" spans="1:5" ht="191.25">
      <c r="A98" t="s">
        <v>46</v>
      </c>
      <c r="E98" s="29" t="s">
        <v>198</v>
      </c>
    </row>
    <row r="99" spans="1:16" ht="12.75">
      <c r="A99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143</v>
      </c>
      <c s="26">
        <v>120.5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25.5">
      <c r="A100" s="28" t="s">
        <v>43</v>
      </c>
      <c r="E100" s="29" t="s">
        <v>202</v>
      </c>
    </row>
    <row r="101" spans="1:5" ht="127.5">
      <c r="A101" s="30" t="s">
        <v>45</v>
      </c>
      <c r="E101" s="31" t="s">
        <v>203</v>
      </c>
    </row>
    <row r="102" spans="1:5" ht="204">
      <c r="A102" t="s">
        <v>46</v>
      </c>
      <c r="E102" s="29" t="s">
        <v>204</v>
      </c>
    </row>
    <row r="103" spans="1:16" ht="12.75">
      <c r="A103" s="18" t="s">
        <v>38</v>
      </c>
      <c s="23" t="s">
        <v>205</v>
      </c>
      <c s="23" t="s">
        <v>206</v>
      </c>
      <c s="18" t="s">
        <v>40</v>
      </c>
      <c s="24" t="s">
        <v>207</v>
      </c>
      <c s="25" t="s">
        <v>143</v>
      </c>
      <c s="26">
        <v>91.179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40</v>
      </c>
    </row>
    <row r="105" spans="1:5" ht="165.75">
      <c r="A105" s="30" t="s">
        <v>45</v>
      </c>
      <c r="E105" s="31" t="s">
        <v>208</v>
      </c>
    </row>
    <row r="106" spans="1:5" ht="204">
      <c r="A106" t="s">
        <v>46</v>
      </c>
      <c r="E106" s="29" t="s">
        <v>204</v>
      </c>
    </row>
    <row r="107" spans="1:16" ht="12.75">
      <c r="A107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143</v>
      </c>
      <c s="26">
        <v>473.83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89.25">
      <c r="A109" s="30" t="s">
        <v>45</v>
      </c>
      <c r="E109" s="31" t="s">
        <v>212</v>
      </c>
    </row>
    <row r="110" spans="1:5" ht="204">
      <c r="A110" t="s">
        <v>46</v>
      </c>
      <c r="E110" s="29" t="s">
        <v>213</v>
      </c>
    </row>
    <row r="111" spans="1:16" ht="12.75">
      <c r="A111" s="18" t="s">
        <v>38</v>
      </c>
      <c s="23" t="s">
        <v>214</v>
      </c>
      <c s="23" t="s">
        <v>215</v>
      </c>
      <c s="18" t="s">
        <v>54</v>
      </c>
      <c s="24" t="s">
        <v>216</v>
      </c>
      <c s="25" t="s">
        <v>125</v>
      </c>
      <c s="26">
        <v>1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82</v>
      </c>
    </row>
    <row r="114" spans="1:5" ht="102">
      <c r="A114" t="s">
        <v>46</v>
      </c>
      <c r="E114" s="29" t="s">
        <v>217</v>
      </c>
    </row>
    <row r="115" spans="1:16" ht="12.75">
      <c r="A115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143</v>
      </c>
      <c s="26">
        <v>140.313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221</v>
      </c>
    </row>
    <row r="117" spans="1:5" ht="89.25">
      <c r="A117" s="30" t="s">
        <v>45</v>
      </c>
      <c r="E117" s="31" t="s">
        <v>222</v>
      </c>
    </row>
    <row r="118" spans="1:5" ht="51">
      <c r="A118" t="s">
        <v>46</v>
      </c>
      <c r="E118" s="29" t="s">
        <v>223</v>
      </c>
    </row>
    <row r="119" spans="1:16" ht="12.75">
      <c r="A119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143</v>
      </c>
      <c s="26">
        <v>349.819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227</v>
      </c>
    </row>
    <row r="121" spans="1:5" ht="89.25">
      <c r="A121" s="30" t="s">
        <v>45</v>
      </c>
      <c r="E121" s="31" t="s">
        <v>228</v>
      </c>
    </row>
    <row r="122" spans="1:5" ht="51">
      <c r="A122" t="s">
        <v>46</v>
      </c>
      <c r="E122" s="29" t="s">
        <v>223</v>
      </c>
    </row>
    <row r="123" spans="1:18" ht="12.75" customHeight="1">
      <c r="A123" s="5" t="s">
        <v>36</v>
      </c>
      <c s="5"/>
      <c s="35" t="s">
        <v>71</v>
      </c>
      <c s="5"/>
      <c s="21" t="s">
        <v>229</v>
      </c>
      <c s="5"/>
      <c s="5"/>
      <c s="5"/>
      <c s="36">
        <f>0+Q123</f>
      </c>
      <c r="O123">
        <f>0+R123</f>
      </c>
      <c r="Q123">
        <f>0+I124+I128+I132</f>
      </c>
      <c>
        <f>0+O124+O128+O132</f>
      </c>
    </row>
    <row r="124" spans="1:16" ht="12.75">
      <c r="A124" s="18" t="s">
        <v>38</v>
      </c>
      <c s="23" t="s">
        <v>230</v>
      </c>
      <c s="23" t="s">
        <v>231</v>
      </c>
      <c s="18" t="s">
        <v>40</v>
      </c>
      <c s="24" t="s">
        <v>232</v>
      </c>
      <c s="25" t="s">
        <v>99</v>
      </c>
      <c s="26">
        <v>100.9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233</v>
      </c>
    </row>
    <row r="126" spans="1:5" ht="12.75">
      <c r="A126" s="30" t="s">
        <v>45</v>
      </c>
      <c r="E126" s="31" t="s">
        <v>234</v>
      </c>
    </row>
    <row r="127" spans="1:5" ht="242.25">
      <c r="A127" t="s">
        <v>46</v>
      </c>
      <c r="E127" s="29" t="s">
        <v>235</v>
      </c>
    </row>
    <row r="128" spans="1:16" ht="12.75">
      <c r="A128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99</v>
      </c>
      <c s="26">
        <v>100.9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239</v>
      </c>
    </row>
    <row r="130" spans="1:5" ht="12.75">
      <c r="A130" s="30" t="s">
        <v>45</v>
      </c>
      <c r="E130" s="31" t="s">
        <v>234</v>
      </c>
    </row>
    <row r="131" spans="1:5" ht="242.25">
      <c r="A131" t="s">
        <v>46</v>
      </c>
      <c r="E131" s="29" t="s">
        <v>240</v>
      </c>
    </row>
    <row r="132" spans="1:16" ht="12.75">
      <c r="A132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125</v>
      </c>
      <c s="26">
        <v>2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25.5">
      <c r="A133" s="28" t="s">
        <v>43</v>
      </c>
      <c r="E133" s="29" t="s">
        <v>244</v>
      </c>
    </row>
    <row r="134" spans="1:5" ht="12.75">
      <c r="A134" s="30" t="s">
        <v>45</v>
      </c>
      <c r="E134" s="31" t="s">
        <v>245</v>
      </c>
    </row>
    <row r="135" spans="1:5" ht="89.25">
      <c r="A135" t="s">
        <v>46</v>
      </c>
      <c r="E135" s="29" t="s">
        <v>246</v>
      </c>
    </row>
    <row r="136" spans="1:18" ht="12.75" customHeight="1">
      <c r="A136" s="5" t="s">
        <v>36</v>
      </c>
      <c s="5"/>
      <c s="35" t="s">
        <v>33</v>
      </c>
      <c s="5"/>
      <c s="21" t="s">
        <v>247</v>
      </c>
      <c s="5"/>
      <c s="5"/>
      <c s="5"/>
      <c s="36">
        <f>0+Q136</f>
      </c>
      <c r="O136">
        <f>0+R136</f>
      </c>
      <c r="Q136">
        <f>0+I137+I141+I145+I149+I153+I157+I161+I165+I169+I173+I177+I181+I185+I189</f>
      </c>
      <c>
        <f>0+O137+O141+O145+O149+O153+O157+O161+O165+O169+O173+O177+O181+O185+O189</f>
      </c>
    </row>
    <row r="137" spans="1:16" ht="25.5">
      <c r="A137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99</v>
      </c>
      <c s="26">
        <v>201.6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89.25">
      <c r="A139" s="30" t="s">
        <v>45</v>
      </c>
      <c r="E139" s="31" t="s">
        <v>251</v>
      </c>
    </row>
    <row r="140" spans="1:5" ht="76.5">
      <c r="A140" t="s">
        <v>46</v>
      </c>
      <c r="E140" s="29" t="s">
        <v>252</v>
      </c>
    </row>
    <row r="141" spans="1:16" ht="12.75">
      <c r="A141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99</v>
      </c>
      <c s="26">
        <v>201.6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256</v>
      </c>
    </row>
    <row r="143" spans="1:5" ht="89.25">
      <c r="A143" s="30" t="s">
        <v>45</v>
      </c>
      <c r="E143" s="31" t="s">
        <v>251</v>
      </c>
    </row>
    <row r="144" spans="1:5" ht="38.25">
      <c r="A144" t="s">
        <v>46</v>
      </c>
      <c r="E144" s="29" t="s">
        <v>257</v>
      </c>
    </row>
    <row r="145" spans="1:16" ht="12.75">
      <c r="A145" s="18" t="s">
        <v>38</v>
      </c>
      <c s="23" t="s">
        <v>258</v>
      </c>
      <c s="23" t="s">
        <v>259</v>
      </c>
      <c s="18" t="s">
        <v>40</v>
      </c>
      <c s="24" t="s">
        <v>260</v>
      </c>
      <c s="25" t="s">
        <v>99</v>
      </c>
      <c s="26">
        <v>286.1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40</v>
      </c>
    </row>
    <row r="147" spans="1:5" ht="204">
      <c r="A147" s="30" t="s">
        <v>45</v>
      </c>
      <c r="E147" s="31" t="s">
        <v>261</v>
      </c>
    </row>
    <row r="148" spans="1:5" ht="25.5">
      <c r="A148" t="s">
        <v>46</v>
      </c>
      <c r="E148" s="29" t="s">
        <v>262</v>
      </c>
    </row>
    <row r="149" spans="1:16" ht="12.75">
      <c r="A149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99</v>
      </c>
      <c s="26">
        <v>40.5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40</v>
      </c>
    </row>
    <row r="151" spans="1:5" ht="127.5">
      <c r="A151" s="30" t="s">
        <v>45</v>
      </c>
      <c r="E151" s="31" t="s">
        <v>266</v>
      </c>
    </row>
    <row r="152" spans="1:5" ht="25.5">
      <c r="A152" t="s">
        <v>46</v>
      </c>
      <c r="E152" s="29" t="s">
        <v>267</v>
      </c>
    </row>
    <row r="153" spans="1:16" ht="12.75">
      <c r="A153" s="18" t="s">
        <v>38</v>
      </c>
      <c s="23" t="s">
        <v>268</v>
      </c>
      <c s="23" t="s">
        <v>269</v>
      </c>
      <c s="18" t="s">
        <v>40</v>
      </c>
      <c s="24" t="s">
        <v>270</v>
      </c>
      <c s="25" t="s">
        <v>99</v>
      </c>
      <c s="26">
        <v>12.5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271</v>
      </c>
    </row>
    <row r="155" spans="1:5" ht="12.75">
      <c r="A155" s="30" t="s">
        <v>45</v>
      </c>
      <c r="E155" s="31" t="s">
        <v>272</v>
      </c>
    </row>
    <row r="156" spans="1:5" ht="280.5">
      <c r="A156" t="s">
        <v>46</v>
      </c>
      <c r="E156" s="29" t="s">
        <v>273</v>
      </c>
    </row>
    <row r="157" spans="1:16" ht="12.75">
      <c r="A157" s="18" t="s">
        <v>38</v>
      </c>
      <c s="23" t="s">
        <v>274</v>
      </c>
      <c s="23" t="s">
        <v>275</v>
      </c>
      <c s="18" t="s">
        <v>54</v>
      </c>
      <c s="24" t="s">
        <v>276</v>
      </c>
      <c s="25" t="s">
        <v>99</v>
      </c>
      <c s="26">
        <v>50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38.25">
      <c r="A158" s="28" t="s">
        <v>43</v>
      </c>
      <c r="E158" s="29" t="s">
        <v>277</v>
      </c>
    </row>
    <row r="159" spans="1:5" ht="12.75">
      <c r="A159" s="30" t="s">
        <v>45</v>
      </c>
      <c r="E159" s="31" t="s">
        <v>278</v>
      </c>
    </row>
    <row r="160" spans="1:5" ht="280.5">
      <c r="A160" t="s">
        <v>46</v>
      </c>
      <c r="E160" s="29" t="s">
        <v>273</v>
      </c>
    </row>
    <row r="161" spans="1:16" ht="12.75">
      <c r="A161" s="18" t="s">
        <v>38</v>
      </c>
      <c s="23" t="s">
        <v>279</v>
      </c>
      <c s="23" t="s">
        <v>280</v>
      </c>
      <c s="18" t="s">
        <v>40</v>
      </c>
      <c s="24" t="s">
        <v>281</v>
      </c>
      <c s="25" t="s">
        <v>125</v>
      </c>
      <c s="26">
        <v>8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25.5">
      <c r="A162" s="28" t="s">
        <v>43</v>
      </c>
      <c r="E162" s="29" t="s">
        <v>282</v>
      </c>
    </row>
    <row r="163" spans="1:5" ht="12.75">
      <c r="A163" s="30" t="s">
        <v>45</v>
      </c>
      <c r="E163" s="31" t="s">
        <v>283</v>
      </c>
    </row>
    <row r="164" spans="1:5" ht="267.75">
      <c r="A164" t="s">
        <v>46</v>
      </c>
      <c r="E164" s="29" t="s">
        <v>284</v>
      </c>
    </row>
    <row r="165" spans="1:16" ht="12.75">
      <c r="A165" s="18" t="s">
        <v>38</v>
      </c>
      <c s="23" t="s">
        <v>285</v>
      </c>
      <c s="23" t="s">
        <v>286</v>
      </c>
      <c s="18" t="s">
        <v>40</v>
      </c>
      <c s="24" t="s">
        <v>287</v>
      </c>
      <c s="25" t="s">
        <v>125</v>
      </c>
      <c s="26">
        <v>12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25.5">
      <c r="A166" s="28" t="s">
        <v>43</v>
      </c>
      <c r="E166" s="29" t="s">
        <v>288</v>
      </c>
    </row>
    <row r="167" spans="1:5" ht="12.75">
      <c r="A167" s="30" t="s">
        <v>45</v>
      </c>
      <c r="E167" s="31" t="s">
        <v>289</v>
      </c>
    </row>
    <row r="168" spans="1:5" ht="267.75">
      <c r="A168" t="s">
        <v>46</v>
      </c>
      <c r="E168" s="29" t="s">
        <v>290</v>
      </c>
    </row>
    <row r="169" spans="1:16" ht="12.75">
      <c r="A169" s="18" t="s">
        <v>38</v>
      </c>
      <c s="23" t="s">
        <v>291</v>
      </c>
      <c s="23" t="s">
        <v>292</v>
      </c>
      <c s="18" t="s">
        <v>40</v>
      </c>
      <c s="24" t="s">
        <v>293</v>
      </c>
      <c s="25" t="s">
        <v>143</v>
      </c>
      <c s="26">
        <v>603.263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294</v>
      </c>
    </row>
    <row r="171" spans="1:5" ht="165.75">
      <c r="A171" s="30" t="s">
        <v>45</v>
      </c>
      <c r="E171" s="31" t="s">
        <v>295</v>
      </c>
    </row>
    <row r="172" spans="1:5" ht="25.5">
      <c r="A172" t="s">
        <v>46</v>
      </c>
      <c r="E172" s="29" t="s">
        <v>296</v>
      </c>
    </row>
    <row r="173" spans="1:16" ht="12.75">
      <c r="A173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143</v>
      </c>
      <c s="26">
        <v>200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25.5">
      <c r="A174" s="28" t="s">
        <v>43</v>
      </c>
      <c r="E174" s="29" t="s">
        <v>300</v>
      </c>
    </row>
    <row r="175" spans="1:5" ht="12.75">
      <c r="A175" s="30" t="s">
        <v>45</v>
      </c>
      <c r="E175" s="31" t="s">
        <v>301</v>
      </c>
    </row>
    <row r="176" spans="1:5" ht="25.5">
      <c r="A176" t="s">
        <v>46</v>
      </c>
      <c r="E176" s="29" t="s">
        <v>302</v>
      </c>
    </row>
    <row r="177" spans="1:16" ht="12.75">
      <c r="A177" s="18" t="s">
        <v>38</v>
      </c>
      <c s="23" t="s">
        <v>303</v>
      </c>
      <c s="23" t="s">
        <v>304</v>
      </c>
      <c s="18" t="s">
        <v>40</v>
      </c>
      <c s="24" t="s">
        <v>305</v>
      </c>
      <c s="25" t="s">
        <v>111</v>
      </c>
      <c s="26">
        <v>48.368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306</v>
      </c>
    </row>
    <row r="179" spans="1:5" ht="89.25">
      <c r="A179" s="30" t="s">
        <v>45</v>
      </c>
      <c r="E179" s="31" t="s">
        <v>307</v>
      </c>
    </row>
    <row r="180" spans="1:5" ht="102">
      <c r="A180" t="s">
        <v>46</v>
      </c>
      <c r="E180" s="29" t="s">
        <v>308</v>
      </c>
    </row>
    <row r="181" spans="1:16" ht="12.75">
      <c r="A181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99</v>
      </c>
      <c s="26">
        <v>12.5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312</v>
      </c>
    </row>
    <row r="183" spans="1:5" ht="25.5">
      <c r="A183" s="30" t="s">
        <v>45</v>
      </c>
      <c r="E183" s="31" t="s">
        <v>313</v>
      </c>
    </row>
    <row r="184" spans="1:5" ht="51">
      <c r="A184" t="s">
        <v>46</v>
      </c>
      <c r="E184" s="29" t="s">
        <v>314</v>
      </c>
    </row>
    <row r="185" spans="1:16" ht="12.75">
      <c r="A185" s="18" t="s">
        <v>38</v>
      </c>
      <c s="23" t="s">
        <v>315</v>
      </c>
      <c s="23" t="s">
        <v>316</v>
      </c>
      <c s="18" t="s">
        <v>40</v>
      </c>
      <c s="24" t="s">
        <v>317</v>
      </c>
      <c s="25" t="s">
        <v>125</v>
      </c>
      <c s="26">
        <v>8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318</v>
      </c>
    </row>
    <row r="187" spans="1:5" ht="12.75">
      <c r="A187" s="30" t="s">
        <v>45</v>
      </c>
      <c r="E187" s="31" t="s">
        <v>283</v>
      </c>
    </row>
    <row r="188" spans="1:5" ht="38.25">
      <c r="A188" t="s">
        <v>46</v>
      </c>
      <c r="E188" s="29" t="s">
        <v>319</v>
      </c>
    </row>
    <row r="189" spans="1:16" ht="12.75">
      <c r="A189" s="18" t="s">
        <v>38</v>
      </c>
      <c s="23" t="s">
        <v>320</v>
      </c>
      <c s="23" t="s">
        <v>321</v>
      </c>
      <c s="18" t="s">
        <v>40</v>
      </c>
      <c s="24" t="s">
        <v>322</v>
      </c>
      <c s="25" t="s">
        <v>143</v>
      </c>
      <c s="26">
        <v>473.83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12.75">
      <c r="A190" s="28" t="s">
        <v>43</v>
      </c>
      <c r="E190" s="29" t="s">
        <v>323</v>
      </c>
    </row>
    <row r="191" spans="1:5" ht="89.25">
      <c r="A191" s="30" t="s">
        <v>45</v>
      </c>
      <c r="E191" s="31" t="s">
        <v>324</v>
      </c>
    </row>
    <row r="192" spans="1:5" ht="114.75">
      <c r="A192" t="s">
        <v>46</v>
      </c>
      <c r="E192" s="29" t="s">
        <v>325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