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/>
  <bookViews>
    <workbookView xWindow="36616" yWindow="65416" windowWidth="29040" windowHeight="15720" activeTab="3"/>
  </bookViews>
  <sheets>
    <sheet name="rozpočet" sheetId="1" r:id="rId1"/>
    <sheet name="výkaz výměr interní odd." sheetId="2" r:id="rId2"/>
    <sheet name="výkaz výměr gyn-por. odd." sheetId="4" r:id="rId3"/>
    <sheet name="ceník náhradních dílů" sheetId="5" r:id="rId4"/>
  </sheets>
  <definedNames>
    <definedName name="_xlnm.Print_Area" localSheetId="0">'rozpočet'!$A$1:$F$5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<sst xmlns="http://schemas.openxmlformats.org/spreadsheetml/2006/main" count="216" uniqueCount="77">
  <si>
    <t>Název položky</t>
  </si>
  <si>
    <t>DPH (%)</t>
  </si>
  <si>
    <t>Výše DPH v Kč</t>
  </si>
  <si>
    <t>-</t>
  </si>
  <si>
    <t>1.</t>
  </si>
  <si>
    <t>2.</t>
  </si>
  <si>
    <t>Celková nabídková cena v Kč bez DPH</t>
  </si>
  <si>
    <t>Celková nabídková cena v Kč vč. DPH</t>
  </si>
  <si>
    <t>NABÍDKOVÝ ROZPOČET: veřejná zakázka „REACT EU – dorozumívací zařízení pacient - sestra“</t>
  </si>
  <si>
    <t>Název prvku</t>
  </si>
  <si>
    <t>Množství</t>
  </si>
  <si>
    <t>MJ</t>
  </si>
  <si>
    <t>Cena dodávky</t>
  </si>
  <si>
    <t>Cena montáže</t>
  </si>
  <si>
    <t>Za jednotku [Kč]</t>
  </si>
  <si>
    <t>Celkem [Kč]</t>
  </si>
  <si>
    <t>Terminál personálu s RFID IP Acrios</t>
  </si>
  <si>
    <t>ks</t>
  </si>
  <si>
    <t>Zásuvka ethernet IP</t>
  </si>
  <si>
    <t>Napáječ 350W 24V IP</t>
  </si>
  <si>
    <t>Lůžková jednotka IP</t>
  </si>
  <si>
    <t>Volací šňůra IP</t>
  </si>
  <si>
    <t>Zásuvka volací šňůry s tlačítkem IP</t>
  </si>
  <si>
    <t>Zásuvka účastníka IP</t>
  </si>
  <si>
    <t>Signalizační jednotka s RFID IP</t>
  </si>
  <si>
    <t>Vchodová komunikační jednotka s RFID IP</t>
  </si>
  <si>
    <t>Komunikační jednotka s displejem a RFID IP</t>
  </si>
  <si>
    <t>Táhlo nouzového volání IP</t>
  </si>
  <si>
    <t>Táhlo nouzového volání s tlačítkem IP</t>
  </si>
  <si>
    <t>Svítidlo IP</t>
  </si>
  <si>
    <t>Ovladač elektrického zámku IP</t>
  </si>
  <si>
    <t>Switch modul ZPT IP</t>
  </si>
  <si>
    <t>Sada kamera vnitřní IP</t>
  </si>
  <si>
    <t>Switch 8 portů</t>
  </si>
  <si>
    <t>Celkem</t>
  </si>
  <si>
    <t>Instalační materiál</t>
  </si>
  <si>
    <t>Popis</t>
  </si>
  <si>
    <t>Kabel CHKE-R 2 x 2,5</t>
  </si>
  <si>
    <t>m</t>
  </si>
  <si>
    <t>Kabel UTP 5E LSOH</t>
  </si>
  <si>
    <t>Konektor RJ45 včetně proměření</t>
  </si>
  <si>
    <t>Kontrola a otestování rozvodného vedení</t>
  </si>
  <si>
    <t>Kontrola provozu a zaškolení</t>
  </si>
  <si>
    <t>Krabice KT250</t>
  </si>
  <si>
    <t>Naprogramování a konfigurace systému</t>
  </si>
  <si>
    <t>SW aktivace sdruženého provozu</t>
  </si>
  <si>
    <t>SW historie volání</t>
  </si>
  <si>
    <t>SW licence Audio programu</t>
  </si>
  <si>
    <t>SW licence účastníka</t>
  </si>
  <si>
    <t>Instalační rámeček malý (TNV,TANV,TTNV)</t>
  </si>
  <si>
    <t>Instalační rámeček velký (KJ KJD VKJ)</t>
  </si>
  <si>
    <t>Zkratovací propojka (jumper)</t>
  </si>
  <si>
    <t>Instalační rámeček malý (SIJ)</t>
  </si>
  <si>
    <t>Instalační rámeček malý (ZE)</t>
  </si>
  <si>
    <t>Instalační rámeček malý (ZU ZVST)</t>
  </si>
  <si>
    <t>Prvky</t>
  </si>
  <si>
    <t>Závěs LJ s konektorem IP</t>
  </si>
  <si>
    <t>Tlačítko nouzového volání IP</t>
  </si>
  <si>
    <t>Instalační rámeček střední (ZLJK)</t>
  </si>
  <si>
    <t>Interní oddělení</t>
  </si>
  <si>
    <t>Gynekologicko-porodnické oddělení</t>
  </si>
  <si>
    <t>Terminál personálu s RFID IP</t>
  </si>
  <si>
    <t>Signalizační jednotka bezdrátová 868 s RFID IP</t>
  </si>
  <si>
    <t>Komunikační jednotka s displejem bezdrátová 868 s RFID IP</t>
  </si>
  <si>
    <t>Bezdrátové tlačítko účastníka 868 IP na krk</t>
  </si>
  <si>
    <t>Switch modul</t>
  </si>
  <si>
    <t>Bezdrátové tlačítko účastníka IP na krk</t>
  </si>
  <si>
    <t>Cena dodávky/materiálu</t>
  </si>
  <si>
    <t>lůžková jednotka - volací šňůra nouzového volání</t>
  </si>
  <si>
    <t>signalizační jednotka - tlačítko nouzového volání</t>
  </si>
  <si>
    <t>signalizační jednotka - táhlo nouzového volání</t>
  </si>
  <si>
    <t>signalizační jednotka - táhlo nouzového volání s tlačítkem</t>
  </si>
  <si>
    <t>bezdrátové tlačítko pacienta v provedení přívěšek na krk</t>
  </si>
  <si>
    <t>Název náhradního dílu</t>
  </si>
  <si>
    <t>Cena</t>
  </si>
  <si>
    <t>Dodávka dorozumívacího zařízení dle specifikace v příloze 3</t>
  </si>
  <si>
    <t>Poskytování pozáručního servisu po dobu 3 let včetně ceny náhradních dílů specifikovaných v listě Ceník náhradních dílů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</si>
</sst>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5" borderId="1" xfId="20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9" fontId="2" fillId="0" borderId="0" xfId="0" applyNumberFormat="1" applyFont="1"/>
    <xf numFmtId="164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right" wrapText="1"/>
    </xf>
    <xf numFmtId="0" fontId="6" fillId="0" borderId="0" xfId="0" applyFont="1"/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right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0" fillId="0" borderId="9" xfId="0" applyFont="1" applyBorder="1"/>
    <xf numFmtId="0" fontId="9" fillId="0" borderId="10" xfId="0" applyFont="1" applyBorder="1"/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right"/>
    </xf>
    <xf numFmtId="0" fontId="9" fillId="0" borderId="8" xfId="0" applyFont="1" applyBorder="1" applyAlignment="1">
      <alignment horizontal="left"/>
    </xf>
    <xf numFmtId="0" fontId="10" fillId="0" borderId="12" xfId="0" applyFont="1" applyBorder="1"/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"/>
  <sheetViews>
    <sheetView showGridLines="0" zoomScalePageLayoutView="75" workbookViewId="0" topLeftCell="A1">
      <selection activeCell="D17" sqref="D17"/>
    </sheetView>
  </sheetViews>
  <sheetFormatPr defaultColWidth="9.140625" defaultRowHeight="15"/>
  <cols>
    <col min="1" max="1" width="5.00390625" style="2" bestFit="1" customWidth="1"/>
    <col min="2" max="2" width="53.8515625" style="2" customWidth="1"/>
    <col min="3" max="3" width="22.7109375" style="2" customWidth="1"/>
    <col min="4" max="4" width="19.421875" style="14" customWidth="1"/>
    <col min="5" max="5" width="10.421875" style="2" bestFit="1" customWidth="1"/>
    <col min="6" max="6" width="24.28125" style="2" customWidth="1"/>
    <col min="7" max="16384" width="9.140625" style="2" customWidth="1"/>
  </cols>
  <sheetData>
    <row r="1" spans="1:6" ht="40.5" customHeight="1">
      <c r="A1" s="8"/>
      <c r="B1" s="59" t="s">
        <v>8</v>
      </c>
      <c r="C1" s="59"/>
      <c r="D1" s="59"/>
      <c r="E1" s="59"/>
      <c r="F1" s="59"/>
    </row>
    <row r="2" spans="1:6" ht="26.25" customHeight="1">
      <c r="A2" s="3"/>
      <c r="B2" s="3" t="s">
        <v>0</v>
      </c>
      <c r="C2" s="4" t="s">
        <v>6</v>
      </c>
      <c r="D2" s="11" t="s">
        <v>1</v>
      </c>
      <c r="E2" s="4" t="s">
        <v>2</v>
      </c>
      <c r="F2" s="4" t="s">
        <v>7</v>
      </c>
    </row>
    <row r="3" spans="1:6" ht="50.25" customHeight="1">
      <c r="A3" s="5" t="s">
        <v>4</v>
      </c>
      <c r="B3" s="9" t="s">
        <v>75</v>
      </c>
      <c r="C3" s="7"/>
      <c r="D3" s="12">
        <v>0.21</v>
      </c>
      <c r="E3" s="1">
        <f>C3*D3</f>
        <v>0</v>
      </c>
      <c r="F3" s="1">
        <f>C3+E3</f>
        <v>0</v>
      </c>
    </row>
    <row r="4" spans="1:6" ht="50.25" customHeight="1">
      <c r="A4" s="5" t="s">
        <v>5</v>
      </c>
      <c r="B4" s="10" t="s">
        <v>76</v>
      </c>
      <c r="C4" s="15"/>
      <c r="D4" s="12">
        <v>0.21</v>
      </c>
      <c r="E4" s="1">
        <f>C4*D4</f>
        <v>0</v>
      </c>
      <c r="F4" s="1">
        <f>C4+E4</f>
        <v>0</v>
      </c>
    </row>
    <row r="5" spans="2:6" ht="24.95" customHeight="1">
      <c r="B5" s="16"/>
      <c r="C5" s="6">
        <f>SUM(C3:C4)</f>
        <v>0</v>
      </c>
      <c r="D5" s="13" t="s">
        <v>3</v>
      </c>
      <c r="E5" s="6">
        <f>SUM(E3:E4)</f>
        <v>0</v>
      </c>
      <c r="F5" s="6">
        <f>C5+E5</f>
        <v>0</v>
      </c>
    </row>
  </sheetData>
  <mergeCells count="1">
    <mergeCell ref="B1:F1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Header>&amp;L&amp;"Arial,Kurzíva"&amp;9Příloha č. 5 Nabídkový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showGridLines="0" workbookViewId="0" topLeftCell="A16">
      <selection activeCell="B50" sqref="B50"/>
    </sheetView>
  </sheetViews>
  <sheetFormatPr defaultColWidth="9.140625" defaultRowHeight="15"/>
  <cols>
    <col min="1" max="1" width="49.7109375" style="0" customWidth="1"/>
    <col min="4" max="7" width="14.7109375" style="0" customWidth="1"/>
  </cols>
  <sheetData>
    <row r="1" s="22" customFormat="1" ht="15">
      <c r="A1" s="22" t="s">
        <v>59</v>
      </c>
    </row>
    <row r="2" s="22" customFormat="1" ht="15"/>
    <row r="3" s="22" customFormat="1" ht="15">
      <c r="A3" s="52" t="s">
        <v>55</v>
      </c>
    </row>
    <row r="4" spans="1:7" ht="15">
      <c r="A4" s="56" t="s">
        <v>9</v>
      </c>
      <c r="B4" s="57" t="s">
        <v>10</v>
      </c>
      <c r="C4" s="57" t="s">
        <v>11</v>
      </c>
      <c r="D4" s="58" t="s">
        <v>12</v>
      </c>
      <c r="E4" s="58"/>
      <c r="F4" s="60" t="s">
        <v>13</v>
      </c>
      <c r="G4" s="60"/>
    </row>
    <row r="5" spans="1:7" ht="15">
      <c r="A5" s="56"/>
      <c r="B5" s="57"/>
      <c r="C5" s="57"/>
      <c r="D5" s="32" t="s">
        <v>14</v>
      </c>
      <c r="E5" s="32" t="s">
        <v>15</v>
      </c>
      <c r="F5" s="32" t="s">
        <v>14</v>
      </c>
      <c r="G5" s="33" t="s">
        <v>15</v>
      </c>
    </row>
    <row r="6" spans="1:7" ht="15">
      <c r="A6" s="34" t="s">
        <v>61</v>
      </c>
      <c r="B6" s="36">
        <v>2</v>
      </c>
      <c r="C6" s="35" t="s">
        <v>17</v>
      </c>
      <c r="D6" s="36"/>
      <c r="E6" s="36">
        <f aca="true" t="shared" si="0" ref="E6:E23">B6*D6</f>
        <v>0</v>
      </c>
      <c r="F6" s="36"/>
      <c r="G6" s="37">
        <f aca="true" t="shared" si="1" ref="G6:G23">B6*F6</f>
        <v>0</v>
      </c>
    </row>
    <row r="7" spans="1:7" ht="15">
      <c r="A7" s="34" t="s">
        <v>18</v>
      </c>
      <c r="B7" s="36">
        <v>2</v>
      </c>
      <c r="C7" s="35" t="s">
        <v>17</v>
      </c>
      <c r="D7" s="36"/>
      <c r="E7" s="36">
        <f t="shared" si="0"/>
        <v>0</v>
      </c>
      <c r="F7" s="36"/>
      <c r="G7" s="37">
        <f t="shared" si="1"/>
        <v>0</v>
      </c>
    </row>
    <row r="8" spans="1:7" ht="15">
      <c r="A8" s="34" t="s">
        <v>19</v>
      </c>
      <c r="B8" s="36">
        <v>2</v>
      </c>
      <c r="C8" s="35" t="s">
        <v>17</v>
      </c>
      <c r="D8" s="36"/>
      <c r="E8" s="36">
        <f t="shared" si="0"/>
        <v>0</v>
      </c>
      <c r="F8" s="36"/>
      <c r="G8" s="37">
        <f t="shared" si="1"/>
        <v>0</v>
      </c>
    </row>
    <row r="9" spans="1:7" ht="15">
      <c r="A9" s="34" t="s">
        <v>20</v>
      </c>
      <c r="B9" s="36">
        <v>44</v>
      </c>
      <c r="C9" s="35" t="s">
        <v>17</v>
      </c>
      <c r="D9" s="36"/>
      <c r="E9" s="36">
        <f t="shared" si="0"/>
        <v>0</v>
      </c>
      <c r="F9" s="36"/>
      <c r="G9" s="37">
        <f t="shared" si="1"/>
        <v>0</v>
      </c>
    </row>
    <row r="10" spans="1:7" ht="15">
      <c r="A10" s="34" t="s">
        <v>21</v>
      </c>
      <c r="B10" s="36">
        <v>5</v>
      </c>
      <c r="C10" s="35" t="s">
        <v>17</v>
      </c>
      <c r="D10" s="36"/>
      <c r="E10" s="36">
        <f t="shared" si="0"/>
        <v>0</v>
      </c>
      <c r="F10" s="36"/>
      <c r="G10" s="37">
        <f t="shared" si="1"/>
        <v>0</v>
      </c>
    </row>
    <row r="11" spans="1:7" ht="15">
      <c r="A11" s="34" t="s">
        <v>22</v>
      </c>
      <c r="B11" s="36">
        <v>5</v>
      </c>
      <c r="C11" s="35" t="s">
        <v>17</v>
      </c>
      <c r="D11" s="36"/>
      <c r="E11" s="36">
        <f t="shared" si="0"/>
        <v>0</v>
      </c>
      <c r="F11" s="36"/>
      <c r="G11" s="37">
        <f t="shared" si="1"/>
        <v>0</v>
      </c>
    </row>
    <row r="12" spans="1:7" ht="15">
      <c r="A12" s="34" t="s">
        <v>23</v>
      </c>
      <c r="B12" s="36">
        <v>44</v>
      </c>
      <c r="C12" s="35" t="s">
        <v>17</v>
      </c>
      <c r="D12" s="36"/>
      <c r="E12" s="36">
        <f t="shared" si="0"/>
        <v>0</v>
      </c>
      <c r="F12" s="36"/>
      <c r="G12" s="37">
        <f t="shared" si="1"/>
        <v>0</v>
      </c>
    </row>
    <row r="13" spans="1:7" ht="15">
      <c r="A13" s="34" t="s">
        <v>62</v>
      </c>
      <c r="B13" s="36">
        <v>8</v>
      </c>
      <c r="C13" s="35" t="s">
        <v>17</v>
      </c>
      <c r="D13" s="36"/>
      <c r="E13" s="36">
        <f t="shared" si="0"/>
        <v>0</v>
      </c>
      <c r="F13" s="36"/>
      <c r="G13" s="37">
        <f t="shared" si="1"/>
        <v>0</v>
      </c>
    </row>
    <row r="14" spans="1:7" ht="15">
      <c r="A14" s="34" t="s">
        <v>25</v>
      </c>
      <c r="B14" s="36">
        <v>2</v>
      </c>
      <c r="C14" s="35" t="s">
        <v>17</v>
      </c>
      <c r="D14" s="36"/>
      <c r="E14" s="36">
        <f t="shared" si="0"/>
        <v>0</v>
      </c>
      <c r="F14" s="36"/>
      <c r="G14" s="37">
        <f t="shared" si="1"/>
        <v>0</v>
      </c>
    </row>
    <row r="15" spans="1:7" ht="15">
      <c r="A15" s="34" t="s">
        <v>63</v>
      </c>
      <c r="B15" s="36">
        <v>23</v>
      </c>
      <c r="C15" s="35" t="s">
        <v>17</v>
      </c>
      <c r="D15" s="36"/>
      <c r="E15" s="36">
        <f t="shared" si="0"/>
        <v>0</v>
      </c>
      <c r="F15" s="36"/>
      <c r="G15" s="37">
        <f t="shared" si="1"/>
        <v>0</v>
      </c>
    </row>
    <row r="16" spans="1:7" ht="15">
      <c r="A16" s="34" t="s">
        <v>64</v>
      </c>
      <c r="B16" s="36">
        <v>5</v>
      </c>
      <c r="C16" s="35" t="s">
        <v>17</v>
      </c>
      <c r="D16" s="36"/>
      <c r="E16" s="36">
        <f t="shared" si="0"/>
        <v>0</v>
      </c>
      <c r="F16" s="36"/>
      <c r="G16" s="37">
        <f t="shared" si="1"/>
        <v>0</v>
      </c>
    </row>
    <row r="17" spans="1:7" ht="15">
      <c r="A17" s="34" t="s">
        <v>27</v>
      </c>
      <c r="B17" s="36">
        <v>15</v>
      </c>
      <c r="C17" s="35" t="s">
        <v>17</v>
      </c>
      <c r="D17" s="36"/>
      <c r="E17" s="36">
        <f t="shared" si="0"/>
        <v>0</v>
      </c>
      <c r="F17" s="36"/>
      <c r="G17" s="37">
        <f t="shared" si="1"/>
        <v>0</v>
      </c>
    </row>
    <row r="18" spans="1:7" ht="15">
      <c r="A18" s="34" t="s">
        <v>28</v>
      </c>
      <c r="B18" s="36">
        <v>19</v>
      </c>
      <c r="C18" s="35" t="s">
        <v>17</v>
      </c>
      <c r="D18" s="36"/>
      <c r="E18" s="36">
        <f t="shared" si="0"/>
        <v>0</v>
      </c>
      <c r="F18" s="36"/>
      <c r="G18" s="37">
        <f t="shared" si="1"/>
        <v>0</v>
      </c>
    </row>
    <row r="19" spans="1:7" ht="15">
      <c r="A19" s="34" t="s">
        <v>29</v>
      </c>
      <c r="B19" s="36">
        <v>28</v>
      </c>
      <c r="C19" s="35" t="s">
        <v>17</v>
      </c>
      <c r="D19" s="36"/>
      <c r="E19" s="36">
        <f t="shared" si="0"/>
        <v>0</v>
      </c>
      <c r="F19" s="36"/>
      <c r="G19" s="37">
        <f t="shared" si="1"/>
        <v>0</v>
      </c>
    </row>
    <row r="20" spans="1:7" ht="15">
      <c r="A20" s="34" t="s">
        <v>30</v>
      </c>
      <c r="B20" s="36">
        <v>2</v>
      </c>
      <c r="C20" s="35" t="s">
        <v>17</v>
      </c>
      <c r="D20" s="36"/>
      <c r="E20" s="36">
        <f t="shared" si="0"/>
        <v>0</v>
      </c>
      <c r="F20" s="36"/>
      <c r="G20" s="37">
        <f t="shared" si="1"/>
        <v>0</v>
      </c>
    </row>
    <row r="21" spans="1:7" ht="15">
      <c r="A21" s="34" t="s">
        <v>65</v>
      </c>
      <c r="B21" s="36">
        <v>17</v>
      </c>
      <c r="C21" s="35" t="s">
        <v>17</v>
      </c>
      <c r="D21" s="36"/>
      <c r="E21" s="36">
        <f t="shared" si="0"/>
        <v>0</v>
      </c>
      <c r="F21" s="36"/>
      <c r="G21" s="37">
        <f t="shared" si="1"/>
        <v>0</v>
      </c>
    </row>
    <row r="22" spans="1:7" ht="15">
      <c r="A22" s="34" t="s">
        <v>32</v>
      </c>
      <c r="B22" s="36">
        <v>2</v>
      </c>
      <c r="C22" s="35" t="s">
        <v>17</v>
      </c>
      <c r="D22" s="36"/>
      <c r="E22" s="36">
        <f t="shared" si="0"/>
        <v>0</v>
      </c>
      <c r="F22" s="36"/>
      <c r="G22" s="37">
        <f t="shared" si="1"/>
        <v>0</v>
      </c>
    </row>
    <row r="23" spans="1:7" ht="15">
      <c r="A23" s="34" t="s">
        <v>33</v>
      </c>
      <c r="B23" s="36">
        <v>1</v>
      </c>
      <c r="C23" s="35" t="s">
        <v>17</v>
      </c>
      <c r="D23" s="36"/>
      <c r="E23" s="36">
        <f t="shared" si="0"/>
        <v>0</v>
      </c>
      <c r="F23" s="36"/>
      <c r="G23" s="37">
        <f t="shared" si="1"/>
        <v>0</v>
      </c>
    </row>
    <row r="24" spans="1:7" ht="15">
      <c r="A24" s="38" t="s">
        <v>34</v>
      </c>
      <c r="B24" s="39"/>
      <c r="C24" s="39"/>
      <c r="D24" s="39"/>
      <c r="E24" s="40">
        <f>E6+E7+E8+E9+E10+E11+E12+E13+E14+E15+E16+E17+E18+E19+E20+E21+E22+E23</f>
        <v>0</v>
      </c>
      <c r="F24" s="39"/>
      <c r="G24" s="41">
        <f>G6+G7+G8+G9+G10+G11+G12+G13+G14+G15+G16+G17+G18+G19+G20+G21+G22+G23</f>
        <v>0</v>
      </c>
    </row>
    <row r="25" ht="15">
      <c r="A25" s="42"/>
    </row>
    <row r="26" ht="15">
      <c r="A26" s="43" t="s">
        <v>35</v>
      </c>
    </row>
    <row r="27" spans="1:7" ht="15">
      <c r="A27" s="56" t="s">
        <v>36</v>
      </c>
      <c r="B27" s="57" t="s">
        <v>10</v>
      </c>
      <c r="C27" s="57" t="s">
        <v>11</v>
      </c>
      <c r="D27" s="58" t="s">
        <v>67</v>
      </c>
      <c r="E27" s="58"/>
      <c r="F27" s="60" t="s">
        <v>13</v>
      </c>
      <c r="G27" s="60"/>
    </row>
    <row r="28" spans="1:7" ht="15">
      <c r="A28" s="56"/>
      <c r="B28" s="57"/>
      <c r="C28" s="57"/>
      <c r="D28" s="32" t="s">
        <v>14</v>
      </c>
      <c r="E28" s="32" t="s">
        <v>15</v>
      </c>
      <c r="F28" s="32" t="s">
        <v>14</v>
      </c>
      <c r="G28" s="33" t="s">
        <v>15</v>
      </c>
    </row>
    <row r="29" spans="1:7" ht="15">
      <c r="A29" s="34" t="s">
        <v>37</v>
      </c>
      <c r="B29" s="36">
        <v>250</v>
      </c>
      <c r="C29" s="35" t="s">
        <v>38</v>
      </c>
      <c r="D29" s="36"/>
      <c r="E29" s="36">
        <f aca="true" t="shared" si="2" ref="E29:E45">B29*D29</f>
        <v>0</v>
      </c>
      <c r="F29" s="36"/>
      <c r="G29" s="37">
        <f aca="true" t="shared" si="3" ref="G29:G45">B29*F29</f>
        <v>0</v>
      </c>
    </row>
    <row r="30" spans="1:7" ht="15">
      <c r="A30" s="34" t="s">
        <v>39</v>
      </c>
      <c r="B30" s="36">
        <v>1250</v>
      </c>
      <c r="C30" s="35" t="s">
        <v>38</v>
      </c>
      <c r="D30" s="36"/>
      <c r="E30" s="36">
        <f t="shared" si="2"/>
        <v>0</v>
      </c>
      <c r="F30" s="36"/>
      <c r="G30" s="37">
        <f t="shared" si="3"/>
        <v>0</v>
      </c>
    </row>
    <row r="31" spans="1:7" ht="15">
      <c r="A31" s="34" t="s">
        <v>40</v>
      </c>
      <c r="B31" s="36">
        <v>194</v>
      </c>
      <c r="C31" s="35" t="s">
        <v>17</v>
      </c>
      <c r="D31" s="36"/>
      <c r="E31" s="36">
        <f t="shared" si="2"/>
        <v>0</v>
      </c>
      <c r="F31" s="36"/>
      <c r="G31" s="37">
        <f t="shared" si="3"/>
        <v>0</v>
      </c>
    </row>
    <row r="32" spans="1:7" ht="15">
      <c r="A32" s="34" t="s">
        <v>41</v>
      </c>
      <c r="B32" s="36">
        <v>1</v>
      </c>
      <c r="C32" s="35" t="s">
        <v>17</v>
      </c>
      <c r="D32" s="36"/>
      <c r="E32" s="36">
        <f t="shared" si="2"/>
        <v>0</v>
      </c>
      <c r="F32" s="36"/>
      <c r="G32" s="37">
        <f t="shared" si="3"/>
        <v>0</v>
      </c>
    </row>
    <row r="33" spans="1:7" ht="15">
      <c r="A33" s="34" t="s">
        <v>42</v>
      </c>
      <c r="B33" s="36">
        <v>1</v>
      </c>
      <c r="C33" s="35" t="s">
        <v>17</v>
      </c>
      <c r="D33" s="36"/>
      <c r="E33" s="36">
        <f t="shared" si="2"/>
        <v>0</v>
      </c>
      <c r="F33" s="36"/>
      <c r="G33" s="37">
        <f t="shared" si="3"/>
        <v>0</v>
      </c>
    </row>
    <row r="34" spans="1:7" ht="15">
      <c r="A34" s="34" t="s">
        <v>43</v>
      </c>
      <c r="B34" s="36">
        <v>17</v>
      </c>
      <c r="C34" s="35" t="s">
        <v>17</v>
      </c>
      <c r="D34" s="36"/>
      <c r="E34" s="36">
        <f t="shared" si="2"/>
        <v>0</v>
      </c>
      <c r="F34" s="36"/>
      <c r="G34" s="37">
        <f t="shared" si="3"/>
        <v>0</v>
      </c>
    </row>
    <row r="35" spans="1:7" ht="15">
      <c r="A35" s="34" t="s">
        <v>44</v>
      </c>
      <c r="B35" s="36">
        <v>1</v>
      </c>
      <c r="C35" s="35" t="s">
        <v>17</v>
      </c>
      <c r="D35" s="36"/>
      <c r="E35" s="36">
        <f t="shared" si="2"/>
        <v>0</v>
      </c>
      <c r="F35" s="36"/>
      <c r="G35" s="37">
        <f t="shared" si="3"/>
        <v>0</v>
      </c>
    </row>
    <row r="36" spans="1:7" ht="15">
      <c r="A36" s="34" t="s">
        <v>45</v>
      </c>
      <c r="B36" s="36">
        <v>2</v>
      </c>
      <c r="C36" s="35" t="s">
        <v>17</v>
      </c>
      <c r="D36" s="36"/>
      <c r="E36" s="36">
        <f t="shared" si="2"/>
        <v>0</v>
      </c>
      <c r="F36" s="36"/>
      <c r="G36" s="37">
        <f t="shared" si="3"/>
        <v>0</v>
      </c>
    </row>
    <row r="37" spans="1:7" ht="15">
      <c r="A37" s="34" t="s">
        <v>46</v>
      </c>
      <c r="B37" s="36">
        <v>2</v>
      </c>
      <c r="C37" s="35" t="s">
        <v>17</v>
      </c>
      <c r="D37" s="36"/>
      <c r="E37" s="36">
        <f t="shared" si="2"/>
        <v>0</v>
      </c>
      <c r="F37" s="36"/>
      <c r="G37" s="37">
        <f t="shared" si="3"/>
        <v>0</v>
      </c>
    </row>
    <row r="38" spans="1:7" ht="15">
      <c r="A38" s="34" t="s">
        <v>47</v>
      </c>
      <c r="B38" s="36">
        <v>2</v>
      </c>
      <c r="C38" s="35" t="s">
        <v>17</v>
      </c>
      <c r="D38" s="36"/>
      <c r="E38" s="36">
        <f t="shared" si="2"/>
        <v>0</v>
      </c>
      <c r="F38" s="36"/>
      <c r="G38" s="37">
        <f t="shared" si="3"/>
        <v>0</v>
      </c>
    </row>
    <row r="39" spans="1:7" ht="15">
      <c r="A39" s="34" t="s">
        <v>48</v>
      </c>
      <c r="B39" s="36">
        <v>79</v>
      </c>
      <c r="C39" s="35" t="s">
        <v>17</v>
      </c>
      <c r="D39" s="36"/>
      <c r="E39" s="36">
        <f t="shared" si="2"/>
        <v>0</v>
      </c>
      <c r="F39" s="36"/>
      <c r="G39" s="37">
        <f t="shared" si="3"/>
        <v>0</v>
      </c>
    </row>
    <row r="40" spans="1:7" ht="15">
      <c r="A40" s="34" t="s">
        <v>49</v>
      </c>
      <c r="B40" s="36">
        <v>34</v>
      </c>
      <c r="C40" s="35" t="s">
        <v>17</v>
      </c>
      <c r="D40" s="36"/>
      <c r="E40" s="36">
        <f t="shared" si="2"/>
        <v>0</v>
      </c>
      <c r="F40" s="36"/>
      <c r="G40" s="37">
        <f t="shared" si="3"/>
        <v>0</v>
      </c>
    </row>
    <row r="41" spans="1:7" ht="15">
      <c r="A41" s="34" t="s">
        <v>50</v>
      </c>
      <c r="B41" s="36">
        <v>25</v>
      </c>
      <c r="C41" s="35" t="s">
        <v>17</v>
      </c>
      <c r="D41" s="36"/>
      <c r="E41" s="36">
        <f t="shared" si="2"/>
        <v>0</v>
      </c>
      <c r="F41" s="36"/>
      <c r="G41" s="37">
        <f t="shared" si="3"/>
        <v>0</v>
      </c>
    </row>
    <row r="42" spans="1:7" ht="15">
      <c r="A42" s="34" t="s">
        <v>51</v>
      </c>
      <c r="B42" s="36">
        <v>78</v>
      </c>
      <c r="C42" s="35" t="s">
        <v>17</v>
      </c>
      <c r="D42" s="36"/>
      <c r="E42" s="36">
        <f t="shared" si="2"/>
        <v>0</v>
      </c>
      <c r="F42" s="36"/>
      <c r="G42" s="37">
        <f t="shared" si="3"/>
        <v>0</v>
      </c>
    </row>
    <row r="43" spans="1:7" ht="15">
      <c r="A43" s="34" t="s">
        <v>52</v>
      </c>
      <c r="B43" s="36">
        <v>8</v>
      </c>
      <c r="C43" s="35" t="s">
        <v>17</v>
      </c>
      <c r="D43" s="36"/>
      <c r="E43" s="36">
        <f t="shared" si="2"/>
        <v>0</v>
      </c>
      <c r="F43" s="36"/>
      <c r="G43" s="37">
        <f t="shared" si="3"/>
        <v>0</v>
      </c>
    </row>
    <row r="44" spans="1:7" ht="15">
      <c r="A44" s="34" t="s">
        <v>53</v>
      </c>
      <c r="B44" s="36">
        <v>2</v>
      </c>
      <c r="C44" s="35" t="s">
        <v>17</v>
      </c>
      <c r="D44" s="36"/>
      <c r="E44" s="36">
        <f t="shared" si="2"/>
        <v>0</v>
      </c>
      <c r="F44" s="36"/>
      <c r="G44" s="37">
        <f t="shared" si="3"/>
        <v>0</v>
      </c>
    </row>
    <row r="45" spans="1:7" ht="15">
      <c r="A45" s="34" t="s">
        <v>54</v>
      </c>
      <c r="B45" s="36">
        <v>49</v>
      </c>
      <c r="C45" s="35" t="s">
        <v>17</v>
      </c>
      <c r="D45" s="36"/>
      <c r="E45" s="36">
        <f t="shared" si="2"/>
        <v>0</v>
      </c>
      <c r="F45" s="36"/>
      <c r="G45" s="37">
        <f t="shared" si="3"/>
        <v>0</v>
      </c>
    </row>
    <row r="46" spans="1:7" ht="15">
      <c r="A46" s="38" t="s">
        <v>34</v>
      </c>
      <c r="B46" s="39"/>
      <c r="C46" s="39"/>
      <c r="D46" s="39"/>
      <c r="E46" s="40">
        <f>E29+E30+E31+E32+E33+E34+E35+E36+E37+E38+E39+E40+E41+E42+E43+E44+E45</f>
        <v>0</v>
      </c>
      <c r="F46" s="39"/>
      <c r="G46" s="41">
        <f>G29+G30+G31+G32+G33+G34+G35+G36+G37+G38+G39+G40+G41+G42+G43+G44+G45</f>
        <v>0</v>
      </c>
    </row>
    <row r="47" spans="1:7" ht="15">
      <c r="A47" s="55"/>
      <c r="B47" s="42"/>
      <c r="C47" s="42"/>
      <c r="D47" s="42"/>
      <c r="E47" s="53"/>
      <c r="F47" s="42"/>
      <c r="G47" s="53"/>
    </row>
  </sheetData>
  <mergeCells count="10">
    <mergeCell ref="D4:E4"/>
    <mergeCell ref="F4:G4"/>
    <mergeCell ref="A27:A28"/>
    <mergeCell ref="B27:B28"/>
    <mergeCell ref="C27:C28"/>
    <mergeCell ref="D27:E27"/>
    <mergeCell ref="F27:G27"/>
    <mergeCell ref="A4:A5"/>
    <mergeCell ref="B4:B5"/>
    <mergeCell ref="C4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showGridLines="0" workbookViewId="0" topLeftCell="A16">
      <selection activeCell="A50" sqref="A50"/>
    </sheetView>
  </sheetViews>
  <sheetFormatPr defaultColWidth="9.140625" defaultRowHeight="15"/>
  <cols>
    <col min="1" max="1" width="49.140625" style="0" customWidth="1"/>
    <col min="3" max="3" width="9.140625" style="51" customWidth="1"/>
    <col min="4" max="7" width="14.7109375" style="0" customWidth="1"/>
  </cols>
  <sheetData>
    <row r="1" spans="1:3" s="22" customFormat="1" ht="15">
      <c r="A1" s="22" t="s">
        <v>60</v>
      </c>
      <c r="C1" s="44"/>
    </row>
    <row r="3" spans="1:7" ht="15">
      <c r="A3" s="61" t="s">
        <v>55</v>
      </c>
      <c r="B3" s="62"/>
      <c r="C3" s="62"/>
      <c r="D3" s="62"/>
      <c r="E3" s="62"/>
      <c r="F3" s="62"/>
      <c r="G3" s="62"/>
    </row>
    <row r="4" spans="1:7" ht="15">
      <c r="A4" s="63" t="s">
        <v>9</v>
      </c>
      <c r="B4" s="63" t="s">
        <v>10</v>
      </c>
      <c r="C4" s="63" t="s">
        <v>11</v>
      </c>
      <c r="D4" s="65" t="s">
        <v>12</v>
      </c>
      <c r="E4" s="66"/>
      <c r="F4" s="65" t="s">
        <v>13</v>
      </c>
      <c r="G4" s="66"/>
    </row>
    <row r="5" spans="1:7" ht="15">
      <c r="A5" s="64"/>
      <c r="B5" s="64"/>
      <c r="C5" s="64"/>
      <c r="D5" s="17" t="s">
        <v>14</v>
      </c>
      <c r="E5" s="17" t="s">
        <v>15</v>
      </c>
      <c r="F5" s="17" t="s">
        <v>14</v>
      </c>
      <c r="G5" s="17" t="s">
        <v>15</v>
      </c>
    </row>
    <row r="6" spans="1:7" ht="15">
      <c r="A6" s="18" t="s">
        <v>16</v>
      </c>
      <c r="B6" s="19">
        <v>3</v>
      </c>
      <c r="C6" s="45" t="s">
        <v>17</v>
      </c>
      <c r="D6" s="19"/>
      <c r="E6" s="19">
        <f aca="true" t="shared" si="0" ref="E6:E23">B6*D6</f>
        <v>0</v>
      </c>
      <c r="F6" s="19"/>
      <c r="G6" s="19">
        <f aca="true" t="shared" si="1" ref="G6:G23">B6*F6</f>
        <v>0</v>
      </c>
    </row>
    <row r="7" spans="1:7" ht="15">
      <c r="A7" s="18" t="s">
        <v>18</v>
      </c>
      <c r="B7" s="19">
        <v>3</v>
      </c>
      <c r="C7" s="45" t="s">
        <v>17</v>
      </c>
      <c r="D7" s="19"/>
      <c r="E7" s="19">
        <f t="shared" si="0"/>
        <v>0</v>
      </c>
      <c r="F7" s="19"/>
      <c r="G7" s="19">
        <f t="shared" si="1"/>
        <v>0</v>
      </c>
    </row>
    <row r="8" spans="1:7" ht="15">
      <c r="A8" s="18" t="s">
        <v>19</v>
      </c>
      <c r="B8" s="19">
        <v>2</v>
      </c>
      <c r="C8" s="45" t="s">
        <v>17</v>
      </c>
      <c r="D8" s="19"/>
      <c r="E8" s="19">
        <f t="shared" si="0"/>
        <v>0</v>
      </c>
      <c r="F8" s="19"/>
      <c r="G8" s="19">
        <f t="shared" si="1"/>
        <v>0</v>
      </c>
    </row>
    <row r="9" spans="1:7" ht="15">
      <c r="A9" s="18" t="s">
        <v>20</v>
      </c>
      <c r="B9" s="19">
        <v>28</v>
      </c>
      <c r="C9" s="45" t="s">
        <v>17</v>
      </c>
      <c r="D9" s="19"/>
      <c r="E9" s="19">
        <f t="shared" si="0"/>
        <v>0</v>
      </c>
      <c r="F9" s="19"/>
      <c r="G9" s="19">
        <f t="shared" si="1"/>
        <v>0</v>
      </c>
    </row>
    <row r="10" spans="1:7" ht="15">
      <c r="A10" s="18" t="s">
        <v>56</v>
      </c>
      <c r="B10" s="19">
        <v>28</v>
      </c>
      <c r="C10" s="45" t="s">
        <v>17</v>
      </c>
      <c r="D10" s="19"/>
      <c r="E10" s="19">
        <f t="shared" si="0"/>
        <v>0</v>
      </c>
      <c r="F10" s="19"/>
      <c r="G10" s="19">
        <f t="shared" si="1"/>
        <v>0</v>
      </c>
    </row>
    <row r="11" spans="1:7" ht="15">
      <c r="A11" s="18" t="s">
        <v>21</v>
      </c>
      <c r="B11" s="19">
        <v>3</v>
      </c>
      <c r="C11" s="45" t="s">
        <v>17</v>
      </c>
      <c r="D11" s="19"/>
      <c r="E11" s="19">
        <f t="shared" si="0"/>
        <v>0</v>
      </c>
      <c r="F11" s="19"/>
      <c r="G11" s="19">
        <f t="shared" si="1"/>
        <v>0</v>
      </c>
    </row>
    <row r="12" spans="1:7" ht="15">
      <c r="A12" s="18" t="s">
        <v>22</v>
      </c>
      <c r="B12" s="19">
        <v>3</v>
      </c>
      <c r="C12" s="45" t="s">
        <v>17</v>
      </c>
      <c r="D12" s="19"/>
      <c r="E12" s="19">
        <f t="shared" si="0"/>
        <v>0</v>
      </c>
      <c r="F12" s="19"/>
      <c r="G12" s="19">
        <f t="shared" si="1"/>
        <v>0</v>
      </c>
    </row>
    <row r="13" spans="1:7" ht="15">
      <c r="A13" s="18" t="s">
        <v>24</v>
      </c>
      <c r="B13" s="19">
        <v>5</v>
      </c>
      <c r="C13" s="45" t="s">
        <v>17</v>
      </c>
      <c r="D13" s="19"/>
      <c r="E13" s="19">
        <f t="shared" si="0"/>
        <v>0</v>
      </c>
      <c r="F13" s="19"/>
      <c r="G13" s="19">
        <f t="shared" si="1"/>
        <v>0</v>
      </c>
    </row>
    <row r="14" spans="1:7" ht="15">
      <c r="A14" s="23" t="s">
        <v>25</v>
      </c>
      <c r="B14" s="24">
        <v>4</v>
      </c>
      <c r="C14" s="46" t="s">
        <v>17</v>
      </c>
      <c r="D14" s="24"/>
      <c r="E14" s="24">
        <f t="shared" si="0"/>
        <v>0</v>
      </c>
      <c r="F14" s="24"/>
      <c r="G14" s="24">
        <f t="shared" si="1"/>
        <v>0</v>
      </c>
    </row>
    <row r="15" spans="1:7" ht="15">
      <c r="A15" s="27" t="s">
        <v>26</v>
      </c>
      <c r="B15" s="28">
        <v>14</v>
      </c>
      <c r="C15" s="47" t="s">
        <v>17</v>
      </c>
      <c r="D15" s="28"/>
      <c r="E15" s="28">
        <f t="shared" si="0"/>
        <v>0</v>
      </c>
      <c r="F15" s="28"/>
      <c r="G15" s="28">
        <f t="shared" si="1"/>
        <v>0</v>
      </c>
    </row>
    <row r="16" spans="1:7" ht="15">
      <c r="A16" s="29" t="s">
        <v>66</v>
      </c>
      <c r="B16" s="30">
        <v>5</v>
      </c>
      <c r="C16" s="48" t="s">
        <v>17</v>
      </c>
      <c r="D16" s="30"/>
      <c r="E16" s="30">
        <f t="shared" si="0"/>
        <v>0</v>
      </c>
      <c r="F16" s="30"/>
      <c r="G16" s="30">
        <f t="shared" si="1"/>
        <v>0</v>
      </c>
    </row>
    <row r="17" spans="1:7" ht="15">
      <c r="A17" s="27" t="s">
        <v>57</v>
      </c>
      <c r="B17" s="28">
        <v>8</v>
      </c>
      <c r="C17" s="47" t="s">
        <v>17</v>
      </c>
      <c r="D17" s="28"/>
      <c r="E17" s="28">
        <f t="shared" si="0"/>
        <v>0</v>
      </c>
      <c r="F17" s="28"/>
      <c r="G17" s="28">
        <f t="shared" si="1"/>
        <v>0</v>
      </c>
    </row>
    <row r="18" spans="1:7" ht="15">
      <c r="A18" s="27" t="s">
        <v>27</v>
      </c>
      <c r="B18" s="28">
        <v>11</v>
      </c>
      <c r="C18" s="47" t="s">
        <v>17</v>
      </c>
      <c r="D18" s="28"/>
      <c r="E18" s="28">
        <f t="shared" si="0"/>
        <v>0</v>
      </c>
      <c r="F18" s="28"/>
      <c r="G18" s="28">
        <f t="shared" si="1"/>
        <v>0</v>
      </c>
    </row>
    <row r="19" spans="1:7" ht="15">
      <c r="A19" s="25" t="s">
        <v>28</v>
      </c>
      <c r="B19" s="26">
        <v>11</v>
      </c>
      <c r="C19" s="49" t="s">
        <v>17</v>
      </c>
      <c r="D19" s="26"/>
      <c r="E19" s="26">
        <f t="shared" si="0"/>
        <v>0</v>
      </c>
      <c r="F19" s="26"/>
      <c r="G19" s="26">
        <f t="shared" si="1"/>
        <v>0</v>
      </c>
    </row>
    <row r="20" spans="1:7" ht="15">
      <c r="A20" s="18" t="s">
        <v>29</v>
      </c>
      <c r="B20" s="19">
        <v>15</v>
      </c>
      <c r="C20" s="45" t="s">
        <v>17</v>
      </c>
      <c r="D20" s="19"/>
      <c r="E20" s="19">
        <f t="shared" si="0"/>
        <v>0</v>
      </c>
      <c r="F20" s="19"/>
      <c r="G20" s="19">
        <f t="shared" si="1"/>
        <v>0</v>
      </c>
    </row>
    <row r="21" spans="1:7" ht="15">
      <c r="A21" s="18" t="s">
        <v>30</v>
      </c>
      <c r="B21" s="19">
        <v>4</v>
      </c>
      <c r="C21" s="45" t="s">
        <v>17</v>
      </c>
      <c r="D21" s="19"/>
      <c r="E21" s="19">
        <f t="shared" si="0"/>
        <v>0</v>
      </c>
      <c r="F21" s="19"/>
      <c r="G21" s="19">
        <f t="shared" si="1"/>
        <v>0</v>
      </c>
    </row>
    <row r="22" spans="1:7" ht="15">
      <c r="A22" s="18" t="s">
        <v>31</v>
      </c>
      <c r="B22" s="19">
        <v>13</v>
      </c>
      <c r="C22" s="45" t="s">
        <v>17</v>
      </c>
      <c r="D22" s="19"/>
      <c r="E22" s="19">
        <f t="shared" si="0"/>
        <v>0</v>
      </c>
      <c r="F22" s="19"/>
      <c r="G22" s="19">
        <f t="shared" si="1"/>
        <v>0</v>
      </c>
    </row>
    <row r="23" spans="1:7" ht="15">
      <c r="A23" s="18" t="s">
        <v>32</v>
      </c>
      <c r="B23" s="19">
        <v>2</v>
      </c>
      <c r="C23" s="45" t="s">
        <v>17</v>
      </c>
      <c r="D23" s="19"/>
      <c r="E23" s="19">
        <f t="shared" si="0"/>
        <v>0</v>
      </c>
      <c r="F23" s="19"/>
      <c r="G23" s="19">
        <f t="shared" si="1"/>
        <v>0</v>
      </c>
    </row>
    <row r="24" spans="1:7" ht="15">
      <c r="A24" s="20" t="s">
        <v>34</v>
      </c>
      <c r="B24" s="31"/>
      <c r="C24" s="50"/>
      <c r="D24" s="31"/>
      <c r="E24" s="21">
        <f>E6+E7+E8+E9+E10+E11+E12+E13+E14+E15+E17+E18+E19+E20+E21+E22+E23</f>
        <v>0</v>
      </c>
      <c r="F24" s="31"/>
      <c r="G24" s="21">
        <f>G6+G7+G8+G9+G10+G11+G12+G13+G14+G15+G17+G18+G19+G20+G21+G22+G23</f>
        <v>0</v>
      </c>
    </row>
    <row r="26" spans="1:7" ht="15">
      <c r="A26" s="61" t="s">
        <v>35</v>
      </c>
      <c r="B26" s="62"/>
      <c r="C26" s="62"/>
      <c r="D26" s="62"/>
      <c r="E26" s="62"/>
      <c r="F26" s="62"/>
      <c r="G26" s="62"/>
    </row>
    <row r="27" spans="1:7" ht="15">
      <c r="A27" s="63" t="s">
        <v>36</v>
      </c>
      <c r="B27" s="63" t="s">
        <v>10</v>
      </c>
      <c r="C27" s="63" t="s">
        <v>11</v>
      </c>
      <c r="D27" s="65" t="s">
        <v>12</v>
      </c>
      <c r="E27" s="66"/>
      <c r="F27" s="65" t="s">
        <v>13</v>
      </c>
      <c r="G27" s="66"/>
    </row>
    <row r="28" spans="1:7" ht="15">
      <c r="A28" s="64"/>
      <c r="B28" s="64"/>
      <c r="C28" s="64"/>
      <c r="D28" s="17" t="s">
        <v>14</v>
      </c>
      <c r="E28" s="17" t="s">
        <v>15</v>
      </c>
      <c r="F28" s="17" t="s">
        <v>14</v>
      </c>
      <c r="G28" s="17" t="s">
        <v>15</v>
      </c>
    </row>
    <row r="29" spans="1:7" ht="15">
      <c r="A29" s="18" t="s">
        <v>37</v>
      </c>
      <c r="B29" s="19">
        <v>100</v>
      </c>
      <c r="C29" s="45" t="s">
        <v>38</v>
      </c>
      <c r="D29" s="19"/>
      <c r="E29" s="19">
        <f aca="true" t="shared" si="2" ref="E29:E46">B29*D29</f>
        <v>0</v>
      </c>
      <c r="F29" s="19"/>
      <c r="G29" s="19">
        <f aca="true" t="shared" si="3" ref="G29:G46">B29*F29</f>
        <v>0</v>
      </c>
    </row>
    <row r="30" spans="1:7" ht="15">
      <c r="A30" s="18" t="s">
        <v>39</v>
      </c>
      <c r="B30" s="19">
        <v>980</v>
      </c>
      <c r="C30" s="45" t="s">
        <v>38</v>
      </c>
      <c r="D30" s="19"/>
      <c r="E30" s="19">
        <f t="shared" si="2"/>
        <v>0</v>
      </c>
      <c r="F30" s="19"/>
      <c r="G30" s="19">
        <f t="shared" si="3"/>
        <v>0</v>
      </c>
    </row>
    <row r="31" spans="1:7" ht="15">
      <c r="A31" s="18" t="s">
        <v>40</v>
      </c>
      <c r="B31" s="19">
        <v>135</v>
      </c>
      <c r="C31" s="45" t="s">
        <v>17</v>
      </c>
      <c r="D31" s="19"/>
      <c r="E31" s="19">
        <f t="shared" si="2"/>
        <v>0</v>
      </c>
      <c r="F31" s="19"/>
      <c r="G31" s="19">
        <f t="shared" si="3"/>
        <v>0</v>
      </c>
    </row>
    <row r="32" spans="1:7" ht="15">
      <c r="A32" s="18" t="s">
        <v>41</v>
      </c>
      <c r="B32" s="19">
        <v>1</v>
      </c>
      <c r="C32" s="45" t="s">
        <v>17</v>
      </c>
      <c r="D32" s="19"/>
      <c r="E32" s="19">
        <f t="shared" si="2"/>
        <v>0</v>
      </c>
      <c r="F32" s="19"/>
      <c r="G32" s="19">
        <f t="shared" si="3"/>
        <v>0</v>
      </c>
    </row>
    <row r="33" spans="1:7" ht="15">
      <c r="A33" s="18" t="s">
        <v>42</v>
      </c>
      <c r="B33" s="19">
        <v>1</v>
      </c>
      <c r="C33" s="45" t="s">
        <v>17</v>
      </c>
      <c r="D33" s="19"/>
      <c r="E33" s="19">
        <f t="shared" si="2"/>
        <v>0</v>
      </c>
      <c r="F33" s="19"/>
      <c r="G33" s="19">
        <f t="shared" si="3"/>
        <v>0</v>
      </c>
    </row>
    <row r="34" spans="1:7" ht="15">
      <c r="A34" s="18" t="s">
        <v>43</v>
      </c>
      <c r="B34" s="19">
        <v>13</v>
      </c>
      <c r="C34" s="45" t="s">
        <v>17</v>
      </c>
      <c r="D34" s="19"/>
      <c r="E34" s="19">
        <f t="shared" si="2"/>
        <v>0</v>
      </c>
      <c r="F34" s="19"/>
      <c r="G34" s="19">
        <f t="shared" si="3"/>
        <v>0</v>
      </c>
    </row>
    <row r="35" spans="1:7" ht="15">
      <c r="A35" s="18" t="s">
        <v>44</v>
      </c>
      <c r="B35" s="19">
        <v>1</v>
      </c>
      <c r="C35" s="45" t="s">
        <v>17</v>
      </c>
      <c r="D35" s="19"/>
      <c r="E35" s="19">
        <f t="shared" si="2"/>
        <v>0</v>
      </c>
      <c r="F35" s="19"/>
      <c r="G35" s="19">
        <f t="shared" si="3"/>
        <v>0</v>
      </c>
    </row>
    <row r="36" spans="1:7" ht="15">
      <c r="A36" s="18" t="s">
        <v>45</v>
      </c>
      <c r="B36" s="19">
        <v>3</v>
      </c>
      <c r="C36" s="45" t="s">
        <v>17</v>
      </c>
      <c r="D36" s="19"/>
      <c r="E36" s="19">
        <f t="shared" si="2"/>
        <v>0</v>
      </c>
      <c r="F36" s="19"/>
      <c r="G36" s="19">
        <f t="shared" si="3"/>
        <v>0</v>
      </c>
    </row>
    <row r="37" spans="1:7" ht="15">
      <c r="A37" s="18" t="s">
        <v>46</v>
      </c>
      <c r="B37" s="19">
        <v>3</v>
      </c>
      <c r="C37" s="45" t="s">
        <v>17</v>
      </c>
      <c r="D37" s="19"/>
      <c r="E37" s="19">
        <f t="shared" si="2"/>
        <v>0</v>
      </c>
      <c r="F37" s="19"/>
      <c r="G37" s="19">
        <f t="shared" si="3"/>
        <v>0</v>
      </c>
    </row>
    <row r="38" spans="1:7" ht="15">
      <c r="A38" s="18" t="s">
        <v>47</v>
      </c>
      <c r="B38" s="19">
        <v>3</v>
      </c>
      <c r="C38" s="45" t="s">
        <v>17</v>
      </c>
      <c r="D38" s="19"/>
      <c r="E38" s="19">
        <f t="shared" si="2"/>
        <v>0</v>
      </c>
      <c r="F38" s="19"/>
      <c r="G38" s="19">
        <f t="shared" si="3"/>
        <v>0</v>
      </c>
    </row>
    <row r="39" spans="1:7" ht="15">
      <c r="A39" s="18" t="s">
        <v>48</v>
      </c>
      <c r="B39" s="19">
        <v>54</v>
      </c>
      <c r="C39" s="45" t="s">
        <v>17</v>
      </c>
      <c r="D39" s="19"/>
      <c r="E39" s="19">
        <f t="shared" si="2"/>
        <v>0</v>
      </c>
      <c r="F39" s="19"/>
      <c r="G39" s="19">
        <f t="shared" si="3"/>
        <v>0</v>
      </c>
    </row>
    <row r="40" spans="1:7" ht="15">
      <c r="A40" s="18" t="s">
        <v>49</v>
      </c>
      <c r="B40" s="19">
        <v>30</v>
      </c>
      <c r="C40" s="45" t="s">
        <v>17</v>
      </c>
      <c r="D40" s="19"/>
      <c r="E40" s="19">
        <f t="shared" si="2"/>
        <v>0</v>
      </c>
      <c r="F40" s="19"/>
      <c r="G40" s="19">
        <f t="shared" si="3"/>
        <v>0</v>
      </c>
    </row>
    <row r="41" spans="1:7" ht="15">
      <c r="A41" s="18" t="s">
        <v>50</v>
      </c>
      <c r="B41" s="19">
        <v>18</v>
      </c>
      <c r="C41" s="45" t="s">
        <v>17</v>
      </c>
      <c r="D41" s="19"/>
      <c r="E41" s="19">
        <f t="shared" si="2"/>
        <v>0</v>
      </c>
      <c r="F41" s="19"/>
      <c r="G41" s="19">
        <f t="shared" si="3"/>
        <v>0</v>
      </c>
    </row>
    <row r="42" spans="1:7" ht="15">
      <c r="A42" s="18" t="s">
        <v>51</v>
      </c>
      <c r="B42" s="19">
        <v>66</v>
      </c>
      <c r="C42" s="45" t="s">
        <v>17</v>
      </c>
      <c r="D42" s="19"/>
      <c r="E42" s="19">
        <f t="shared" si="2"/>
        <v>0</v>
      </c>
      <c r="F42" s="19"/>
      <c r="G42" s="19">
        <f t="shared" si="3"/>
        <v>0</v>
      </c>
    </row>
    <row r="43" spans="1:7" ht="15">
      <c r="A43" s="18" t="s">
        <v>52</v>
      </c>
      <c r="B43" s="19">
        <v>5</v>
      </c>
      <c r="C43" s="45" t="s">
        <v>17</v>
      </c>
      <c r="D43" s="19"/>
      <c r="E43" s="19">
        <f t="shared" si="2"/>
        <v>0</v>
      </c>
      <c r="F43" s="19"/>
      <c r="G43" s="19">
        <f t="shared" si="3"/>
        <v>0</v>
      </c>
    </row>
    <row r="44" spans="1:7" ht="15">
      <c r="A44" s="18" t="s">
        <v>53</v>
      </c>
      <c r="B44" s="19">
        <v>3</v>
      </c>
      <c r="C44" s="45" t="s">
        <v>17</v>
      </c>
      <c r="D44" s="19"/>
      <c r="E44" s="19">
        <f t="shared" si="2"/>
        <v>0</v>
      </c>
      <c r="F44" s="19"/>
      <c r="G44" s="19">
        <f t="shared" si="3"/>
        <v>0</v>
      </c>
    </row>
    <row r="45" spans="1:7" ht="15">
      <c r="A45" s="18" t="s">
        <v>54</v>
      </c>
      <c r="B45" s="19">
        <v>3</v>
      </c>
      <c r="C45" s="45" t="s">
        <v>17</v>
      </c>
      <c r="D45" s="19"/>
      <c r="E45" s="19">
        <f t="shared" si="2"/>
        <v>0</v>
      </c>
      <c r="F45" s="19"/>
      <c r="G45" s="19">
        <f t="shared" si="3"/>
        <v>0</v>
      </c>
    </row>
    <row r="46" spans="1:7" ht="15">
      <c r="A46" s="18" t="s">
        <v>58</v>
      </c>
      <c r="B46" s="19">
        <v>28</v>
      </c>
      <c r="C46" s="45" t="s">
        <v>17</v>
      </c>
      <c r="D46" s="19"/>
      <c r="E46" s="19">
        <f t="shared" si="2"/>
        <v>0</v>
      </c>
      <c r="F46" s="19"/>
      <c r="G46" s="19">
        <f t="shared" si="3"/>
        <v>0</v>
      </c>
    </row>
    <row r="47" spans="1:7" ht="15">
      <c r="A47" s="20" t="s">
        <v>34</v>
      </c>
      <c r="B47" s="31"/>
      <c r="C47" s="50"/>
      <c r="D47" s="31"/>
      <c r="E47" s="21">
        <f>E29+E30+E31+E32+E33+E34+E35+E36+E37+E38+E39+E40+E41+E42+E43+E44+E45+E46</f>
        <v>0</v>
      </c>
      <c r="F47" s="31"/>
      <c r="G47" s="21">
        <f>G29+G30+G31+G32+G33+G34+G35+G36+G37+G38+G39+G40+G41+G42+G43+G44+G45+G46</f>
        <v>0</v>
      </c>
    </row>
  </sheetData>
  <mergeCells count="12">
    <mergeCell ref="A3:G3"/>
    <mergeCell ref="A4:A5"/>
    <mergeCell ref="B4:B5"/>
    <mergeCell ref="C4:C5"/>
    <mergeCell ref="D4:E4"/>
    <mergeCell ref="F4:G4"/>
    <mergeCell ref="A26:G26"/>
    <mergeCell ref="A27:A28"/>
    <mergeCell ref="B27:B28"/>
    <mergeCell ref="C27:C28"/>
    <mergeCell ref="D27:E27"/>
    <mergeCell ref="F27:G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2"/>
  <sheetViews>
    <sheetView showGridLines="0" tabSelected="1" workbookViewId="0" topLeftCell="A1">
      <selection activeCell="Q12" sqref="Q12"/>
    </sheetView>
  </sheetViews>
  <sheetFormatPr defaultColWidth="9.140625" defaultRowHeight="15"/>
  <cols>
    <col min="1" max="1" width="49.7109375" style="0" customWidth="1"/>
    <col min="4" max="5" width="14.7109375" style="0" customWidth="1"/>
  </cols>
  <sheetData>
    <row r="1" s="22" customFormat="1" ht="15"/>
    <row r="2" s="22" customFormat="1" ht="15"/>
    <row r="3" s="22" customFormat="1" ht="15">
      <c r="A3" s="52"/>
    </row>
    <row r="4" spans="1:5" ht="15">
      <c r="A4" s="56" t="s">
        <v>73</v>
      </c>
      <c r="B4" s="57" t="s">
        <v>10</v>
      </c>
      <c r="C4" s="57" t="s">
        <v>11</v>
      </c>
      <c r="D4" s="58" t="s">
        <v>74</v>
      </c>
      <c r="E4" s="58"/>
    </row>
    <row r="5" spans="1:5" ht="15">
      <c r="A5" s="56"/>
      <c r="B5" s="57"/>
      <c r="C5" s="57"/>
      <c r="D5" s="32" t="s">
        <v>14</v>
      </c>
      <c r="E5" s="32" t="s">
        <v>15</v>
      </c>
    </row>
    <row r="6" spans="1:5" ht="15">
      <c r="A6" s="54" t="s">
        <v>68</v>
      </c>
      <c r="B6" s="36">
        <v>5</v>
      </c>
      <c r="C6" s="35" t="s">
        <v>17</v>
      </c>
      <c r="D6" s="36"/>
      <c r="E6" s="36">
        <f aca="true" t="shared" si="0" ref="E6:E10">B6*D6</f>
        <v>0</v>
      </c>
    </row>
    <row r="7" spans="1:5" ht="15">
      <c r="A7" s="34" t="s">
        <v>69</v>
      </c>
      <c r="B7" s="36">
        <v>5</v>
      </c>
      <c r="C7" s="35" t="s">
        <v>17</v>
      </c>
      <c r="D7" s="36"/>
      <c r="E7" s="36">
        <f t="shared" si="0"/>
        <v>0</v>
      </c>
    </row>
    <row r="8" spans="1:5" ht="15">
      <c r="A8" s="34" t="s">
        <v>70</v>
      </c>
      <c r="B8" s="36">
        <v>5</v>
      </c>
      <c r="C8" s="35" t="s">
        <v>17</v>
      </c>
      <c r="D8" s="36"/>
      <c r="E8" s="36">
        <f t="shared" si="0"/>
        <v>0</v>
      </c>
    </row>
    <row r="9" spans="1:5" ht="15">
      <c r="A9" s="34" t="s">
        <v>71</v>
      </c>
      <c r="B9" s="36">
        <v>5</v>
      </c>
      <c r="C9" s="35" t="s">
        <v>17</v>
      </c>
      <c r="D9" s="36"/>
      <c r="E9" s="36">
        <f t="shared" si="0"/>
        <v>0</v>
      </c>
    </row>
    <row r="10" spans="1:5" ht="15">
      <c r="A10" s="34" t="s">
        <v>72</v>
      </c>
      <c r="B10" s="36">
        <v>5</v>
      </c>
      <c r="C10" s="35" t="s">
        <v>17</v>
      </c>
      <c r="D10" s="36"/>
      <c r="E10" s="36">
        <f t="shared" si="0"/>
        <v>0</v>
      </c>
    </row>
    <row r="11" spans="1:5" ht="15">
      <c r="A11" s="38" t="s">
        <v>34</v>
      </c>
      <c r="B11" s="39"/>
      <c r="C11" s="39"/>
      <c r="D11" s="39"/>
      <c r="E11" s="40">
        <f>SUM(E6:E10)</f>
        <v>0</v>
      </c>
    </row>
    <row r="12" ht="15">
      <c r="A12" s="42"/>
    </row>
  </sheetData>
  <mergeCells count="4">
    <mergeCell ref="A4:A5"/>
    <mergeCell ref="B4:B5"/>
    <mergeCell ref="C4:C5"/>
    <mergeCell ref="D4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Baláš Pavel</cp:lastModifiedBy>
  <cp:lastPrinted>2022-11-30T11:00:00Z</cp:lastPrinted>
  <dcterms:created xsi:type="dcterms:W3CDTF">2017-04-25T13:20:19Z</dcterms:created>
  <dcterms:modified xsi:type="dcterms:W3CDTF">2023-08-23T10:20:16Z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2022-12-09T14:45:25Z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9b7d5d97-316b-4540-949d-00004e1e6c49</vt:lpwstr>
  </property>
  <property fmtid="{D5CDD505-2E9C-101B-9397-08002B2CF9AE}" pid="8" name="MSIP_Label_690ebb53-23a2-471a-9c6e-17bd0d11311e_ContentBits">
    <vt:lpwstr>0</vt:lpwstr>
  </property>
</Properties>
</file>