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ento_sešit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N - aktualizace podlahy,fasáda,příprava TUV 27-6-23\Rozpočty-CELY OBJEKT\Soupisy\"/>
    </mc:Choice>
  </mc:AlternateContent>
  <xr:revisionPtr revIDLastSave="0" documentId="13_ncr:1_{253CF603-1E41-4632-9D30-35DE2BC55E94}" xr6:coauthVersionLast="47" xr6:coauthVersionMax="47" xr10:uidLastSave="{00000000-0000-0000-0000-000000000000}"/>
  <bookViews>
    <workbookView xWindow="13455" yWindow="1050" windowWidth="22590" windowHeight="19950" activeTab="2" xr2:uid="{00000000-000D-0000-FFFF-FFFF00000000}"/>
  </bookViews>
  <sheets>
    <sheet name="KrList" sheetId="75" r:id="rId1"/>
    <sheet name="Rekap" sheetId="76" r:id="rId2"/>
    <sheet name="SP" sheetId="68" r:id="rId3"/>
  </sheets>
  <externalReferences>
    <externalReference r:id="rId4"/>
  </externalReferences>
  <definedNames>
    <definedName name="_21">'[1]Krycí list'!$C$30</definedName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91029"/>
</workbook>
</file>

<file path=xl/calcChain.xml><?xml version="1.0" encoding="utf-8"?>
<calcChain xmlns="http://schemas.openxmlformats.org/spreadsheetml/2006/main">
  <c r="K58" i="68" l="1"/>
  <c r="K56" i="68"/>
  <c r="K55" i="68"/>
  <c r="K54" i="68"/>
  <c r="K53" i="68"/>
  <c r="K52" i="68"/>
  <c r="K51" i="68"/>
  <c r="K48" i="68"/>
  <c r="K47" i="68"/>
  <c r="K46" i="68"/>
  <c r="K45" i="68"/>
  <c r="K43" i="68"/>
  <c r="K42" i="68"/>
  <c r="K41" i="68"/>
  <c r="K40" i="68"/>
  <c r="K32" i="68"/>
  <c r="I32" i="68"/>
  <c r="K31" i="68"/>
  <c r="I31" i="68"/>
  <c r="K30" i="68"/>
  <c r="I30" i="68"/>
  <c r="K29" i="68"/>
  <c r="I29" i="68"/>
  <c r="K28" i="68"/>
  <c r="I28" i="68"/>
  <c r="K27" i="68"/>
  <c r="I27" i="68"/>
  <c r="K26" i="68"/>
  <c r="I26" i="68"/>
  <c r="K25" i="68"/>
  <c r="I25" i="68"/>
  <c r="K24" i="68"/>
  <c r="I24" i="68"/>
  <c r="K23" i="68"/>
  <c r="I23" i="68"/>
  <c r="K22" i="68"/>
  <c r="I22" i="68"/>
  <c r="K21" i="68"/>
  <c r="I21" i="68"/>
  <c r="K20" i="68"/>
  <c r="I20" i="68"/>
  <c r="K19" i="68"/>
  <c r="I19" i="68"/>
  <c r="K18" i="68"/>
  <c r="I18" i="68"/>
  <c r="A4" i="68"/>
  <c r="A5" i="68" s="1"/>
  <c r="A6" i="68" s="1"/>
  <c r="A7" i="68" s="1"/>
  <c r="A8" i="68" s="1"/>
  <c r="A9" i="68" s="1"/>
  <c r="A10" i="68" s="1"/>
  <c r="A11" i="68" s="1"/>
  <c r="K13" i="68"/>
  <c r="I13" i="68"/>
  <c r="K12" i="68"/>
  <c r="I12" i="68"/>
  <c r="K11" i="68"/>
  <c r="I11" i="68"/>
  <c r="K10" i="68"/>
  <c r="I10" i="68"/>
  <c r="K9" i="68"/>
  <c r="I9" i="68"/>
  <c r="K8" i="68"/>
  <c r="I8" i="68"/>
  <c r="K7" i="68"/>
  <c r="I7" i="68"/>
  <c r="K6" i="68"/>
  <c r="I6" i="68"/>
  <c r="K5" i="68"/>
  <c r="I5" i="68"/>
  <c r="K4" i="68"/>
  <c r="I4" i="68"/>
  <c r="A12" i="68" l="1"/>
  <c r="A13" i="68" s="1"/>
  <c r="A14" i="68" s="1"/>
  <c r="A15" i="68" s="1"/>
  <c r="A16" i="68" s="1"/>
  <c r="A17" i="68" s="1"/>
  <c r="A18" i="68" s="1"/>
  <c r="A19" i="68" s="1"/>
  <c r="A20" i="68" s="1"/>
  <c r="A21" i="68" s="1"/>
  <c r="A22" i="68" s="1"/>
  <c r="A23" i="68" s="1"/>
  <c r="A24" i="68" s="1"/>
  <c r="A25" i="68" s="1"/>
  <c r="A26" i="68" s="1"/>
  <c r="A27" i="68" s="1"/>
  <c r="A28" i="68" s="1"/>
  <c r="A29" i="68" s="1"/>
  <c r="A30" i="68" s="1"/>
  <c r="A31" i="68" s="1"/>
  <c r="A32" i="68" s="1"/>
  <c r="A33" i="68" s="1"/>
  <c r="A34" i="68" s="1"/>
  <c r="A35" i="68" s="1"/>
  <c r="A36" i="68" s="1"/>
  <c r="A37" i="68" s="1"/>
  <c r="A39" i="68" s="1"/>
  <c r="A40" i="68" s="1"/>
  <c r="A41" i="68" s="1"/>
  <c r="A42" i="68" s="1"/>
  <c r="A43" i="68" s="1"/>
  <c r="A44" i="68" s="1"/>
  <c r="A45" i="68" s="1"/>
  <c r="A46" i="68" s="1"/>
  <c r="A47" i="68" s="1"/>
  <c r="A48" i="68" s="1"/>
  <c r="A49" i="68" s="1"/>
  <c r="A50" i="68" s="1"/>
  <c r="A51" i="68" s="1"/>
  <c r="A52" i="68" s="1"/>
  <c r="A53" i="68" s="1"/>
  <c r="A54" i="68" s="1"/>
  <c r="A55" i="68" s="1"/>
  <c r="A56" i="68" s="1"/>
  <c r="A57" i="68" s="1"/>
  <c r="A58" i="68" s="1"/>
  <c r="A59" i="68" s="1"/>
  <c r="K59" i="68"/>
  <c r="H13" i="76" s="1"/>
  <c r="K49" i="68"/>
  <c r="H12" i="76" s="1"/>
  <c r="K33" i="68"/>
  <c r="K34" i="68" s="1"/>
  <c r="K36" i="68" s="1"/>
  <c r="H10" i="76" s="1"/>
  <c r="I35" i="68"/>
  <c r="G8" i="76" s="1"/>
  <c r="K15" i="68"/>
  <c r="H9" i="76" s="1"/>
  <c r="I14" i="68"/>
  <c r="G7" i="76" s="1"/>
  <c r="K37" i="68" l="1"/>
  <c r="K16" i="68"/>
  <c r="G2" i="76" l="1"/>
  <c r="C1" i="76"/>
  <c r="C2" i="76"/>
  <c r="G19" i="75"/>
  <c r="G18" i="75"/>
  <c r="G17" i="75"/>
  <c r="G16" i="75"/>
  <c r="I45" i="76"/>
  <c r="F45" i="76"/>
  <c r="E45" i="76"/>
  <c r="H11" i="76"/>
  <c r="H45" i="76" l="1"/>
  <c r="F15" i="75" s="1"/>
  <c r="F20" i="75" s="1"/>
  <c r="G45" i="76" l="1"/>
  <c r="D15" i="75" s="1"/>
  <c r="D20" i="75" s="1"/>
  <c r="G15" i="75" l="1"/>
  <c r="G20" i="75" s="1"/>
  <c r="F26" i="75" s="1"/>
  <c r="F27" i="75" s="1"/>
  <c r="F31" i="75" s="1"/>
</calcChain>
</file>

<file path=xl/sharedStrings.xml><?xml version="1.0" encoding="utf-8"?>
<sst xmlns="http://schemas.openxmlformats.org/spreadsheetml/2006/main" count="214" uniqueCount="145">
  <si>
    <t/>
  </si>
  <si>
    <t xml:space="preserve"> -S Uvedení PÚ do trvalého provozu</t>
  </si>
  <si>
    <t>hod</t>
  </si>
  <si>
    <t>Kontrolní zavěrečné měření na kabelu</t>
  </si>
  <si>
    <t>vod</t>
  </si>
  <si>
    <t>ks</t>
  </si>
  <si>
    <t>Forma kabelova do 5x2</t>
  </si>
  <si>
    <t xml:space="preserve">E P S </t>
  </si>
  <si>
    <t>Dodávka zařízení</t>
  </si>
  <si>
    <t>Elektroinstal. PVC trubka ohebná 16mm</t>
  </si>
  <si>
    <t>Elektroinstal. PVC trubka ohebná 23mm</t>
  </si>
  <si>
    <t>C - 2 2 M      - ROZVODY</t>
  </si>
  <si>
    <t>Osazení hmoždinky 8mm v cihl. zdivu</t>
  </si>
  <si>
    <t>NOSNÝ MATERIÁL</t>
  </si>
  <si>
    <t>Nosný materiál</t>
  </si>
  <si>
    <t>mn.</t>
  </si>
  <si>
    <t>Zemní práce</t>
  </si>
  <si>
    <t>Krabice univers. KU68/2 vč. víčka</t>
  </si>
  <si>
    <t>mn.j.</t>
  </si>
  <si>
    <t>m</t>
  </si>
  <si>
    <t>Vyhledání vývodu nebo krabice</t>
  </si>
  <si>
    <t>Odv. a zavičk. krab. s víčkem na závit</t>
  </si>
  <si>
    <t>POLOŽKOVÝ ROZPOČET</t>
  </si>
  <si>
    <t>Objekt :</t>
  </si>
  <si>
    <t>Stavba :</t>
  </si>
  <si>
    <t>R.M.Elektro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</si>
  <si>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</si>
  <si>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</si>
  <si>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</si>
  <si>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</si>
  <si>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</si>
  <si>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</si>
  <si>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</si>
  <si>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</si>
  <si>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</si>
  <si>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</si>
  <si>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>Značení trasy vedení</t>
  </si>
  <si>
    <t>Zhotovení kruhových otvorů</t>
  </si>
  <si>
    <t xml:space="preserve"> -S Převzetí prostor</t>
  </si>
  <si>
    <t>-S Seznameni s projektem</t>
  </si>
  <si>
    <t>Štítek kabelový</t>
  </si>
  <si>
    <t>Uzemění kabelu</t>
  </si>
  <si>
    <t>Demontáže</t>
  </si>
  <si>
    <t>kpl</t>
  </si>
  <si>
    <t>Měření kontinuity smyčky</t>
  </si>
  <si>
    <t>Složka - A, nosný materiál</t>
  </si>
  <si>
    <t>Typ</t>
  </si>
  <si>
    <t>Název</t>
  </si>
  <si>
    <t>Šroub do betonu</t>
  </si>
  <si>
    <r>
      <t xml:space="preserve">Požární příchytka kabelů jednotranná (kabel </t>
    </r>
    <r>
      <rPr>
        <sz val="10"/>
        <rFont val="Calibri"/>
        <family val="2"/>
        <charset val="238"/>
      </rPr>
      <t>Ø8mm)</t>
    </r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</si>
  <si>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</si>
  <si>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</si>
  <si>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</si>
  <si>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</si>
  <si>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</si>
  <si>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</si>
  <si>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</si>
  <si>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</si>
  <si>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</si>
  <si>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</si>
  <si>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</si>
  <si>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</si>
  <si>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</si>
  <si>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</si>
  <si>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</si>
  <si>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</si>
  <si>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</si>
  <si>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</si>
  <si>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</si>
  <si>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</si>
  <si>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</si>
  <si>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</si>
  <si>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</si>
  <si>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Složka - B, podružný materiál t.j. 3% z "A"</t>
  </si>
  <si>
    <t>C - 2 2 M -  ZAŘÍZENÍ</t>
  </si>
  <si>
    <t>obj. číslo</t>
  </si>
  <si>
    <t>LITES</t>
  </si>
  <si>
    <t>REKAPITULACE  EPS</t>
  </si>
  <si>
    <t xml:space="preserve"> -S Revize EPS</t>
  </si>
  <si>
    <t>MHY 734</t>
  </si>
  <si>
    <t>Zásuvka pro adresovatelné a interaktivní hlásiče</t>
  </si>
  <si>
    <t>MHG 262i</t>
  </si>
  <si>
    <t>06XN.0600981</t>
  </si>
  <si>
    <t>Hlásič kouře optický interaktivní s izolátorem</t>
  </si>
  <si>
    <t>MHY 923</t>
  </si>
  <si>
    <t>06XN.2601161</t>
  </si>
  <si>
    <t>Prvek vstupně /výstupní (1xIN/1xOUT) v krabici</t>
  </si>
  <si>
    <t>Elektroinstlační rozvodná krabice s funkční odolností při požáru se zachováním integrity kabelové trasy P90-R</t>
  </si>
  <si>
    <t>06XK.5070241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</si>
  <si>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</si>
  <si>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</si>
  <si>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</si>
  <si>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</si>
  <si>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</si>
  <si>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</si>
  <si>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</si>
  <si>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</si>
  <si>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</si>
  <si>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</si>
  <si>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Ing. Miroslav Rek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</si>
  <si>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</si>
  <si>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</si>
  <si>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</si>
  <si>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</si>
  <si>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</si>
  <si>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</si>
  <si>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</si>
  <si>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</si>
  <si>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</si>
  <si>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</si>
  <si>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</si>
  <si>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DLI-1</t>
  </si>
  <si>
    <t>Deska linková, 2 izolované kruhové linky, max. 256 adres</t>
  </si>
  <si>
    <t>06XK.1997831</t>
  </si>
  <si>
    <t>MHA 142</t>
  </si>
  <si>
    <t>Hlásič tlačítkový adresný a konvenční (s náhradním sklem, bez klíče)</t>
  </si>
  <si>
    <t>06XK.0532771</t>
  </si>
  <si>
    <t>Aku 12V,17Ah</t>
  </si>
  <si>
    <t>4346.224911217</t>
  </si>
  <si>
    <t>Demontáž stávající EPS vč. ekologické likvidace</t>
  </si>
  <si>
    <t>Přeprogramování ústředny</t>
  </si>
  <si>
    <t>Protipožární pěna 325 ml, max. 2,1 l výplně, vč. označení PÚ</t>
  </si>
  <si>
    <t xml:space="preserve">Spínaný zdroj, 27,6V/5A </t>
  </si>
  <si>
    <t>MHY 735</t>
  </si>
  <si>
    <t>Adaptér do VZT potrubí</t>
  </si>
  <si>
    <t>06XV.8251051</t>
  </si>
  <si>
    <t>STX2405-E</t>
  </si>
  <si>
    <t>4403.950024050</t>
  </si>
  <si>
    <t>MHG 362</t>
  </si>
  <si>
    <t>06XN.0600871</t>
  </si>
  <si>
    <t>Hlásič teplot interaktivní,(45÷90)°C</t>
  </si>
  <si>
    <t xml:space="preserve">ROLP/R/D  </t>
  </si>
  <si>
    <t>4404.840000004</t>
  </si>
  <si>
    <t>9-28Vss, 102 dB, odběr 16mA/24V, IP 65, vysoká patice, rudá</t>
  </si>
  <si>
    <t>Kabel 1x2x0,8  třída reakce na oheň B2(ca)s1d1, funkční odolnost při požáru, P90-R - pevně uložen</t>
  </si>
  <si>
    <t>Kabel 4x2x0,8  třída reakce na oheň B2(ca)s1d1, funkční odolnost při požáru, P90-R - pevně uložen</t>
  </si>
  <si>
    <t>Kabel 2x1,5  třída reakce na oheň B2(ca)s1d1, funkční odolnost při požáru P60-R - pevně uložen, pod omítkou</t>
  </si>
  <si>
    <r>
      <t xml:space="preserve">Požární příchytka kabelů jednotranná (kabel </t>
    </r>
    <r>
      <rPr>
        <sz val="10"/>
        <rFont val="Calibri"/>
        <family val="2"/>
        <charset val="238"/>
      </rPr>
      <t>Ø16mm)</t>
    </r>
  </si>
  <si>
    <r>
      <t xml:space="preserve">Požární příchytka kabelů jednotranná (kabel </t>
    </r>
    <r>
      <rPr>
        <sz val="10"/>
        <rFont val="Calibri"/>
        <family val="2"/>
        <charset val="238"/>
      </rPr>
      <t>Ø12mm)</t>
    </r>
  </si>
  <si>
    <t>Krabice elektroinstalační pod  omítku, ohniodolná,P120-R</t>
  </si>
  <si>
    <t>Keramická svorka pro 2 kabely</t>
  </si>
  <si>
    <t>PS 04 - Elektrická požární signalizace</t>
  </si>
  <si>
    <t>Elektrická požární signalizace</t>
  </si>
  <si>
    <t>Nemocnice Břeclav - stravovací provoz</t>
  </si>
  <si>
    <t>MEDICOPROJECT,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</si>
</sst>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8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9" fillId="0" borderId="2">
      <alignment horizontal="justify" vertical="center" wrapText="1"/>
      <protection locked="0"/>
    </xf>
    <xf numFmtId="0" fontId="3" fillId="0" borderId="0"/>
    <xf numFmtId="0" fontId="2" fillId="0" borderId="0"/>
    <xf numFmtId="0" fontId="12" fillId="0" borderId="0"/>
    <xf numFmtId="0" fontId="18" fillId="0" borderId="2" applyProtection="0">
      <alignment horizontal="justify" vertical="center" wrapText="1"/>
    </xf>
    <xf numFmtId="0" fontId="14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10" fillId="0" borderId="0"/>
    <xf numFmtId="0" fontId="10" fillId="0" borderId="0"/>
    <xf numFmtId="0" fontId="10" fillId="0" borderId="0"/>
  </cellStyleXfs>
  <cellXfs count="261">
    <xf numFmtId="164" fontId="0" fillId="0" borderId="0" xfId="0" applyNumberFormat="1"/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1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16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vertical="top"/>
    </xf>
    <xf numFmtId="167" fontId="4" fillId="0" borderId="33" xfId="0" applyNumberFormat="1" applyFont="1" applyBorder="1" applyAlignment="1">
      <alignment horizontal="center" vertical="top"/>
    </xf>
    <xf numFmtId="4" fontId="4" fillId="0" borderId="33" xfId="0" applyNumberFormat="1" applyFont="1" applyBorder="1" applyAlignment="1">
      <alignment horizontal="center" vertical="top"/>
    </xf>
    <xf numFmtId="1" fontId="10" fillId="0" borderId="0" xfId="0" applyNumberFormat="1" applyFont="1" applyAlignment="1">
      <alignment horizontal="center" vertical="top"/>
    </xf>
    <xf numFmtId="1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167" fontId="4" fillId="0" borderId="0" xfId="0" applyNumberFormat="1" applyFont="1" applyAlignment="1">
      <alignment vertical="top"/>
    </xf>
    <xf numFmtId="4" fontId="4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166" fontId="4" fillId="0" borderId="0" xfId="1" applyNumberFormat="1" applyFont="1" applyFill="1" applyAlignment="1">
      <alignment vertical="top"/>
    </xf>
    <xf numFmtId="166" fontId="4" fillId="0" borderId="33" xfId="1" applyNumberFormat="1" applyFont="1" applyFill="1" applyBorder="1" applyAlignment="1">
      <alignment vertical="top"/>
    </xf>
    <xf numFmtId="165" fontId="5" fillId="0" borderId="0" xfId="0" applyNumberFormat="1" applyFont="1" applyAlignment="1" applyProtection="1">
      <alignment horizontal="left" vertical="top" wrapText="1"/>
      <protection locked="0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3" fontId="5" fillId="0" borderId="0" xfId="0" applyNumberFormat="1" applyFont="1" applyAlignment="1">
      <alignment horizontal="center" vertical="top"/>
    </xf>
    <xf numFmtId="167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1" fontId="3" fillId="0" borderId="0" xfId="0" applyNumberFormat="1" applyFont="1" applyAlignment="1" applyProtection="1">
      <alignment horizontal="left" vertical="top" wrapText="1"/>
      <protection locked="0"/>
    </xf>
    <xf numFmtId="167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center" vertical="top"/>
    </xf>
    <xf numFmtId="165" fontId="2" fillId="0" borderId="0" xfId="0" applyNumberFormat="1" applyFont="1" applyAlignment="1" applyProtection="1">
      <alignment horizontal="left" vertical="top" wrapText="1"/>
      <protection locked="0"/>
    </xf>
    <xf numFmtId="1" fontId="4" fillId="0" borderId="0" xfId="0" applyNumberFormat="1" applyFont="1" applyAlignment="1">
      <alignment horizontal="center" vertical="top"/>
    </xf>
    <xf numFmtId="167" fontId="4" fillId="0" borderId="0" xfId="0" applyNumberFormat="1" applyFont="1" applyAlignment="1" applyProtection="1">
      <alignment vertical="top"/>
      <protection locked="0"/>
    </xf>
    <xf numFmtId="4" fontId="4" fillId="0" borderId="0" xfId="0" applyNumberFormat="1" applyFont="1" applyAlignment="1" applyProtection="1">
      <alignment vertical="top"/>
      <protection locked="0"/>
    </xf>
    <xf numFmtId="164" fontId="3" fillId="0" borderId="0" xfId="0" applyNumberFormat="1" applyFont="1" applyAlignment="1">
      <alignment horizontal="left" vertical="top" wrapText="1"/>
    </xf>
    <xf numFmtId="3" fontId="1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  <xf numFmtId="4" fontId="10" fillId="0" borderId="0" xfId="0" applyNumberFormat="1" applyFont="1" applyAlignment="1">
      <alignment horizontal="center" vertical="top"/>
    </xf>
    <xf numFmtId="3" fontId="10" fillId="0" borderId="0" xfId="0" applyNumberFormat="1" applyFont="1" applyAlignment="1">
      <alignment horizontal="center" vertical="top"/>
    </xf>
    <xf numFmtId="4" fontId="10" fillId="0" borderId="0" xfId="0" applyNumberFormat="1" applyFont="1" applyAlignment="1">
      <alignment vertical="top" wrapText="1"/>
    </xf>
    <xf numFmtId="3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36" xfId="0" applyBorder="1" applyAlignment="1">
      <alignment vertical="top"/>
    </xf>
    <xf numFmtId="0" fontId="0" fillId="0" borderId="0" xfId="0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49" fontId="7" fillId="0" borderId="9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3" fontId="3" fillId="0" borderId="11" xfId="0" applyNumberFormat="1" applyFont="1" applyBorder="1" applyAlignment="1">
      <alignment vertical="top"/>
    </xf>
    <xf numFmtId="3" fontId="3" fillId="0" borderId="10" xfId="0" applyNumberFormat="1" applyFont="1" applyBorder="1" applyAlignment="1">
      <alignment vertical="top"/>
    </xf>
    <xf numFmtId="3" fontId="3" fillId="0" borderId="41" xfId="0" applyNumberFormat="1" applyFont="1" applyBorder="1" applyAlignment="1">
      <alignment vertical="top"/>
    </xf>
    <xf numFmtId="3" fontId="3" fillId="0" borderId="42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165" fontId="3" fillId="0" borderId="0" xfId="0" applyNumberFormat="1" applyFont="1" applyAlignment="1" applyProtection="1">
      <alignment horizontal="center" vertical="top"/>
      <protection locked="0"/>
    </xf>
    <xf numFmtId="3" fontId="10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3" fontId="3" fillId="0" borderId="0" xfId="0" applyNumberFormat="1" applyFont="1" applyAlignment="1" applyProtection="1">
      <alignment horizontal="center" vertical="top"/>
      <protection locked="0"/>
    </xf>
    <xf numFmtId="165" fontId="3" fillId="0" borderId="0" xfId="0" applyNumberFormat="1" applyFont="1" applyAlignment="1" applyProtection="1">
      <alignment horizontal="left" vertical="top" wrapText="1"/>
      <protection locked="0"/>
    </xf>
    <xf numFmtId="4" fontId="3" fillId="0" borderId="0" xfId="0" applyNumberFormat="1" applyFont="1" applyAlignment="1">
      <alignment horizontal="center" vertical="top"/>
    </xf>
    <xf numFmtId="167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164" fontId="3" fillId="0" borderId="0" xfId="0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vertical="top" wrapText="1"/>
    </xf>
    <xf numFmtId="1" fontId="3" fillId="0" borderId="0" xfId="0" applyNumberFormat="1" applyFont="1" applyAlignment="1" applyProtection="1">
      <alignment horizontal="left" vertical="top"/>
      <protection locked="0"/>
    </xf>
    <xf numFmtId="3" fontId="10" fillId="0" borderId="0" xfId="0" applyNumberFormat="1" applyFont="1" applyAlignment="1" applyProtection="1">
      <alignment horizontal="center" vertical="top"/>
      <protection locked="0"/>
    </xf>
    <xf numFmtId="164" fontId="4" fillId="0" borderId="0" xfId="0" applyNumberFormat="1" applyFont="1" applyAlignment="1">
      <alignment vertical="top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center" vertical="top" wrapText="1"/>
    </xf>
    <xf numFmtId="3" fontId="17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 wrapText="1"/>
    </xf>
    <xf numFmtId="164" fontId="3" fillId="0" borderId="0" xfId="0" applyNumberFormat="1" applyFont="1" applyAlignment="1" applyProtection="1">
      <alignment horizontal="left" vertical="top"/>
      <protection locked="0"/>
    </xf>
    <xf numFmtId="2" fontId="3" fillId="0" borderId="0" xfId="0" applyNumberFormat="1" applyFont="1" applyAlignment="1" applyProtection="1">
      <alignment vertical="top"/>
      <protection locked="0"/>
    </xf>
    <xf numFmtId="2" fontId="3" fillId="0" borderId="0" xfId="0" applyNumberFormat="1" applyFont="1" applyAlignment="1">
      <alignment vertical="top"/>
    </xf>
    <xf numFmtId="0" fontId="23" fillId="0" borderId="0" xfId="0" applyFont="1" applyAlignment="1">
      <alignment horizontal="centerContinuous" vertical="top"/>
    </xf>
    <xf numFmtId="0" fontId="15" fillId="0" borderId="0" xfId="0" applyFont="1" applyAlignment="1">
      <alignment horizontal="centerContinuous"/>
    </xf>
    <xf numFmtId="0" fontId="15" fillId="0" borderId="0" xfId="0" applyFont="1"/>
    <xf numFmtId="49" fontId="2" fillId="2" borderId="17" xfId="0" applyNumberFormat="1" applyFont="1" applyFill="1" applyBorder="1"/>
    <xf numFmtId="0" fontId="2" fillId="2" borderId="31" xfId="0" applyFont="1" applyFill="1" applyBorder="1"/>
    <xf numFmtId="0" fontId="2" fillId="0" borderId="0" xfId="0" applyFont="1"/>
    <xf numFmtId="3" fontId="15" fillId="0" borderId="0" xfId="0" applyNumberFormat="1" applyFont="1"/>
    <xf numFmtId="0" fontId="23" fillId="0" borderId="22" xfId="0" applyFont="1" applyBorder="1" applyAlignment="1">
      <alignment horizontal="centerContinuous" vertical="center"/>
    </xf>
    <xf numFmtId="0" fontId="26" fillId="0" borderId="23" xfId="0" applyFont="1" applyBorder="1" applyAlignment="1">
      <alignment horizontal="centerContinuous" vertical="center"/>
    </xf>
    <xf numFmtId="0" fontId="15" fillId="0" borderId="23" xfId="0" applyFont="1" applyBorder="1" applyAlignment="1">
      <alignment horizontal="centerContinuous" vertical="center"/>
    </xf>
    <xf numFmtId="0" fontId="15" fillId="0" borderId="24" xfId="0" applyFont="1" applyBorder="1" applyAlignment="1">
      <alignment horizontal="centerContinuous" vertical="center"/>
    </xf>
    <xf numFmtId="0" fontId="15" fillId="0" borderId="9" xfId="0" applyFont="1" applyBorder="1"/>
    <xf numFmtId="49" fontId="27" fillId="0" borderId="3" xfId="0" applyNumberFormat="1" applyFont="1" applyBorder="1"/>
    <xf numFmtId="4" fontId="15" fillId="0" borderId="49" xfId="0" applyNumberFormat="1" applyFont="1" applyBorder="1"/>
    <xf numFmtId="4" fontId="27" fillId="0" borderId="50" xfId="0" applyNumberFormat="1" applyFont="1" applyBorder="1"/>
    <xf numFmtId="4" fontId="27" fillId="0" borderId="11" xfId="0" applyNumberFormat="1" applyFont="1" applyBorder="1"/>
    <xf numFmtId="4" fontId="15" fillId="0" borderId="10" xfId="0" applyNumberFormat="1" applyFont="1" applyBorder="1"/>
    <xf numFmtId="4" fontId="27" fillId="0" borderId="41" xfId="0" applyNumberFormat="1" applyFont="1" applyBorder="1"/>
    <xf numFmtId="0" fontId="27" fillId="0" borderId="0" xfId="0" applyFont="1"/>
    <xf numFmtId="0" fontId="27" fillId="0" borderId="9" xfId="0" applyFont="1" applyBorder="1"/>
    <xf numFmtId="0" fontId="27" fillId="0" borderId="10" xfId="0" applyFont="1" applyBorder="1"/>
    <xf numFmtId="0" fontId="27" fillId="0" borderId="21" xfId="0" applyFont="1" applyBorder="1"/>
    <xf numFmtId="0" fontId="27" fillId="0" borderId="11" xfId="0" applyFont="1" applyBorder="1"/>
    <xf numFmtId="0" fontId="27" fillId="0" borderId="12" xfId="0" applyFont="1" applyBorder="1"/>
    <xf numFmtId="0" fontId="27" fillId="0" borderId="14" xfId="0" applyFont="1" applyBorder="1"/>
    <xf numFmtId="1" fontId="27" fillId="0" borderId="13" xfId="0" applyNumberFormat="1" applyFont="1" applyBorder="1" applyAlignment="1">
      <alignment horizontal="right"/>
    </xf>
    <xf numFmtId="0" fontId="27" fillId="0" borderId="13" xfId="0" applyFont="1" applyBorder="1"/>
    <xf numFmtId="0" fontId="15" fillId="0" borderId="12" xfId="0" applyFont="1" applyBorder="1"/>
    <xf numFmtId="0" fontId="15" fillId="0" borderId="14" xfId="0" applyFont="1" applyBorder="1"/>
    <xf numFmtId="1" fontId="15" fillId="0" borderId="13" xfId="0" applyNumberFormat="1" applyFont="1" applyBorder="1" applyAlignment="1">
      <alignment horizontal="right"/>
    </xf>
    <xf numFmtId="0" fontId="15" fillId="0" borderId="13" xfId="0" applyFont="1" applyBorder="1"/>
    <xf numFmtId="0" fontId="26" fillId="0" borderId="0" xfId="0" applyFont="1"/>
    <xf numFmtId="0" fontId="15" fillId="0" borderId="0" xfId="0" applyFont="1" applyAlignment="1">
      <alignment horizontal="left" wrapText="1"/>
    </xf>
    <xf numFmtId="0" fontId="12" fillId="0" borderId="34" xfId="6" applyBorder="1" applyAlignment="1">
      <alignment vertical="top"/>
    </xf>
    <xf numFmtId="0" fontId="3" fillId="0" borderId="0" xfId="0" applyFont="1" applyAlignment="1">
      <alignment horizontal="center"/>
    </xf>
    <xf numFmtId="49" fontId="3" fillId="0" borderId="0" xfId="12" applyNumberFormat="1" applyFont="1" applyAlignment="1">
      <alignment horizontal="left"/>
    </xf>
    <xf numFmtId="49" fontId="27" fillId="0" borderId="18" xfId="0" applyNumberFormat="1" applyFont="1" applyBorder="1"/>
    <xf numFmtId="4" fontId="15" fillId="0" borderId="31" xfId="0" applyNumberFormat="1" applyFont="1" applyBorder="1"/>
    <xf numFmtId="4" fontId="27" fillId="0" borderId="1" xfId="0" applyNumberFormat="1" applyFont="1" applyBorder="1"/>
    <xf numFmtId="4" fontId="27" fillId="0" borderId="20" xfId="0" applyNumberFormat="1" applyFont="1" applyBorder="1"/>
    <xf numFmtId="49" fontId="27" fillId="0" borderId="18" xfId="0" applyNumberFormat="1" applyFont="1" applyBorder="1" applyAlignment="1">
      <alignment shrinkToFit="1"/>
    </xf>
    <xf numFmtId="0" fontId="15" fillId="0" borderId="17" xfId="0" applyFont="1" applyBorder="1"/>
    <xf numFmtId="0" fontId="27" fillId="0" borderId="32" xfId="0" applyFont="1" applyBorder="1"/>
    <xf numFmtId="0" fontId="27" fillId="0" borderId="6" xfId="0" applyFont="1" applyBorder="1" applyAlignment="1">
      <alignment horizontal="right"/>
    </xf>
    <xf numFmtId="0" fontId="27" fillId="0" borderId="7" xfId="0" applyFont="1" applyBorder="1"/>
    <xf numFmtId="0" fontId="27" fillId="0" borderId="6" xfId="0" applyFont="1" applyBorder="1"/>
    <xf numFmtId="0" fontId="27" fillId="0" borderId="43" xfId="0" applyFont="1" applyBorder="1"/>
    <xf numFmtId="0" fontId="27" fillId="0" borderId="8" xfId="0" applyFont="1" applyBorder="1"/>
    <xf numFmtId="1" fontId="5" fillId="0" borderId="0" xfId="0" applyNumberFormat="1" applyFont="1" applyAlignment="1">
      <alignment horizontal="left" vertical="top"/>
    </xf>
    <xf numFmtId="49" fontId="2" fillId="3" borderId="17" xfId="0" applyNumberFormat="1" applyFont="1" applyFill="1" applyBorder="1"/>
    <xf numFmtId="0" fontId="2" fillId="3" borderId="31" xfId="0" applyFont="1" applyFill="1" applyBorder="1"/>
    <xf numFmtId="49" fontId="1" fillId="3" borderId="17" xfId="0" applyNumberFormat="1" applyFont="1" applyFill="1" applyBorder="1"/>
    <xf numFmtId="0" fontId="1" fillId="3" borderId="2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15" fillId="3" borderId="27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1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51" xfId="0" applyFont="1" applyFill="1" applyBorder="1"/>
    <xf numFmtId="0" fontId="1" fillId="3" borderId="52" xfId="0" applyFont="1" applyFill="1" applyBorder="1"/>
    <xf numFmtId="0" fontId="26" fillId="3" borderId="25" xfId="0" applyFont="1" applyFill="1" applyBorder="1"/>
    <xf numFmtId="0" fontId="26" fillId="3" borderId="26" xfId="0" applyFont="1" applyFill="1" applyBorder="1"/>
    <xf numFmtId="0" fontId="26" fillId="3" borderId="38" xfId="0" applyFont="1" applyFill="1" applyBorder="1"/>
    <xf numFmtId="49" fontId="4" fillId="3" borderId="25" xfId="0" applyNumberFormat="1" applyFont="1" applyFill="1" applyBorder="1" applyAlignment="1">
      <alignment vertical="top"/>
    </xf>
    <xf numFmtId="0" fontId="4" fillId="3" borderId="26" xfId="0" applyFont="1" applyFill="1" applyBorder="1" applyAlignment="1">
      <alignment vertical="top"/>
    </xf>
    <xf numFmtId="0" fontId="4" fillId="3" borderId="27" xfId="0" applyFont="1" applyFill="1" applyBorder="1" applyAlignment="1">
      <alignment vertical="top"/>
    </xf>
    <xf numFmtId="0" fontId="4" fillId="3" borderId="38" xfId="0" applyFont="1" applyFill="1" applyBorder="1" applyAlignment="1">
      <alignment vertical="top"/>
    </xf>
    <xf numFmtId="0" fontId="4" fillId="3" borderId="39" xfId="0" applyFont="1" applyFill="1" applyBorder="1" applyAlignment="1">
      <alignment vertical="top"/>
    </xf>
    <xf numFmtId="0" fontId="4" fillId="3" borderId="40" xfId="0" applyFont="1" applyFill="1" applyBorder="1" applyAlignment="1">
      <alignment vertical="top"/>
    </xf>
    <xf numFmtId="0" fontId="4" fillId="3" borderId="25" xfId="0" applyFont="1" applyFill="1" applyBorder="1" applyAlignment="1">
      <alignment vertical="top"/>
    </xf>
    <xf numFmtId="3" fontId="4" fillId="3" borderId="27" xfId="0" applyNumberFormat="1" applyFont="1" applyFill="1" applyBorder="1" applyAlignment="1">
      <alignment vertical="top"/>
    </xf>
    <xf numFmtId="3" fontId="4" fillId="3" borderId="38" xfId="0" applyNumberFormat="1" applyFont="1" applyFill="1" applyBorder="1" applyAlignment="1">
      <alignment vertical="top"/>
    </xf>
    <xf numFmtId="3" fontId="4" fillId="3" borderId="39" xfId="0" applyNumberFormat="1" applyFont="1" applyFill="1" applyBorder="1" applyAlignment="1">
      <alignment vertical="top"/>
    </xf>
    <xf numFmtId="3" fontId="4" fillId="3" borderId="40" xfId="0" applyNumberFormat="1" applyFont="1" applyFill="1" applyBorder="1" applyAlignment="1">
      <alignment vertical="top"/>
    </xf>
    <xf numFmtId="0" fontId="15" fillId="3" borderId="17" xfId="0" applyFont="1" applyFill="1" applyBorder="1"/>
    <xf numFmtId="0" fontId="15" fillId="3" borderId="18" xfId="0" applyFont="1" applyFill="1" applyBorder="1"/>
    <xf numFmtId="0" fontId="15" fillId="3" borderId="31" xfId="0" applyFont="1" applyFill="1" applyBorder="1"/>
    <xf numFmtId="0" fontId="15" fillId="3" borderId="19" xfId="0" applyFont="1" applyFill="1" applyBorder="1"/>
    <xf numFmtId="0" fontId="15" fillId="3" borderId="20" xfId="0" applyFont="1" applyFill="1" applyBorder="1"/>
    <xf numFmtId="0" fontId="10" fillId="0" borderId="0" xfId="0" quotePrefix="1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3" fontId="3" fillId="0" borderId="0" xfId="0" applyNumberFormat="1" applyFont="1" applyAlignment="1">
      <alignment horizontal="center" vertical="top"/>
    </xf>
    <xf numFmtId="0" fontId="10" fillId="0" borderId="0" xfId="0" applyFo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 applyProtection="1">
      <alignment horizontal="center" vertical="top"/>
      <protection locked="0"/>
    </xf>
    <xf numFmtId="0" fontId="9" fillId="0" borderId="0" xfId="5" applyFont="1" applyAlignment="1">
      <alignment horizontal="center" vertical="top"/>
    </xf>
    <xf numFmtId="1" fontId="10" fillId="0" borderId="0" xfId="0" applyNumberFormat="1" applyFont="1" applyAlignment="1">
      <alignment horizontal="left" vertical="top"/>
    </xf>
    <xf numFmtId="1" fontId="10" fillId="0" borderId="0" xfId="0" applyNumberFormat="1" applyFont="1" applyAlignment="1">
      <alignment vertical="top" wrapText="1"/>
    </xf>
    <xf numFmtId="166" fontId="3" fillId="0" borderId="0" xfId="1" applyNumberFormat="1" applyFont="1" applyFill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1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 applyProtection="1">
      <alignment vertical="top"/>
      <protection locked="0"/>
    </xf>
    <xf numFmtId="1" fontId="1" fillId="0" borderId="0" xfId="0" applyNumberFormat="1" applyFont="1" applyAlignment="1">
      <alignment horizontal="center" vertical="top"/>
    </xf>
    <xf numFmtId="1" fontId="17" fillId="0" borderId="0" xfId="0" applyNumberFormat="1" applyFont="1" applyAlignment="1">
      <alignment horizontal="center" vertical="top"/>
    </xf>
    <xf numFmtId="2" fontId="4" fillId="0" borderId="0" xfId="0" applyNumberFormat="1" applyFont="1" applyAlignment="1" applyProtection="1">
      <alignment horizontal="center" vertical="top"/>
      <protection locked="0"/>
    </xf>
    <xf numFmtId="166" fontId="4" fillId="0" borderId="0" xfId="1" applyNumberFormat="1" applyFont="1" applyFill="1" applyBorder="1" applyAlignment="1">
      <alignment vertical="top"/>
    </xf>
    <xf numFmtId="0" fontId="10" fillId="0" borderId="0" xfId="0" applyFont="1" applyAlignment="1">
      <alignment wrapText="1"/>
    </xf>
    <xf numFmtId="0" fontId="3" fillId="0" borderId="0" xfId="12" applyFont="1" applyAlignment="1">
      <alignment wrapText="1"/>
    </xf>
    <xf numFmtId="164" fontId="5" fillId="0" borderId="0" xfId="0" applyNumberFormat="1" applyFont="1" applyAlignment="1">
      <alignment vertical="top" wrapText="1"/>
    </xf>
    <xf numFmtId="165" fontId="4" fillId="0" borderId="0" xfId="0" applyNumberFormat="1" applyFont="1" applyAlignment="1" applyProtection="1">
      <alignment horizontal="right" vertical="top" wrapText="1"/>
      <protection locked="0"/>
    </xf>
    <xf numFmtId="168" fontId="26" fillId="3" borderId="53" xfId="0" applyNumberFormat="1" applyFont="1" applyFill="1" applyBorder="1" applyAlignment="1">
      <alignment horizontal="right"/>
    </xf>
    <xf numFmtId="168" fontId="26" fillId="3" borderId="27" xfId="0" applyNumberFormat="1" applyFont="1" applyFill="1" applyBorder="1" applyAlignment="1">
      <alignment horizontal="right"/>
    </xf>
    <xf numFmtId="0" fontId="27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68" fontId="27" fillId="0" borderId="19" xfId="0" applyNumberFormat="1" applyFont="1" applyBorder="1" applyAlignment="1">
      <alignment horizontal="right"/>
    </xf>
    <xf numFmtId="168" fontId="27" fillId="0" borderId="20" xfId="0" applyNumberFormat="1" applyFont="1" applyBorder="1" applyAlignment="1">
      <alignment horizontal="right"/>
    </xf>
    <xf numFmtId="0" fontId="2" fillId="0" borderId="0" xfId="0" applyFont="1" applyAlignment="1">
      <alignment horizontal="left" vertical="top" wrapText="1"/>
    </xf>
    <xf numFmtId="4" fontId="27" fillId="0" borderId="21" xfId="0" applyNumberFormat="1" applyFont="1" applyBorder="1"/>
    <xf numFmtId="0" fontId="27" fillId="0" borderId="10" xfId="0" applyFont="1" applyBorder="1"/>
    <xf numFmtId="0" fontId="24" fillId="0" borderId="17" xfId="0" applyFont="1" applyBorder="1" applyAlignment="1">
      <alignment horizontal="left"/>
    </xf>
    <xf numFmtId="0" fontId="24" fillId="0" borderId="31" xfId="0" applyFont="1" applyBorder="1" applyAlignment="1">
      <alignment horizontal="left"/>
    </xf>
    <xf numFmtId="0" fontId="25" fillId="0" borderId="19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25" fillId="0" borderId="20" xfId="0" applyFont="1" applyBorder="1" applyAlignment="1">
      <alignment horizontal="left"/>
    </xf>
    <xf numFmtId="49" fontId="24" fillId="0" borderId="19" xfId="0" applyNumberFormat="1" applyFont="1" applyBorder="1" applyAlignment="1">
      <alignment horizontal="left"/>
    </xf>
    <xf numFmtId="49" fontId="24" fillId="0" borderId="18" xfId="0" applyNumberFormat="1" applyFont="1" applyBorder="1" applyAlignment="1">
      <alignment horizontal="left"/>
    </xf>
    <xf numFmtId="49" fontId="24" fillId="0" borderId="20" xfId="0" applyNumberFormat="1" applyFont="1" applyBorder="1" applyAlignment="1">
      <alignment horizontal="left"/>
    </xf>
    <xf numFmtId="4" fontId="27" fillId="0" borderId="4" xfId="0" applyNumberFormat="1" applyFont="1" applyBorder="1"/>
    <xf numFmtId="0" fontId="27" fillId="0" borderId="49" xfId="0" applyFont="1" applyBorder="1"/>
    <xf numFmtId="4" fontId="27" fillId="0" borderId="19" xfId="0" applyNumberFormat="1" applyFont="1" applyBorder="1"/>
    <xf numFmtId="0" fontId="27" fillId="0" borderId="31" xfId="0" applyFont="1" applyBorder="1"/>
    <xf numFmtId="168" fontId="27" fillId="0" borderId="16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8" fontId="15" fillId="0" borderId="16" xfId="0" applyNumberFormat="1" applyFont="1" applyBorder="1" applyAlignment="1">
      <alignment horizontal="right"/>
    </xf>
    <xf numFmtId="168" fontId="15" fillId="0" borderId="15" xfId="0" applyNumberFormat="1" applyFont="1" applyBorder="1" applyAlignment="1">
      <alignment horizontal="right"/>
    </xf>
    <xf numFmtId="49" fontId="25" fillId="3" borderId="19" xfId="0" applyNumberFormat="1" applyFont="1" applyFill="1" applyBorder="1" applyAlignment="1">
      <alignment horizontal="left" wrapText="1"/>
    </xf>
    <xf numFmtId="0" fontId="15" fillId="3" borderId="18" xfId="0" applyFont="1" applyFill="1" applyBorder="1"/>
    <xf numFmtId="0" fontId="15" fillId="3" borderId="20" xfId="0" applyFont="1" applyFill="1" applyBorder="1"/>
    <xf numFmtId="0" fontId="1" fillId="0" borderId="17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24" fillId="0" borderId="19" xfId="0" applyFont="1" applyBorder="1" applyAlignment="1">
      <alignment horizontal="left"/>
    </xf>
    <xf numFmtId="0" fontId="24" fillId="0" borderId="18" xfId="0" applyFont="1" applyBorder="1" applyAlignment="1">
      <alignment horizontal="left"/>
    </xf>
    <xf numFmtId="0" fontId="24" fillId="0" borderId="20" xfId="0" applyFont="1" applyBorder="1" applyAlignment="1">
      <alignment horizontal="left"/>
    </xf>
    <xf numFmtId="49" fontId="25" fillId="3" borderId="19" xfId="0" applyNumberFormat="1" applyFont="1" applyFill="1" applyBorder="1" applyAlignment="1">
      <alignment horizontal="left" vertical="top" wrapText="1"/>
    </xf>
    <xf numFmtId="49" fontId="25" fillId="3" borderId="18" xfId="0" applyNumberFormat="1" applyFont="1" applyFill="1" applyBorder="1" applyAlignment="1">
      <alignment horizontal="left" vertical="top" wrapText="1"/>
    </xf>
    <xf numFmtId="49" fontId="25" fillId="3" borderId="20" xfId="0" applyNumberFormat="1" applyFont="1" applyFill="1" applyBorder="1" applyAlignment="1">
      <alignment horizontal="left" vertical="top" wrapText="1"/>
    </xf>
    <xf numFmtId="0" fontId="1" fillId="0" borderId="28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49" fontId="24" fillId="0" borderId="4" xfId="0" applyNumberFormat="1" applyFont="1" applyBorder="1" applyAlignment="1">
      <alignment horizontal="left"/>
    </xf>
    <xf numFmtId="49" fontId="24" fillId="0" borderId="3" xfId="0" applyNumberFormat="1" applyFont="1" applyBorder="1" applyAlignment="1">
      <alignment horizontal="left"/>
    </xf>
    <xf numFmtId="49" fontId="24" fillId="0" borderId="5" xfId="0" applyNumberFormat="1" applyFont="1" applyBorder="1" applyAlignment="1">
      <alignment horizontal="left"/>
    </xf>
    <xf numFmtId="49" fontId="25" fillId="2" borderId="19" xfId="0" applyNumberFormat="1" applyFont="1" applyFill="1" applyBorder="1" applyAlignment="1">
      <alignment horizontal="left"/>
    </xf>
    <xf numFmtId="0" fontId="15" fillId="0" borderId="18" xfId="0" applyFont="1" applyBorder="1"/>
    <xf numFmtId="0" fontId="15" fillId="0" borderId="20" xfId="0" applyFont="1" applyBorder="1"/>
    <xf numFmtId="0" fontId="12" fillId="0" borderId="44" xfId="6" applyBorder="1" applyAlignment="1">
      <alignment horizontal="center" vertical="top"/>
    </xf>
    <xf numFmtId="0" fontId="12" fillId="0" borderId="45" xfId="6" applyBorder="1" applyAlignment="1">
      <alignment horizontal="center" vertical="top"/>
    </xf>
    <xf numFmtId="49" fontId="11" fillId="0" borderId="34" xfId="0" applyNumberFormat="1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45" xfId="0" applyFont="1" applyBorder="1" applyAlignment="1">
      <alignment horizontal="left" vertical="top" wrapText="1"/>
    </xf>
    <xf numFmtId="0" fontId="12" fillId="0" borderId="46" xfId="6" applyBorder="1" applyAlignment="1">
      <alignment horizontal="center" vertical="top"/>
    </xf>
    <xf numFmtId="0" fontId="12" fillId="0" borderId="47" xfId="6" applyBorder="1" applyAlignment="1">
      <alignment horizontal="center" vertical="top"/>
    </xf>
    <xf numFmtId="49" fontId="11" fillId="0" borderId="37" xfId="0" applyNumberFormat="1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47" xfId="0" applyFont="1" applyBorder="1" applyAlignment="1">
      <alignment horizontal="left" vertical="top" wrapText="1"/>
    </xf>
    <xf numFmtId="49" fontId="12" fillId="0" borderId="37" xfId="6" applyNumberFormat="1" applyBorder="1" applyAlignment="1">
      <alignment horizontal="left" vertical="top" wrapText="1"/>
    </xf>
    <xf numFmtId="0" fontId="12" fillId="0" borderId="33" xfId="6" applyBorder="1" applyAlignment="1">
      <alignment horizontal="left" vertical="top" wrapText="1"/>
    </xf>
    <xf numFmtId="0" fontId="12" fillId="0" borderId="48" xfId="6" applyBorder="1" applyAlignment="1">
      <alignment horizontal="left" vertical="top" wrapText="1"/>
    </xf>
    <xf numFmtId="1" fontId="21" fillId="0" borderId="0" xfId="0" applyNumberFormat="1" applyFont="1" applyAlignment="1">
      <alignment horizontal="center" vertical="top"/>
    </xf>
    <xf numFmtId="1" fontId="21" fillId="0" borderId="33" xfId="0" applyNumberFormat="1" applyFont="1" applyBorder="1" applyAlignment="1">
      <alignment horizontal="center" vertical="top"/>
    </xf>
    <xf numFmtId="49" fontId="4" fillId="0" borderId="0" xfId="0" applyNumberFormat="1" applyFont="1" applyAlignment="1" applyProtection="1">
      <alignment horizontal="center" vertical="top" wrapText="1"/>
      <protection locked="0"/>
    </xf>
    <xf numFmtId="49" fontId="4" fillId="0" borderId="33" xfId="0" applyNumberFormat="1" applyFont="1" applyBorder="1" applyAlignment="1" applyProtection="1">
      <alignment horizontal="center" vertical="top" wrapText="1"/>
      <protection locked="0"/>
    </xf>
    <xf numFmtId="165" fontId="4" fillId="0" borderId="0" xfId="0" applyNumberFormat="1" applyFont="1" applyAlignment="1" applyProtection="1">
      <alignment horizontal="center" vertical="top" wrapText="1"/>
      <protection locked="0"/>
    </xf>
    <xf numFmtId="165" fontId="4" fillId="0" borderId="33" xfId="0" applyNumberFormat="1" applyFont="1" applyBorder="1" applyAlignment="1" applyProtection="1">
      <alignment horizontal="center" vertical="top" wrapText="1"/>
      <protection locked="0"/>
    </xf>
    <xf numFmtId="165" fontId="4" fillId="0" borderId="0" xfId="0" applyNumberFormat="1" applyFont="1" applyAlignment="1" applyProtection="1">
      <alignment horizontal="center" vertical="top"/>
      <protection locked="0"/>
    </xf>
    <xf numFmtId="165" fontId="4" fillId="0" borderId="33" xfId="0" applyNumberFormat="1" applyFont="1" applyBorder="1" applyAlignment="1" applyProtection="1">
      <alignment horizontal="center" vertical="top"/>
      <protection locked="0"/>
    </xf>
    <xf numFmtId="3" fontId="4" fillId="0" borderId="0" xfId="0" applyNumberFormat="1" applyFont="1" applyAlignment="1">
      <alignment horizontal="center" vertical="top"/>
    </xf>
    <xf numFmtId="3" fontId="4" fillId="0" borderId="33" xfId="0" applyNumberFormat="1" applyFont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2" fontId="1" fillId="0" borderId="33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164" fontId="0" fillId="0" borderId="33" xfId="0" applyNumberFormat="1" applyBorder="1" applyAlignment="1">
      <alignment horizontal="center" vertical="top"/>
    </xf>
  </cellXfs>
  <cellStyles count="13">
    <cellStyle name="Excel Built-in Normal" xfId="12" xr:uid="{00000000-0005-0000-0000-000000000000}"/>
    <cellStyle name="Měna" xfId="1" builtinId="4"/>
    <cellStyle name="MřížkaNormální" xfId="2" xr:uid="{00000000-0005-0000-0000-000002000000}"/>
    <cellStyle name="normal" xfId="3" xr:uid="{00000000-0005-0000-0000-000003000000}"/>
    <cellStyle name="Normální" xfId="0" builtinId="0"/>
    <cellStyle name="normální 10" xfId="10" xr:uid="{00000000-0005-0000-0000-000005000000}"/>
    <cellStyle name="Normální 2" xfId="4" xr:uid="{00000000-0005-0000-0000-000006000000}"/>
    <cellStyle name="normální 9" xfId="11" xr:uid="{00000000-0005-0000-0000-000007000000}"/>
    <cellStyle name="normální_List1 2" xfId="5" xr:uid="{00000000-0005-0000-0000-000008000000}"/>
    <cellStyle name="normální_POL.XLS" xfId="6" xr:uid="{00000000-0005-0000-0000-000009000000}"/>
    <cellStyle name="popis polozky" xfId="7" xr:uid="{00000000-0005-0000-0000-00000A000000}"/>
    <cellStyle name="R_text" xfId="8" xr:uid="{00000000-0005-0000-0000-00000B000000}"/>
    <cellStyle name="R_type" xfId="9" xr:uid="{00000000-0005-0000-0000-00000C000000}"/>
  </cellStyles>
  <dxfs count="0"/>
  <tableStyles count="0" defaultTableStyle="TableStyleMedium9" defaultPivotStyle="PivotStyleLight16"/>
  <colors>
    <mruColors>
      <color rgb="FF0000FF"/>
      <color rgb="FFFF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873/R-840/R-840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rozpočet-slp"/>
      <sheetName val="KrList"/>
      <sheetName val="Rekap"/>
      <sheetName val="Krycí list"/>
      <sheetName val="Rekapitulace_EU"/>
      <sheetName val="PZS"/>
      <sheetName val="SLP"/>
      <sheetName val="DomTel"/>
      <sheetName val="NZS"/>
      <sheetName val="CCTV"/>
      <sheetName val="SZ-KZ"/>
      <sheetName val="kabely"/>
      <sheetName val="zemní práce"/>
      <sheetName val="ostatní_MONTÁŽE"/>
      <sheetName val="SP"/>
      <sheetName val="SP-roz"/>
      <sheetName val="K"/>
      <sheetName val="EZS"/>
      <sheetName val="EZS-effeff"/>
      <sheetName val="EPS"/>
      <sheetName val="EKV"/>
      <sheetName val="SLA"/>
      <sheetName val="DT"/>
      <sheetName val="CCTV_analog"/>
      <sheetName val="KZ-VZ"/>
      <sheetName val="FIBRE"/>
      <sheetName val="Kab"/>
      <sheetName val="C22M - zařízení"/>
      <sheetName val="C22 - rozvody"/>
      <sheetName val="C21M"/>
      <sheetName val="0"/>
    </sheetNames>
    <sheetDataSet>
      <sheetData sheetId="0" refreshError="1"/>
      <sheetData sheetId="1" refreshError="1"/>
      <sheetData sheetId="2">
        <row r="4">
          <cell r="C4" t="str">
            <v>D.1.8 - Zařízení slaboproudé elektrotechniky</v>
          </cell>
        </row>
      </sheetData>
      <sheetData sheetId="3">
        <row r="47">
          <cell r="G47">
            <v>283509</v>
          </cell>
        </row>
      </sheetData>
      <sheetData sheetId="4">
        <row r="30">
          <cell r="C30">
            <v>21</v>
          </cell>
        </row>
      </sheetData>
      <sheetData sheetId="5" refreshError="1"/>
      <sheetData sheetId="6">
        <row r="81">
          <cell r="H81">
            <v>34597</v>
          </cell>
        </row>
      </sheetData>
      <sheetData sheetId="7">
        <row r="175">
          <cell r="H175">
            <v>87611</v>
          </cell>
        </row>
      </sheetData>
      <sheetData sheetId="8">
        <row r="54">
          <cell r="H54">
            <v>40334</v>
          </cell>
        </row>
      </sheetData>
      <sheetData sheetId="9">
        <row r="26">
          <cell r="H26">
            <v>0</v>
          </cell>
        </row>
      </sheetData>
      <sheetData sheetId="10">
        <row r="40">
          <cell r="H40">
            <v>0</v>
          </cell>
        </row>
      </sheetData>
      <sheetData sheetId="11">
        <row r="63">
          <cell r="H63">
            <v>77904</v>
          </cell>
        </row>
      </sheetData>
      <sheetData sheetId="12">
        <row r="167">
          <cell r="H167">
            <v>43063</v>
          </cell>
        </row>
      </sheetData>
      <sheetData sheetId="13">
        <row r="25">
          <cell r="J25">
            <v>0</v>
          </cell>
        </row>
      </sheetData>
      <sheetData sheetId="14">
        <row r="286">
          <cell r="J286">
            <v>51661.2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4"/>
  <sheetViews>
    <sheetView topLeftCell="A7" workbookViewId="0">
      <selection activeCell="B32" sqref="B32:G33"/>
    </sheetView>
  </sheetViews>
  <sheetFormatPr defaultRowHeight="15"/>
  <cols>
    <col min="1" max="1" width="1.5546875" style="82" customWidth="1"/>
    <col min="2" max="2" width="10.88671875" style="82" customWidth="1"/>
    <col min="3" max="3" width="12.33203125" style="82" customWidth="1"/>
    <col min="4" max="4" width="11.33203125" style="82" customWidth="1"/>
    <col min="5" max="5" width="10.88671875" style="82" customWidth="1"/>
    <col min="6" max="6" width="12.88671875" style="82" customWidth="1"/>
    <col min="7" max="7" width="14.33203125" style="82" customWidth="1"/>
    <col min="8" max="248" width="8.88671875" style="82"/>
    <col min="249" max="249" width="1.5546875" style="82" customWidth="1"/>
    <col min="250" max="250" width="11.6640625" style="82" customWidth="1"/>
    <col min="251" max="251" width="12.33203125" style="82" customWidth="1"/>
    <col min="252" max="252" width="11.33203125" style="82" customWidth="1"/>
    <col min="253" max="253" width="10.5546875" style="82" customWidth="1"/>
    <col min="254" max="254" width="12.88671875" style="82" customWidth="1"/>
    <col min="255" max="255" width="14.33203125" style="82" customWidth="1"/>
    <col min="256" max="257" width="8.88671875" style="82"/>
    <col min="258" max="258" width="21.33203125" style="82" customWidth="1"/>
    <col min="259" max="259" width="31.21875" style="82" customWidth="1"/>
    <col min="260" max="504" width="8.88671875" style="82"/>
    <col min="505" max="505" width="1.5546875" style="82" customWidth="1"/>
    <col min="506" max="506" width="11.6640625" style="82" customWidth="1"/>
    <col min="507" max="507" width="12.33203125" style="82" customWidth="1"/>
    <col min="508" max="508" width="11.33203125" style="82" customWidth="1"/>
    <col min="509" max="509" width="10.5546875" style="82" customWidth="1"/>
    <col min="510" max="510" width="12.88671875" style="82" customWidth="1"/>
    <col min="511" max="511" width="14.33203125" style="82" customWidth="1"/>
    <col min="512" max="513" width="8.88671875" style="82"/>
    <col min="514" max="514" width="21.33203125" style="82" customWidth="1"/>
    <col min="515" max="515" width="31.21875" style="82" customWidth="1"/>
    <col min="516" max="760" width="8.88671875" style="82"/>
    <col min="761" max="761" width="1.5546875" style="82" customWidth="1"/>
    <col min="762" max="762" width="11.6640625" style="82" customWidth="1"/>
    <col min="763" max="763" width="12.33203125" style="82" customWidth="1"/>
    <col min="764" max="764" width="11.33203125" style="82" customWidth="1"/>
    <col min="765" max="765" width="10.5546875" style="82" customWidth="1"/>
    <col min="766" max="766" width="12.88671875" style="82" customWidth="1"/>
    <col min="767" max="767" width="14.33203125" style="82" customWidth="1"/>
    <col min="768" max="769" width="8.88671875" style="82"/>
    <col min="770" max="770" width="21.33203125" style="82" customWidth="1"/>
    <col min="771" max="771" width="31.21875" style="82" customWidth="1"/>
    <col min="772" max="1016" width="8.88671875" style="82"/>
    <col min="1017" max="1017" width="1.5546875" style="82" customWidth="1"/>
    <col min="1018" max="1018" width="11.6640625" style="82" customWidth="1"/>
    <col min="1019" max="1019" width="12.33203125" style="82" customWidth="1"/>
    <col min="1020" max="1020" width="11.33203125" style="82" customWidth="1"/>
    <col min="1021" max="1021" width="10.5546875" style="82" customWidth="1"/>
    <col min="1022" max="1022" width="12.88671875" style="82" customWidth="1"/>
    <col min="1023" max="1023" width="14.33203125" style="82" customWidth="1"/>
    <col min="1024" max="1025" width="8.88671875" style="82"/>
    <col min="1026" max="1026" width="21.33203125" style="82" customWidth="1"/>
    <col min="1027" max="1027" width="31.21875" style="82" customWidth="1"/>
    <col min="1028" max="1272" width="8.88671875" style="82"/>
    <col min="1273" max="1273" width="1.5546875" style="82" customWidth="1"/>
    <col min="1274" max="1274" width="11.6640625" style="82" customWidth="1"/>
    <col min="1275" max="1275" width="12.33203125" style="82" customWidth="1"/>
    <col min="1276" max="1276" width="11.33203125" style="82" customWidth="1"/>
    <col min="1277" max="1277" width="10.5546875" style="82" customWidth="1"/>
    <col min="1278" max="1278" width="12.88671875" style="82" customWidth="1"/>
    <col min="1279" max="1279" width="14.33203125" style="82" customWidth="1"/>
    <col min="1280" max="1281" width="8.88671875" style="82"/>
    <col min="1282" max="1282" width="21.33203125" style="82" customWidth="1"/>
    <col min="1283" max="1283" width="31.21875" style="82" customWidth="1"/>
    <col min="1284" max="1528" width="8.88671875" style="82"/>
    <col min="1529" max="1529" width="1.5546875" style="82" customWidth="1"/>
    <col min="1530" max="1530" width="11.6640625" style="82" customWidth="1"/>
    <col min="1531" max="1531" width="12.33203125" style="82" customWidth="1"/>
    <col min="1532" max="1532" width="11.33203125" style="82" customWidth="1"/>
    <col min="1533" max="1533" width="10.5546875" style="82" customWidth="1"/>
    <col min="1534" max="1534" width="12.88671875" style="82" customWidth="1"/>
    <col min="1535" max="1535" width="14.33203125" style="82" customWidth="1"/>
    <col min="1536" max="1537" width="8.88671875" style="82"/>
    <col min="1538" max="1538" width="21.33203125" style="82" customWidth="1"/>
    <col min="1539" max="1539" width="31.21875" style="82" customWidth="1"/>
    <col min="1540" max="1784" width="8.88671875" style="82"/>
    <col min="1785" max="1785" width="1.5546875" style="82" customWidth="1"/>
    <col min="1786" max="1786" width="11.6640625" style="82" customWidth="1"/>
    <col min="1787" max="1787" width="12.33203125" style="82" customWidth="1"/>
    <col min="1788" max="1788" width="11.33203125" style="82" customWidth="1"/>
    <col min="1789" max="1789" width="10.5546875" style="82" customWidth="1"/>
    <col min="1790" max="1790" width="12.88671875" style="82" customWidth="1"/>
    <col min="1791" max="1791" width="14.33203125" style="82" customWidth="1"/>
    <col min="1792" max="1793" width="8.88671875" style="82"/>
    <col min="1794" max="1794" width="21.33203125" style="82" customWidth="1"/>
    <col min="1795" max="1795" width="31.21875" style="82" customWidth="1"/>
    <col min="1796" max="2040" width="8.88671875" style="82"/>
    <col min="2041" max="2041" width="1.5546875" style="82" customWidth="1"/>
    <col min="2042" max="2042" width="11.6640625" style="82" customWidth="1"/>
    <col min="2043" max="2043" width="12.33203125" style="82" customWidth="1"/>
    <col min="2044" max="2044" width="11.33203125" style="82" customWidth="1"/>
    <col min="2045" max="2045" width="10.5546875" style="82" customWidth="1"/>
    <col min="2046" max="2046" width="12.88671875" style="82" customWidth="1"/>
    <col min="2047" max="2047" width="14.33203125" style="82" customWidth="1"/>
    <col min="2048" max="2049" width="8.88671875" style="82"/>
    <col min="2050" max="2050" width="21.33203125" style="82" customWidth="1"/>
    <col min="2051" max="2051" width="31.21875" style="82" customWidth="1"/>
    <col min="2052" max="2296" width="8.88671875" style="82"/>
    <col min="2297" max="2297" width="1.5546875" style="82" customWidth="1"/>
    <col min="2298" max="2298" width="11.6640625" style="82" customWidth="1"/>
    <col min="2299" max="2299" width="12.33203125" style="82" customWidth="1"/>
    <col min="2300" max="2300" width="11.33203125" style="82" customWidth="1"/>
    <col min="2301" max="2301" width="10.5546875" style="82" customWidth="1"/>
    <col min="2302" max="2302" width="12.88671875" style="82" customWidth="1"/>
    <col min="2303" max="2303" width="14.33203125" style="82" customWidth="1"/>
    <col min="2304" max="2305" width="8.88671875" style="82"/>
    <col min="2306" max="2306" width="21.33203125" style="82" customWidth="1"/>
    <col min="2307" max="2307" width="31.21875" style="82" customWidth="1"/>
    <col min="2308" max="2552" width="8.88671875" style="82"/>
    <col min="2553" max="2553" width="1.5546875" style="82" customWidth="1"/>
    <col min="2554" max="2554" width="11.6640625" style="82" customWidth="1"/>
    <col min="2555" max="2555" width="12.33203125" style="82" customWidth="1"/>
    <col min="2556" max="2556" width="11.33203125" style="82" customWidth="1"/>
    <col min="2557" max="2557" width="10.5546875" style="82" customWidth="1"/>
    <col min="2558" max="2558" width="12.88671875" style="82" customWidth="1"/>
    <col min="2559" max="2559" width="14.33203125" style="82" customWidth="1"/>
    <col min="2560" max="2561" width="8.88671875" style="82"/>
    <col min="2562" max="2562" width="21.33203125" style="82" customWidth="1"/>
    <col min="2563" max="2563" width="31.21875" style="82" customWidth="1"/>
    <col min="2564" max="2808" width="8.88671875" style="82"/>
    <col min="2809" max="2809" width="1.5546875" style="82" customWidth="1"/>
    <col min="2810" max="2810" width="11.6640625" style="82" customWidth="1"/>
    <col min="2811" max="2811" width="12.33203125" style="82" customWidth="1"/>
    <col min="2812" max="2812" width="11.33203125" style="82" customWidth="1"/>
    <col min="2813" max="2813" width="10.5546875" style="82" customWidth="1"/>
    <col min="2814" max="2814" width="12.88671875" style="82" customWidth="1"/>
    <col min="2815" max="2815" width="14.33203125" style="82" customWidth="1"/>
    <col min="2816" max="2817" width="8.88671875" style="82"/>
    <col min="2818" max="2818" width="21.33203125" style="82" customWidth="1"/>
    <col min="2819" max="2819" width="31.21875" style="82" customWidth="1"/>
    <col min="2820" max="3064" width="8.88671875" style="82"/>
    <col min="3065" max="3065" width="1.5546875" style="82" customWidth="1"/>
    <col min="3066" max="3066" width="11.6640625" style="82" customWidth="1"/>
    <col min="3067" max="3067" width="12.33203125" style="82" customWidth="1"/>
    <col min="3068" max="3068" width="11.33203125" style="82" customWidth="1"/>
    <col min="3069" max="3069" width="10.5546875" style="82" customWidth="1"/>
    <col min="3070" max="3070" width="12.88671875" style="82" customWidth="1"/>
    <col min="3071" max="3071" width="14.33203125" style="82" customWidth="1"/>
    <col min="3072" max="3073" width="8.88671875" style="82"/>
    <col min="3074" max="3074" width="21.33203125" style="82" customWidth="1"/>
    <col min="3075" max="3075" width="31.21875" style="82" customWidth="1"/>
    <col min="3076" max="3320" width="8.88671875" style="82"/>
    <col min="3321" max="3321" width="1.5546875" style="82" customWidth="1"/>
    <col min="3322" max="3322" width="11.6640625" style="82" customWidth="1"/>
    <col min="3323" max="3323" width="12.33203125" style="82" customWidth="1"/>
    <col min="3324" max="3324" width="11.33203125" style="82" customWidth="1"/>
    <col min="3325" max="3325" width="10.5546875" style="82" customWidth="1"/>
    <col min="3326" max="3326" width="12.88671875" style="82" customWidth="1"/>
    <col min="3327" max="3327" width="14.33203125" style="82" customWidth="1"/>
    <col min="3328" max="3329" width="8.88671875" style="82"/>
    <col min="3330" max="3330" width="21.33203125" style="82" customWidth="1"/>
    <col min="3331" max="3331" width="31.21875" style="82" customWidth="1"/>
    <col min="3332" max="3576" width="8.88671875" style="82"/>
    <col min="3577" max="3577" width="1.5546875" style="82" customWidth="1"/>
    <col min="3578" max="3578" width="11.6640625" style="82" customWidth="1"/>
    <col min="3579" max="3579" width="12.33203125" style="82" customWidth="1"/>
    <col min="3580" max="3580" width="11.33203125" style="82" customWidth="1"/>
    <col min="3581" max="3581" width="10.5546875" style="82" customWidth="1"/>
    <col min="3582" max="3582" width="12.88671875" style="82" customWidth="1"/>
    <col min="3583" max="3583" width="14.33203125" style="82" customWidth="1"/>
    <col min="3584" max="3585" width="8.88671875" style="82"/>
    <col min="3586" max="3586" width="21.33203125" style="82" customWidth="1"/>
    <col min="3587" max="3587" width="31.21875" style="82" customWidth="1"/>
    <col min="3588" max="3832" width="8.88671875" style="82"/>
    <col min="3833" max="3833" width="1.5546875" style="82" customWidth="1"/>
    <col min="3834" max="3834" width="11.6640625" style="82" customWidth="1"/>
    <col min="3835" max="3835" width="12.33203125" style="82" customWidth="1"/>
    <col min="3836" max="3836" width="11.33203125" style="82" customWidth="1"/>
    <col min="3837" max="3837" width="10.5546875" style="82" customWidth="1"/>
    <col min="3838" max="3838" width="12.88671875" style="82" customWidth="1"/>
    <col min="3839" max="3839" width="14.33203125" style="82" customWidth="1"/>
    <col min="3840" max="3841" width="8.88671875" style="82"/>
    <col min="3842" max="3842" width="21.33203125" style="82" customWidth="1"/>
    <col min="3843" max="3843" width="31.21875" style="82" customWidth="1"/>
    <col min="3844" max="4088" width="8.88671875" style="82"/>
    <col min="4089" max="4089" width="1.5546875" style="82" customWidth="1"/>
    <col min="4090" max="4090" width="11.6640625" style="82" customWidth="1"/>
    <col min="4091" max="4091" width="12.33203125" style="82" customWidth="1"/>
    <col min="4092" max="4092" width="11.33203125" style="82" customWidth="1"/>
    <col min="4093" max="4093" width="10.5546875" style="82" customWidth="1"/>
    <col min="4094" max="4094" width="12.88671875" style="82" customWidth="1"/>
    <col min="4095" max="4095" width="14.33203125" style="82" customWidth="1"/>
    <col min="4096" max="4097" width="8.88671875" style="82"/>
    <col min="4098" max="4098" width="21.33203125" style="82" customWidth="1"/>
    <col min="4099" max="4099" width="31.21875" style="82" customWidth="1"/>
    <col min="4100" max="4344" width="8.88671875" style="82"/>
    <col min="4345" max="4345" width="1.5546875" style="82" customWidth="1"/>
    <col min="4346" max="4346" width="11.6640625" style="82" customWidth="1"/>
    <col min="4347" max="4347" width="12.33203125" style="82" customWidth="1"/>
    <col min="4348" max="4348" width="11.33203125" style="82" customWidth="1"/>
    <col min="4349" max="4349" width="10.5546875" style="82" customWidth="1"/>
    <col min="4350" max="4350" width="12.88671875" style="82" customWidth="1"/>
    <col min="4351" max="4351" width="14.33203125" style="82" customWidth="1"/>
    <col min="4352" max="4353" width="8.88671875" style="82"/>
    <col min="4354" max="4354" width="21.33203125" style="82" customWidth="1"/>
    <col min="4355" max="4355" width="31.21875" style="82" customWidth="1"/>
    <col min="4356" max="4600" width="8.88671875" style="82"/>
    <col min="4601" max="4601" width="1.5546875" style="82" customWidth="1"/>
    <col min="4602" max="4602" width="11.6640625" style="82" customWidth="1"/>
    <col min="4603" max="4603" width="12.33203125" style="82" customWidth="1"/>
    <col min="4604" max="4604" width="11.33203125" style="82" customWidth="1"/>
    <col min="4605" max="4605" width="10.5546875" style="82" customWidth="1"/>
    <col min="4606" max="4606" width="12.88671875" style="82" customWidth="1"/>
    <col min="4607" max="4607" width="14.33203125" style="82" customWidth="1"/>
    <col min="4608" max="4609" width="8.88671875" style="82"/>
    <col min="4610" max="4610" width="21.33203125" style="82" customWidth="1"/>
    <col min="4611" max="4611" width="31.21875" style="82" customWidth="1"/>
    <col min="4612" max="4856" width="8.88671875" style="82"/>
    <col min="4857" max="4857" width="1.5546875" style="82" customWidth="1"/>
    <col min="4858" max="4858" width="11.6640625" style="82" customWidth="1"/>
    <col min="4859" max="4859" width="12.33203125" style="82" customWidth="1"/>
    <col min="4860" max="4860" width="11.33203125" style="82" customWidth="1"/>
    <col min="4861" max="4861" width="10.5546875" style="82" customWidth="1"/>
    <col min="4862" max="4862" width="12.88671875" style="82" customWidth="1"/>
    <col min="4863" max="4863" width="14.33203125" style="82" customWidth="1"/>
    <col min="4864" max="4865" width="8.88671875" style="82"/>
    <col min="4866" max="4866" width="21.33203125" style="82" customWidth="1"/>
    <col min="4867" max="4867" width="31.21875" style="82" customWidth="1"/>
    <col min="4868" max="5112" width="8.88671875" style="82"/>
    <col min="5113" max="5113" width="1.5546875" style="82" customWidth="1"/>
    <col min="5114" max="5114" width="11.6640625" style="82" customWidth="1"/>
    <col min="5115" max="5115" width="12.33203125" style="82" customWidth="1"/>
    <col min="5116" max="5116" width="11.33203125" style="82" customWidth="1"/>
    <col min="5117" max="5117" width="10.5546875" style="82" customWidth="1"/>
    <col min="5118" max="5118" width="12.88671875" style="82" customWidth="1"/>
    <col min="5119" max="5119" width="14.33203125" style="82" customWidth="1"/>
    <col min="5120" max="5121" width="8.88671875" style="82"/>
    <col min="5122" max="5122" width="21.33203125" style="82" customWidth="1"/>
    <col min="5123" max="5123" width="31.21875" style="82" customWidth="1"/>
    <col min="5124" max="5368" width="8.88671875" style="82"/>
    <col min="5369" max="5369" width="1.5546875" style="82" customWidth="1"/>
    <col min="5370" max="5370" width="11.6640625" style="82" customWidth="1"/>
    <col min="5371" max="5371" width="12.33203125" style="82" customWidth="1"/>
    <col min="5372" max="5372" width="11.33203125" style="82" customWidth="1"/>
    <col min="5373" max="5373" width="10.5546875" style="82" customWidth="1"/>
    <col min="5374" max="5374" width="12.88671875" style="82" customWidth="1"/>
    <col min="5375" max="5375" width="14.33203125" style="82" customWidth="1"/>
    <col min="5376" max="5377" width="8.88671875" style="82"/>
    <col min="5378" max="5378" width="21.33203125" style="82" customWidth="1"/>
    <col min="5379" max="5379" width="31.21875" style="82" customWidth="1"/>
    <col min="5380" max="5624" width="8.88671875" style="82"/>
    <col min="5625" max="5625" width="1.5546875" style="82" customWidth="1"/>
    <col min="5626" max="5626" width="11.6640625" style="82" customWidth="1"/>
    <col min="5627" max="5627" width="12.33203125" style="82" customWidth="1"/>
    <col min="5628" max="5628" width="11.33203125" style="82" customWidth="1"/>
    <col min="5629" max="5629" width="10.5546875" style="82" customWidth="1"/>
    <col min="5630" max="5630" width="12.88671875" style="82" customWidth="1"/>
    <col min="5631" max="5631" width="14.33203125" style="82" customWidth="1"/>
    <col min="5632" max="5633" width="8.88671875" style="82"/>
    <col min="5634" max="5634" width="21.33203125" style="82" customWidth="1"/>
    <col min="5635" max="5635" width="31.21875" style="82" customWidth="1"/>
    <col min="5636" max="5880" width="8.88671875" style="82"/>
    <col min="5881" max="5881" width="1.5546875" style="82" customWidth="1"/>
    <col min="5882" max="5882" width="11.6640625" style="82" customWidth="1"/>
    <col min="5883" max="5883" width="12.33203125" style="82" customWidth="1"/>
    <col min="5884" max="5884" width="11.33203125" style="82" customWidth="1"/>
    <col min="5885" max="5885" width="10.5546875" style="82" customWidth="1"/>
    <col min="5886" max="5886" width="12.88671875" style="82" customWidth="1"/>
    <col min="5887" max="5887" width="14.33203125" style="82" customWidth="1"/>
    <col min="5888" max="5889" width="8.88671875" style="82"/>
    <col min="5890" max="5890" width="21.33203125" style="82" customWidth="1"/>
    <col min="5891" max="5891" width="31.21875" style="82" customWidth="1"/>
    <col min="5892" max="6136" width="8.88671875" style="82"/>
    <col min="6137" max="6137" width="1.5546875" style="82" customWidth="1"/>
    <col min="6138" max="6138" width="11.6640625" style="82" customWidth="1"/>
    <col min="6139" max="6139" width="12.33203125" style="82" customWidth="1"/>
    <col min="6140" max="6140" width="11.33203125" style="82" customWidth="1"/>
    <col min="6141" max="6141" width="10.5546875" style="82" customWidth="1"/>
    <col min="6142" max="6142" width="12.88671875" style="82" customWidth="1"/>
    <col min="6143" max="6143" width="14.33203125" style="82" customWidth="1"/>
    <col min="6144" max="6145" width="8.88671875" style="82"/>
    <col min="6146" max="6146" width="21.33203125" style="82" customWidth="1"/>
    <col min="6147" max="6147" width="31.21875" style="82" customWidth="1"/>
    <col min="6148" max="6392" width="8.88671875" style="82"/>
    <col min="6393" max="6393" width="1.5546875" style="82" customWidth="1"/>
    <col min="6394" max="6394" width="11.6640625" style="82" customWidth="1"/>
    <col min="6395" max="6395" width="12.33203125" style="82" customWidth="1"/>
    <col min="6396" max="6396" width="11.33203125" style="82" customWidth="1"/>
    <col min="6397" max="6397" width="10.5546875" style="82" customWidth="1"/>
    <col min="6398" max="6398" width="12.88671875" style="82" customWidth="1"/>
    <col min="6399" max="6399" width="14.33203125" style="82" customWidth="1"/>
    <col min="6400" max="6401" width="8.88671875" style="82"/>
    <col min="6402" max="6402" width="21.33203125" style="82" customWidth="1"/>
    <col min="6403" max="6403" width="31.21875" style="82" customWidth="1"/>
    <col min="6404" max="6648" width="8.88671875" style="82"/>
    <col min="6649" max="6649" width="1.5546875" style="82" customWidth="1"/>
    <col min="6650" max="6650" width="11.6640625" style="82" customWidth="1"/>
    <col min="6651" max="6651" width="12.33203125" style="82" customWidth="1"/>
    <col min="6652" max="6652" width="11.33203125" style="82" customWidth="1"/>
    <col min="6653" max="6653" width="10.5546875" style="82" customWidth="1"/>
    <col min="6654" max="6654" width="12.88671875" style="82" customWidth="1"/>
    <col min="6655" max="6655" width="14.33203125" style="82" customWidth="1"/>
    <col min="6656" max="6657" width="8.88671875" style="82"/>
    <col min="6658" max="6658" width="21.33203125" style="82" customWidth="1"/>
    <col min="6659" max="6659" width="31.21875" style="82" customWidth="1"/>
    <col min="6660" max="6904" width="8.88671875" style="82"/>
    <col min="6905" max="6905" width="1.5546875" style="82" customWidth="1"/>
    <col min="6906" max="6906" width="11.6640625" style="82" customWidth="1"/>
    <col min="6907" max="6907" width="12.33203125" style="82" customWidth="1"/>
    <col min="6908" max="6908" width="11.33203125" style="82" customWidth="1"/>
    <col min="6909" max="6909" width="10.5546875" style="82" customWidth="1"/>
    <col min="6910" max="6910" width="12.88671875" style="82" customWidth="1"/>
    <col min="6911" max="6911" width="14.33203125" style="82" customWidth="1"/>
    <col min="6912" max="6913" width="8.88671875" style="82"/>
    <col min="6914" max="6914" width="21.33203125" style="82" customWidth="1"/>
    <col min="6915" max="6915" width="31.21875" style="82" customWidth="1"/>
    <col min="6916" max="7160" width="8.88671875" style="82"/>
    <col min="7161" max="7161" width="1.5546875" style="82" customWidth="1"/>
    <col min="7162" max="7162" width="11.6640625" style="82" customWidth="1"/>
    <col min="7163" max="7163" width="12.33203125" style="82" customWidth="1"/>
    <col min="7164" max="7164" width="11.33203125" style="82" customWidth="1"/>
    <col min="7165" max="7165" width="10.5546875" style="82" customWidth="1"/>
    <col min="7166" max="7166" width="12.88671875" style="82" customWidth="1"/>
    <col min="7167" max="7167" width="14.33203125" style="82" customWidth="1"/>
    <col min="7168" max="7169" width="8.88671875" style="82"/>
    <col min="7170" max="7170" width="21.33203125" style="82" customWidth="1"/>
    <col min="7171" max="7171" width="31.21875" style="82" customWidth="1"/>
    <col min="7172" max="7416" width="8.88671875" style="82"/>
    <col min="7417" max="7417" width="1.5546875" style="82" customWidth="1"/>
    <col min="7418" max="7418" width="11.6640625" style="82" customWidth="1"/>
    <col min="7419" max="7419" width="12.33203125" style="82" customWidth="1"/>
    <col min="7420" max="7420" width="11.33203125" style="82" customWidth="1"/>
    <col min="7421" max="7421" width="10.5546875" style="82" customWidth="1"/>
    <col min="7422" max="7422" width="12.88671875" style="82" customWidth="1"/>
    <col min="7423" max="7423" width="14.33203125" style="82" customWidth="1"/>
    <col min="7424" max="7425" width="8.88671875" style="82"/>
    <col min="7426" max="7426" width="21.33203125" style="82" customWidth="1"/>
    <col min="7427" max="7427" width="31.21875" style="82" customWidth="1"/>
    <col min="7428" max="7672" width="8.88671875" style="82"/>
    <col min="7673" max="7673" width="1.5546875" style="82" customWidth="1"/>
    <col min="7674" max="7674" width="11.6640625" style="82" customWidth="1"/>
    <col min="7675" max="7675" width="12.33203125" style="82" customWidth="1"/>
    <col min="7676" max="7676" width="11.33203125" style="82" customWidth="1"/>
    <col min="7677" max="7677" width="10.5546875" style="82" customWidth="1"/>
    <col min="7678" max="7678" width="12.88671875" style="82" customWidth="1"/>
    <col min="7679" max="7679" width="14.33203125" style="82" customWidth="1"/>
    <col min="7680" max="7681" width="8.88671875" style="82"/>
    <col min="7682" max="7682" width="21.33203125" style="82" customWidth="1"/>
    <col min="7683" max="7683" width="31.21875" style="82" customWidth="1"/>
    <col min="7684" max="7928" width="8.88671875" style="82"/>
    <col min="7929" max="7929" width="1.5546875" style="82" customWidth="1"/>
    <col min="7930" max="7930" width="11.6640625" style="82" customWidth="1"/>
    <col min="7931" max="7931" width="12.33203125" style="82" customWidth="1"/>
    <col min="7932" max="7932" width="11.33203125" style="82" customWidth="1"/>
    <col min="7933" max="7933" width="10.5546875" style="82" customWidth="1"/>
    <col min="7934" max="7934" width="12.88671875" style="82" customWidth="1"/>
    <col min="7935" max="7935" width="14.33203125" style="82" customWidth="1"/>
    <col min="7936" max="7937" width="8.88671875" style="82"/>
    <col min="7938" max="7938" width="21.33203125" style="82" customWidth="1"/>
    <col min="7939" max="7939" width="31.21875" style="82" customWidth="1"/>
    <col min="7940" max="8184" width="8.88671875" style="82"/>
    <col min="8185" max="8185" width="1.5546875" style="82" customWidth="1"/>
    <col min="8186" max="8186" width="11.6640625" style="82" customWidth="1"/>
    <col min="8187" max="8187" width="12.33203125" style="82" customWidth="1"/>
    <col min="8188" max="8188" width="11.33203125" style="82" customWidth="1"/>
    <col min="8189" max="8189" width="10.5546875" style="82" customWidth="1"/>
    <col min="8190" max="8190" width="12.88671875" style="82" customWidth="1"/>
    <col min="8191" max="8191" width="14.33203125" style="82" customWidth="1"/>
    <col min="8192" max="8193" width="8.88671875" style="82"/>
    <col min="8194" max="8194" width="21.33203125" style="82" customWidth="1"/>
    <col min="8195" max="8195" width="31.21875" style="82" customWidth="1"/>
    <col min="8196" max="8440" width="8.88671875" style="82"/>
    <col min="8441" max="8441" width="1.5546875" style="82" customWidth="1"/>
    <col min="8442" max="8442" width="11.6640625" style="82" customWidth="1"/>
    <col min="8443" max="8443" width="12.33203125" style="82" customWidth="1"/>
    <col min="8444" max="8444" width="11.33203125" style="82" customWidth="1"/>
    <col min="8445" max="8445" width="10.5546875" style="82" customWidth="1"/>
    <col min="8446" max="8446" width="12.88671875" style="82" customWidth="1"/>
    <col min="8447" max="8447" width="14.33203125" style="82" customWidth="1"/>
    <col min="8448" max="8449" width="8.88671875" style="82"/>
    <col min="8450" max="8450" width="21.33203125" style="82" customWidth="1"/>
    <col min="8451" max="8451" width="31.21875" style="82" customWidth="1"/>
    <col min="8452" max="8696" width="8.88671875" style="82"/>
    <col min="8697" max="8697" width="1.5546875" style="82" customWidth="1"/>
    <col min="8698" max="8698" width="11.6640625" style="82" customWidth="1"/>
    <col min="8699" max="8699" width="12.33203125" style="82" customWidth="1"/>
    <col min="8700" max="8700" width="11.33203125" style="82" customWidth="1"/>
    <col min="8701" max="8701" width="10.5546875" style="82" customWidth="1"/>
    <col min="8702" max="8702" width="12.88671875" style="82" customWidth="1"/>
    <col min="8703" max="8703" width="14.33203125" style="82" customWidth="1"/>
    <col min="8704" max="8705" width="8.88671875" style="82"/>
    <col min="8706" max="8706" width="21.33203125" style="82" customWidth="1"/>
    <col min="8707" max="8707" width="31.21875" style="82" customWidth="1"/>
    <col min="8708" max="8952" width="8.88671875" style="82"/>
    <col min="8953" max="8953" width="1.5546875" style="82" customWidth="1"/>
    <col min="8954" max="8954" width="11.6640625" style="82" customWidth="1"/>
    <col min="8955" max="8955" width="12.33203125" style="82" customWidth="1"/>
    <col min="8956" max="8956" width="11.33203125" style="82" customWidth="1"/>
    <col min="8957" max="8957" width="10.5546875" style="82" customWidth="1"/>
    <col min="8958" max="8958" width="12.88671875" style="82" customWidth="1"/>
    <col min="8959" max="8959" width="14.33203125" style="82" customWidth="1"/>
    <col min="8960" max="8961" width="8.88671875" style="82"/>
    <col min="8962" max="8962" width="21.33203125" style="82" customWidth="1"/>
    <col min="8963" max="8963" width="31.21875" style="82" customWidth="1"/>
    <col min="8964" max="9208" width="8.88671875" style="82"/>
    <col min="9209" max="9209" width="1.5546875" style="82" customWidth="1"/>
    <col min="9210" max="9210" width="11.6640625" style="82" customWidth="1"/>
    <col min="9211" max="9211" width="12.33203125" style="82" customWidth="1"/>
    <col min="9212" max="9212" width="11.33203125" style="82" customWidth="1"/>
    <col min="9213" max="9213" width="10.5546875" style="82" customWidth="1"/>
    <col min="9214" max="9214" width="12.88671875" style="82" customWidth="1"/>
    <col min="9215" max="9215" width="14.33203125" style="82" customWidth="1"/>
    <col min="9216" max="9217" width="8.88671875" style="82"/>
    <col min="9218" max="9218" width="21.33203125" style="82" customWidth="1"/>
    <col min="9219" max="9219" width="31.21875" style="82" customWidth="1"/>
    <col min="9220" max="9464" width="8.88671875" style="82"/>
    <col min="9465" max="9465" width="1.5546875" style="82" customWidth="1"/>
    <col min="9466" max="9466" width="11.6640625" style="82" customWidth="1"/>
    <col min="9467" max="9467" width="12.33203125" style="82" customWidth="1"/>
    <col min="9468" max="9468" width="11.33203125" style="82" customWidth="1"/>
    <col min="9469" max="9469" width="10.5546875" style="82" customWidth="1"/>
    <col min="9470" max="9470" width="12.88671875" style="82" customWidth="1"/>
    <col min="9471" max="9471" width="14.33203125" style="82" customWidth="1"/>
    <col min="9472" max="9473" width="8.88671875" style="82"/>
    <col min="9474" max="9474" width="21.33203125" style="82" customWidth="1"/>
    <col min="9475" max="9475" width="31.21875" style="82" customWidth="1"/>
    <col min="9476" max="9720" width="8.88671875" style="82"/>
    <col min="9721" max="9721" width="1.5546875" style="82" customWidth="1"/>
    <col min="9722" max="9722" width="11.6640625" style="82" customWidth="1"/>
    <col min="9723" max="9723" width="12.33203125" style="82" customWidth="1"/>
    <col min="9724" max="9724" width="11.33203125" style="82" customWidth="1"/>
    <col min="9725" max="9725" width="10.5546875" style="82" customWidth="1"/>
    <col min="9726" max="9726" width="12.88671875" style="82" customWidth="1"/>
    <col min="9727" max="9727" width="14.33203125" style="82" customWidth="1"/>
    <col min="9728" max="9729" width="8.88671875" style="82"/>
    <col min="9730" max="9730" width="21.33203125" style="82" customWidth="1"/>
    <col min="9731" max="9731" width="31.21875" style="82" customWidth="1"/>
    <col min="9732" max="9976" width="8.88671875" style="82"/>
    <col min="9977" max="9977" width="1.5546875" style="82" customWidth="1"/>
    <col min="9978" max="9978" width="11.6640625" style="82" customWidth="1"/>
    <col min="9979" max="9979" width="12.33203125" style="82" customWidth="1"/>
    <col min="9980" max="9980" width="11.33203125" style="82" customWidth="1"/>
    <col min="9981" max="9981" width="10.5546875" style="82" customWidth="1"/>
    <col min="9982" max="9982" width="12.88671875" style="82" customWidth="1"/>
    <col min="9983" max="9983" width="14.33203125" style="82" customWidth="1"/>
    <col min="9984" max="9985" width="8.88671875" style="82"/>
    <col min="9986" max="9986" width="21.33203125" style="82" customWidth="1"/>
    <col min="9987" max="9987" width="31.21875" style="82" customWidth="1"/>
    <col min="9988" max="10232" width="8.88671875" style="82"/>
    <col min="10233" max="10233" width="1.5546875" style="82" customWidth="1"/>
    <col min="10234" max="10234" width="11.6640625" style="82" customWidth="1"/>
    <col min="10235" max="10235" width="12.33203125" style="82" customWidth="1"/>
    <col min="10236" max="10236" width="11.33203125" style="82" customWidth="1"/>
    <col min="10237" max="10237" width="10.5546875" style="82" customWidth="1"/>
    <col min="10238" max="10238" width="12.88671875" style="82" customWidth="1"/>
    <col min="10239" max="10239" width="14.33203125" style="82" customWidth="1"/>
    <col min="10240" max="10241" width="8.88671875" style="82"/>
    <col min="10242" max="10242" width="21.33203125" style="82" customWidth="1"/>
    <col min="10243" max="10243" width="31.21875" style="82" customWidth="1"/>
    <col min="10244" max="10488" width="8.88671875" style="82"/>
    <col min="10489" max="10489" width="1.5546875" style="82" customWidth="1"/>
    <col min="10490" max="10490" width="11.6640625" style="82" customWidth="1"/>
    <col min="10491" max="10491" width="12.33203125" style="82" customWidth="1"/>
    <col min="10492" max="10492" width="11.33203125" style="82" customWidth="1"/>
    <col min="10493" max="10493" width="10.5546875" style="82" customWidth="1"/>
    <col min="10494" max="10494" width="12.88671875" style="82" customWidth="1"/>
    <col min="10495" max="10495" width="14.33203125" style="82" customWidth="1"/>
    <col min="10496" max="10497" width="8.88671875" style="82"/>
    <col min="10498" max="10498" width="21.33203125" style="82" customWidth="1"/>
    <col min="10499" max="10499" width="31.21875" style="82" customWidth="1"/>
    <col min="10500" max="10744" width="8.88671875" style="82"/>
    <col min="10745" max="10745" width="1.5546875" style="82" customWidth="1"/>
    <col min="10746" max="10746" width="11.6640625" style="82" customWidth="1"/>
    <col min="10747" max="10747" width="12.33203125" style="82" customWidth="1"/>
    <col min="10748" max="10748" width="11.33203125" style="82" customWidth="1"/>
    <col min="10749" max="10749" width="10.5546875" style="82" customWidth="1"/>
    <col min="10750" max="10750" width="12.88671875" style="82" customWidth="1"/>
    <col min="10751" max="10751" width="14.33203125" style="82" customWidth="1"/>
    <col min="10752" max="10753" width="8.88671875" style="82"/>
    <col min="10754" max="10754" width="21.33203125" style="82" customWidth="1"/>
    <col min="10755" max="10755" width="31.21875" style="82" customWidth="1"/>
    <col min="10756" max="11000" width="8.88671875" style="82"/>
    <col min="11001" max="11001" width="1.5546875" style="82" customWidth="1"/>
    <col min="11002" max="11002" width="11.6640625" style="82" customWidth="1"/>
    <col min="11003" max="11003" width="12.33203125" style="82" customWidth="1"/>
    <col min="11004" max="11004" width="11.33203125" style="82" customWidth="1"/>
    <col min="11005" max="11005" width="10.5546875" style="82" customWidth="1"/>
    <col min="11006" max="11006" width="12.88671875" style="82" customWidth="1"/>
    <col min="11007" max="11007" width="14.33203125" style="82" customWidth="1"/>
    <col min="11008" max="11009" width="8.88671875" style="82"/>
    <col min="11010" max="11010" width="21.33203125" style="82" customWidth="1"/>
    <col min="11011" max="11011" width="31.21875" style="82" customWidth="1"/>
    <col min="11012" max="11256" width="8.88671875" style="82"/>
    <col min="11257" max="11257" width="1.5546875" style="82" customWidth="1"/>
    <col min="11258" max="11258" width="11.6640625" style="82" customWidth="1"/>
    <col min="11259" max="11259" width="12.33203125" style="82" customWidth="1"/>
    <col min="11260" max="11260" width="11.33203125" style="82" customWidth="1"/>
    <col min="11261" max="11261" width="10.5546875" style="82" customWidth="1"/>
    <col min="11262" max="11262" width="12.88671875" style="82" customWidth="1"/>
    <col min="11263" max="11263" width="14.33203125" style="82" customWidth="1"/>
    <col min="11264" max="11265" width="8.88671875" style="82"/>
    <col min="11266" max="11266" width="21.33203125" style="82" customWidth="1"/>
    <col min="11267" max="11267" width="31.21875" style="82" customWidth="1"/>
    <col min="11268" max="11512" width="8.88671875" style="82"/>
    <col min="11513" max="11513" width="1.5546875" style="82" customWidth="1"/>
    <col min="11514" max="11514" width="11.6640625" style="82" customWidth="1"/>
    <col min="11515" max="11515" width="12.33203125" style="82" customWidth="1"/>
    <col min="11516" max="11516" width="11.33203125" style="82" customWidth="1"/>
    <col min="11517" max="11517" width="10.5546875" style="82" customWidth="1"/>
    <col min="11518" max="11518" width="12.88671875" style="82" customWidth="1"/>
    <col min="11519" max="11519" width="14.33203125" style="82" customWidth="1"/>
    <col min="11520" max="11521" width="8.88671875" style="82"/>
    <col min="11522" max="11522" width="21.33203125" style="82" customWidth="1"/>
    <col min="11523" max="11523" width="31.21875" style="82" customWidth="1"/>
    <col min="11524" max="11768" width="8.88671875" style="82"/>
    <col min="11769" max="11769" width="1.5546875" style="82" customWidth="1"/>
    <col min="11770" max="11770" width="11.6640625" style="82" customWidth="1"/>
    <col min="11771" max="11771" width="12.33203125" style="82" customWidth="1"/>
    <col min="11772" max="11772" width="11.33203125" style="82" customWidth="1"/>
    <col min="11773" max="11773" width="10.5546875" style="82" customWidth="1"/>
    <col min="11774" max="11774" width="12.88671875" style="82" customWidth="1"/>
    <col min="11775" max="11775" width="14.33203125" style="82" customWidth="1"/>
    <col min="11776" max="11777" width="8.88671875" style="82"/>
    <col min="11778" max="11778" width="21.33203125" style="82" customWidth="1"/>
    <col min="11779" max="11779" width="31.21875" style="82" customWidth="1"/>
    <col min="11780" max="12024" width="8.88671875" style="82"/>
    <col min="12025" max="12025" width="1.5546875" style="82" customWidth="1"/>
    <col min="12026" max="12026" width="11.6640625" style="82" customWidth="1"/>
    <col min="12027" max="12027" width="12.33203125" style="82" customWidth="1"/>
    <col min="12028" max="12028" width="11.33203125" style="82" customWidth="1"/>
    <col min="12029" max="12029" width="10.5546875" style="82" customWidth="1"/>
    <col min="12030" max="12030" width="12.88671875" style="82" customWidth="1"/>
    <col min="12031" max="12031" width="14.33203125" style="82" customWidth="1"/>
    <col min="12032" max="12033" width="8.88671875" style="82"/>
    <col min="12034" max="12034" width="21.33203125" style="82" customWidth="1"/>
    <col min="12035" max="12035" width="31.21875" style="82" customWidth="1"/>
    <col min="12036" max="12280" width="8.88671875" style="82"/>
    <col min="12281" max="12281" width="1.5546875" style="82" customWidth="1"/>
    <col min="12282" max="12282" width="11.6640625" style="82" customWidth="1"/>
    <col min="12283" max="12283" width="12.33203125" style="82" customWidth="1"/>
    <col min="12284" max="12284" width="11.33203125" style="82" customWidth="1"/>
    <col min="12285" max="12285" width="10.5546875" style="82" customWidth="1"/>
    <col min="12286" max="12286" width="12.88671875" style="82" customWidth="1"/>
    <col min="12287" max="12287" width="14.33203125" style="82" customWidth="1"/>
    <col min="12288" max="12289" width="8.88671875" style="82"/>
    <col min="12290" max="12290" width="21.33203125" style="82" customWidth="1"/>
    <col min="12291" max="12291" width="31.21875" style="82" customWidth="1"/>
    <col min="12292" max="12536" width="8.88671875" style="82"/>
    <col min="12537" max="12537" width="1.5546875" style="82" customWidth="1"/>
    <col min="12538" max="12538" width="11.6640625" style="82" customWidth="1"/>
    <col min="12539" max="12539" width="12.33203125" style="82" customWidth="1"/>
    <col min="12540" max="12540" width="11.33203125" style="82" customWidth="1"/>
    <col min="12541" max="12541" width="10.5546875" style="82" customWidth="1"/>
    <col min="12542" max="12542" width="12.88671875" style="82" customWidth="1"/>
    <col min="12543" max="12543" width="14.33203125" style="82" customWidth="1"/>
    <col min="12544" max="12545" width="8.88671875" style="82"/>
    <col min="12546" max="12546" width="21.33203125" style="82" customWidth="1"/>
    <col min="12547" max="12547" width="31.21875" style="82" customWidth="1"/>
    <col min="12548" max="12792" width="8.88671875" style="82"/>
    <col min="12793" max="12793" width="1.5546875" style="82" customWidth="1"/>
    <col min="12794" max="12794" width="11.6640625" style="82" customWidth="1"/>
    <col min="12795" max="12795" width="12.33203125" style="82" customWidth="1"/>
    <col min="12796" max="12796" width="11.33203125" style="82" customWidth="1"/>
    <col min="12797" max="12797" width="10.5546875" style="82" customWidth="1"/>
    <col min="12798" max="12798" width="12.88671875" style="82" customWidth="1"/>
    <col min="12799" max="12799" width="14.33203125" style="82" customWidth="1"/>
    <col min="12800" max="12801" width="8.88671875" style="82"/>
    <col min="12802" max="12802" width="21.33203125" style="82" customWidth="1"/>
    <col min="12803" max="12803" width="31.21875" style="82" customWidth="1"/>
    <col min="12804" max="13048" width="8.88671875" style="82"/>
    <col min="13049" max="13049" width="1.5546875" style="82" customWidth="1"/>
    <col min="13050" max="13050" width="11.6640625" style="82" customWidth="1"/>
    <col min="13051" max="13051" width="12.33203125" style="82" customWidth="1"/>
    <col min="13052" max="13052" width="11.33203125" style="82" customWidth="1"/>
    <col min="13053" max="13053" width="10.5546875" style="82" customWidth="1"/>
    <col min="13054" max="13054" width="12.88671875" style="82" customWidth="1"/>
    <col min="13055" max="13055" width="14.33203125" style="82" customWidth="1"/>
    <col min="13056" max="13057" width="8.88671875" style="82"/>
    <col min="13058" max="13058" width="21.33203125" style="82" customWidth="1"/>
    <col min="13059" max="13059" width="31.21875" style="82" customWidth="1"/>
    <col min="13060" max="13304" width="8.88671875" style="82"/>
    <col min="13305" max="13305" width="1.5546875" style="82" customWidth="1"/>
    <col min="13306" max="13306" width="11.6640625" style="82" customWidth="1"/>
    <col min="13307" max="13307" width="12.33203125" style="82" customWidth="1"/>
    <col min="13308" max="13308" width="11.33203125" style="82" customWidth="1"/>
    <col min="13309" max="13309" width="10.5546875" style="82" customWidth="1"/>
    <col min="13310" max="13310" width="12.88671875" style="82" customWidth="1"/>
    <col min="13311" max="13311" width="14.33203125" style="82" customWidth="1"/>
    <col min="13312" max="13313" width="8.88671875" style="82"/>
    <col min="13314" max="13314" width="21.33203125" style="82" customWidth="1"/>
    <col min="13315" max="13315" width="31.21875" style="82" customWidth="1"/>
    <col min="13316" max="13560" width="8.88671875" style="82"/>
    <col min="13561" max="13561" width="1.5546875" style="82" customWidth="1"/>
    <col min="13562" max="13562" width="11.6640625" style="82" customWidth="1"/>
    <col min="13563" max="13563" width="12.33203125" style="82" customWidth="1"/>
    <col min="13564" max="13564" width="11.33203125" style="82" customWidth="1"/>
    <col min="13565" max="13565" width="10.5546875" style="82" customWidth="1"/>
    <col min="13566" max="13566" width="12.88671875" style="82" customWidth="1"/>
    <col min="13567" max="13567" width="14.33203125" style="82" customWidth="1"/>
    <col min="13568" max="13569" width="8.88671875" style="82"/>
    <col min="13570" max="13570" width="21.33203125" style="82" customWidth="1"/>
    <col min="13571" max="13571" width="31.21875" style="82" customWidth="1"/>
    <col min="13572" max="13816" width="8.88671875" style="82"/>
    <col min="13817" max="13817" width="1.5546875" style="82" customWidth="1"/>
    <col min="13818" max="13818" width="11.6640625" style="82" customWidth="1"/>
    <col min="13819" max="13819" width="12.33203125" style="82" customWidth="1"/>
    <col min="13820" max="13820" width="11.33203125" style="82" customWidth="1"/>
    <col min="13821" max="13821" width="10.5546875" style="82" customWidth="1"/>
    <col min="13822" max="13822" width="12.88671875" style="82" customWidth="1"/>
    <col min="13823" max="13823" width="14.33203125" style="82" customWidth="1"/>
    <col min="13824" max="13825" width="8.88671875" style="82"/>
    <col min="13826" max="13826" width="21.33203125" style="82" customWidth="1"/>
    <col min="13827" max="13827" width="31.21875" style="82" customWidth="1"/>
    <col min="13828" max="14072" width="8.88671875" style="82"/>
    <col min="14073" max="14073" width="1.5546875" style="82" customWidth="1"/>
    <col min="14074" max="14074" width="11.6640625" style="82" customWidth="1"/>
    <col min="14075" max="14075" width="12.33203125" style="82" customWidth="1"/>
    <col min="14076" max="14076" width="11.33203125" style="82" customWidth="1"/>
    <col min="14077" max="14077" width="10.5546875" style="82" customWidth="1"/>
    <col min="14078" max="14078" width="12.88671875" style="82" customWidth="1"/>
    <col min="14079" max="14079" width="14.33203125" style="82" customWidth="1"/>
    <col min="14080" max="14081" width="8.88671875" style="82"/>
    <col min="14082" max="14082" width="21.33203125" style="82" customWidth="1"/>
    <col min="14083" max="14083" width="31.21875" style="82" customWidth="1"/>
    <col min="14084" max="14328" width="8.88671875" style="82"/>
    <col min="14329" max="14329" width="1.5546875" style="82" customWidth="1"/>
    <col min="14330" max="14330" width="11.6640625" style="82" customWidth="1"/>
    <col min="14331" max="14331" width="12.33203125" style="82" customWidth="1"/>
    <col min="14332" max="14332" width="11.33203125" style="82" customWidth="1"/>
    <col min="14333" max="14333" width="10.5546875" style="82" customWidth="1"/>
    <col min="14334" max="14334" width="12.88671875" style="82" customWidth="1"/>
    <col min="14335" max="14335" width="14.33203125" style="82" customWidth="1"/>
    <col min="14336" max="14337" width="8.88671875" style="82"/>
    <col min="14338" max="14338" width="21.33203125" style="82" customWidth="1"/>
    <col min="14339" max="14339" width="31.21875" style="82" customWidth="1"/>
    <col min="14340" max="14584" width="8.88671875" style="82"/>
    <col min="14585" max="14585" width="1.5546875" style="82" customWidth="1"/>
    <col min="14586" max="14586" width="11.6640625" style="82" customWidth="1"/>
    <col min="14587" max="14587" width="12.33203125" style="82" customWidth="1"/>
    <col min="14588" max="14588" width="11.33203125" style="82" customWidth="1"/>
    <col min="14589" max="14589" width="10.5546875" style="82" customWidth="1"/>
    <col min="14590" max="14590" width="12.88671875" style="82" customWidth="1"/>
    <col min="14591" max="14591" width="14.33203125" style="82" customWidth="1"/>
    <col min="14592" max="14593" width="8.88671875" style="82"/>
    <col min="14594" max="14594" width="21.33203125" style="82" customWidth="1"/>
    <col min="14595" max="14595" width="31.21875" style="82" customWidth="1"/>
    <col min="14596" max="14840" width="8.88671875" style="82"/>
    <col min="14841" max="14841" width="1.5546875" style="82" customWidth="1"/>
    <col min="14842" max="14842" width="11.6640625" style="82" customWidth="1"/>
    <col min="14843" max="14843" width="12.33203125" style="82" customWidth="1"/>
    <col min="14844" max="14844" width="11.33203125" style="82" customWidth="1"/>
    <col min="14845" max="14845" width="10.5546875" style="82" customWidth="1"/>
    <col min="14846" max="14846" width="12.88671875" style="82" customWidth="1"/>
    <col min="14847" max="14847" width="14.33203125" style="82" customWidth="1"/>
    <col min="14848" max="14849" width="8.88671875" style="82"/>
    <col min="14850" max="14850" width="21.33203125" style="82" customWidth="1"/>
    <col min="14851" max="14851" width="31.21875" style="82" customWidth="1"/>
    <col min="14852" max="15096" width="8.88671875" style="82"/>
    <col min="15097" max="15097" width="1.5546875" style="82" customWidth="1"/>
    <col min="15098" max="15098" width="11.6640625" style="82" customWidth="1"/>
    <col min="15099" max="15099" width="12.33203125" style="82" customWidth="1"/>
    <col min="15100" max="15100" width="11.33203125" style="82" customWidth="1"/>
    <col min="15101" max="15101" width="10.5546875" style="82" customWidth="1"/>
    <col min="15102" max="15102" width="12.88671875" style="82" customWidth="1"/>
    <col min="15103" max="15103" width="14.33203125" style="82" customWidth="1"/>
    <col min="15104" max="15105" width="8.88671875" style="82"/>
    <col min="15106" max="15106" width="21.33203125" style="82" customWidth="1"/>
    <col min="15107" max="15107" width="31.21875" style="82" customWidth="1"/>
    <col min="15108" max="15352" width="8.88671875" style="82"/>
    <col min="15353" max="15353" width="1.5546875" style="82" customWidth="1"/>
    <col min="15354" max="15354" width="11.6640625" style="82" customWidth="1"/>
    <col min="15355" max="15355" width="12.33203125" style="82" customWidth="1"/>
    <col min="15356" max="15356" width="11.33203125" style="82" customWidth="1"/>
    <col min="15357" max="15357" width="10.5546875" style="82" customWidth="1"/>
    <col min="15358" max="15358" width="12.88671875" style="82" customWidth="1"/>
    <col min="15359" max="15359" width="14.33203125" style="82" customWidth="1"/>
    <col min="15360" max="15361" width="8.88671875" style="82"/>
    <col min="15362" max="15362" width="21.33203125" style="82" customWidth="1"/>
    <col min="15363" max="15363" width="31.21875" style="82" customWidth="1"/>
    <col min="15364" max="15608" width="8.88671875" style="82"/>
    <col min="15609" max="15609" width="1.5546875" style="82" customWidth="1"/>
    <col min="15610" max="15610" width="11.6640625" style="82" customWidth="1"/>
    <col min="15611" max="15611" width="12.33203125" style="82" customWidth="1"/>
    <col min="15612" max="15612" width="11.33203125" style="82" customWidth="1"/>
    <col min="15613" max="15613" width="10.5546875" style="82" customWidth="1"/>
    <col min="15614" max="15614" width="12.88671875" style="82" customWidth="1"/>
    <col min="15615" max="15615" width="14.33203125" style="82" customWidth="1"/>
    <col min="15616" max="15617" width="8.88671875" style="82"/>
    <col min="15618" max="15618" width="21.33203125" style="82" customWidth="1"/>
    <col min="15619" max="15619" width="31.21875" style="82" customWidth="1"/>
    <col min="15620" max="15864" width="8.88671875" style="82"/>
    <col min="15865" max="15865" width="1.5546875" style="82" customWidth="1"/>
    <col min="15866" max="15866" width="11.6640625" style="82" customWidth="1"/>
    <col min="15867" max="15867" width="12.33203125" style="82" customWidth="1"/>
    <col min="15868" max="15868" width="11.33203125" style="82" customWidth="1"/>
    <col min="15869" max="15869" width="10.5546875" style="82" customWidth="1"/>
    <col min="15870" max="15870" width="12.88671875" style="82" customWidth="1"/>
    <col min="15871" max="15871" width="14.33203125" style="82" customWidth="1"/>
    <col min="15872" max="15873" width="8.88671875" style="82"/>
    <col min="15874" max="15874" width="21.33203125" style="82" customWidth="1"/>
    <col min="15875" max="15875" width="31.21875" style="82" customWidth="1"/>
    <col min="15876" max="16120" width="8.88671875" style="82"/>
    <col min="16121" max="16121" width="1.5546875" style="82" customWidth="1"/>
    <col min="16122" max="16122" width="11.6640625" style="82" customWidth="1"/>
    <col min="16123" max="16123" width="12.33203125" style="82" customWidth="1"/>
    <col min="16124" max="16124" width="11.33203125" style="82" customWidth="1"/>
    <col min="16125" max="16125" width="10.5546875" style="82" customWidth="1"/>
    <col min="16126" max="16126" width="12.88671875" style="82" customWidth="1"/>
    <col min="16127" max="16127" width="14.33203125" style="82" customWidth="1"/>
    <col min="16128" max="16129" width="8.88671875" style="82"/>
    <col min="16130" max="16130" width="21.33203125" style="82" customWidth="1"/>
    <col min="16131" max="16131" width="31.21875" style="82" customWidth="1"/>
    <col min="16132" max="16384" width="8.88671875" style="82"/>
  </cols>
  <sheetData>
    <row r="1" spans="1:49" ht="24.75" customHeight="1" thickBot="1">
      <c r="A1" s="80" t="s">
        <v>22</v>
      </c>
      <c r="B1" s="81"/>
      <c r="C1" s="81"/>
      <c r="D1" s="81"/>
      <c r="E1" s="81"/>
      <c r="F1" s="81"/>
      <c r="G1" s="81"/>
    </row>
    <row r="2" spans="1:49" ht="12.75" customHeight="1">
      <c r="A2" s="224" t="s">
        <v>51</v>
      </c>
      <c r="B2" s="225"/>
      <c r="C2" s="226" t="s">
        <v>89</v>
      </c>
      <c r="D2" s="227"/>
      <c r="E2" s="227"/>
      <c r="F2" s="227"/>
      <c r="G2" s="228"/>
    </row>
    <row r="3" spans="1:49" ht="3" hidden="1" customHeight="1">
      <c r="A3" s="83"/>
      <c r="B3" s="84"/>
      <c r="C3" s="229" t="s">
        <v>90</v>
      </c>
      <c r="D3" s="230"/>
      <c r="E3" s="230"/>
      <c r="F3" s="230"/>
      <c r="G3" s="231"/>
    </row>
    <row r="4" spans="1:49" ht="12.75" customHeight="1">
      <c r="A4" s="129"/>
      <c r="B4" s="130"/>
      <c r="C4" s="213" t="s">
        <v>142</v>
      </c>
      <c r="D4" s="214"/>
      <c r="E4" s="214"/>
      <c r="F4" s="214"/>
      <c r="G4" s="215"/>
    </row>
    <row r="5" spans="1:49" ht="12" customHeight="1">
      <c r="A5" s="216" t="s">
        <v>91</v>
      </c>
      <c r="B5" s="217"/>
      <c r="C5" s="218" t="s">
        <v>92</v>
      </c>
      <c r="D5" s="219"/>
      <c r="E5" s="219"/>
      <c r="F5" s="219"/>
      <c r="G5" s="220"/>
    </row>
    <row r="6" spans="1:49" ht="12.75" customHeight="1">
      <c r="A6" s="129"/>
      <c r="B6" s="130"/>
      <c r="C6" s="213" t="s">
        <v>141</v>
      </c>
      <c r="D6" s="214"/>
      <c r="E6" s="214"/>
      <c r="F6" s="214"/>
      <c r="G6" s="215"/>
    </row>
    <row r="7" spans="1:49" ht="12.95" customHeight="1">
      <c r="A7" s="216" t="s">
        <v>93</v>
      </c>
      <c r="B7" s="217"/>
      <c r="C7" s="218" t="s">
        <v>94</v>
      </c>
      <c r="D7" s="219"/>
      <c r="E7" s="219"/>
      <c r="F7" s="219"/>
      <c r="G7" s="220"/>
    </row>
    <row r="8" spans="1:49" ht="26.25" customHeight="1">
      <c r="A8" s="131"/>
      <c r="B8" s="130"/>
      <c r="C8" s="221" t="s">
        <v>143</v>
      </c>
      <c r="D8" s="222"/>
      <c r="E8" s="222"/>
      <c r="F8" s="222"/>
      <c r="G8" s="223"/>
    </row>
    <row r="9" spans="1:49">
      <c r="A9" s="197" t="s">
        <v>95</v>
      </c>
      <c r="B9" s="198"/>
      <c r="C9" s="199" t="s">
        <v>25</v>
      </c>
      <c r="D9" s="200"/>
      <c r="E9" s="200"/>
      <c r="F9" s="200"/>
      <c r="G9" s="201"/>
    </row>
    <row r="10" spans="1:49">
      <c r="A10" s="197" t="s">
        <v>96</v>
      </c>
      <c r="B10" s="198"/>
      <c r="C10" s="199" t="s">
        <v>144</v>
      </c>
      <c r="D10" s="200"/>
      <c r="E10" s="200"/>
      <c r="F10" s="200"/>
      <c r="G10" s="201"/>
    </row>
    <row r="11" spans="1:49">
      <c r="A11" s="197" t="s">
        <v>97</v>
      </c>
      <c r="B11" s="198"/>
      <c r="C11" s="202"/>
      <c r="D11" s="203"/>
      <c r="E11" s="203"/>
      <c r="F11" s="203"/>
      <c r="G11" s="204"/>
      <c r="H11" s="85"/>
    </row>
    <row r="12" spans="1:49" ht="13.5" customHeight="1">
      <c r="A12" s="197" t="s">
        <v>98</v>
      </c>
      <c r="B12" s="198"/>
      <c r="C12" s="202" t="s">
        <v>99</v>
      </c>
      <c r="D12" s="203"/>
      <c r="E12" s="203"/>
      <c r="F12" s="203"/>
      <c r="G12" s="204"/>
      <c r="AS12" s="86"/>
      <c r="AT12" s="86"/>
      <c r="AU12" s="86"/>
      <c r="AV12" s="86"/>
      <c r="AW12" s="86"/>
    </row>
    <row r="13" spans="1:49" ht="28.5" customHeight="1" thickBot="1">
      <c r="A13" s="87" t="s">
        <v>100</v>
      </c>
      <c r="B13" s="88"/>
      <c r="C13" s="88"/>
      <c r="D13" s="88"/>
      <c r="E13" s="89"/>
      <c r="F13" s="89"/>
      <c r="G13" s="90"/>
    </row>
    <row r="14" spans="1:49" ht="17.25" customHeight="1" thickBot="1">
      <c r="A14" s="132"/>
      <c r="B14" s="133" t="s">
        <v>47</v>
      </c>
      <c r="C14" s="134"/>
      <c r="D14" s="135"/>
      <c r="E14" s="136" t="s">
        <v>54</v>
      </c>
      <c r="F14" s="136" t="s">
        <v>55</v>
      </c>
      <c r="G14" s="137" t="s">
        <v>101</v>
      </c>
    </row>
    <row r="15" spans="1:49" ht="15.95" customHeight="1">
      <c r="A15" s="91"/>
      <c r="B15" s="92" t="s">
        <v>52</v>
      </c>
      <c r="C15" s="93"/>
      <c r="D15" s="205">
        <f>Rekap!G45</f>
        <v>0</v>
      </c>
      <c r="E15" s="206"/>
      <c r="F15" s="94">
        <f>Rekap!H45</f>
        <v>0</v>
      </c>
      <c r="G15" s="95">
        <f>SUM(D15:F15)</f>
        <v>0</v>
      </c>
    </row>
    <row r="16" spans="1:49" ht="15.95" customHeight="1">
      <c r="A16" s="121"/>
      <c r="B16" s="116" t="s">
        <v>53</v>
      </c>
      <c r="C16" s="117"/>
      <c r="D16" s="207">
        <v>0</v>
      </c>
      <c r="E16" s="208"/>
      <c r="F16" s="118">
        <v>0</v>
      </c>
      <c r="G16" s="119">
        <f>SUM(D16:F16)</f>
        <v>0</v>
      </c>
    </row>
    <row r="17" spans="1:7" ht="15.95" customHeight="1">
      <c r="A17" s="121"/>
      <c r="B17" s="116" t="s">
        <v>102</v>
      </c>
      <c r="C17" s="117"/>
      <c r="D17" s="207">
        <v>0</v>
      </c>
      <c r="E17" s="208"/>
      <c r="F17" s="118">
        <v>0</v>
      </c>
      <c r="G17" s="119">
        <f>SUM(D17:F17)</f>
        <v>0</v>
      </c>
    </row>
    <row r="18" spans="1:7" ht="15.95" customHeight="1">
      <c r="A18" s="121"/>
      <c r="B18" s="120" t="s">
        <v>103</v>
      </c>
      <c r="C18" s="117"/>
      <c r="D18" s="207">
        <v>0</v>
      </c>
      <c r="E18" s="208"/>
      <c r="F18" s="118">
        <v>0</v>
      </c>
      <c r="G18" s="119">
        <f>SUM(D18:F18)</f>
        <v>0</v>
      </c>
    </row>
    <row r="19" spans="1:7" ht="15.95" customHeight="1">
      <c r="A19" s="121"/>
      <c r="B19" s="116" t="s">
        <v>104</v>
      </c>
      <c r="C19" s="117"/>
      <c r="D19" s="207">
        <v>0</v>
      </c>
      <c r="E19" s="208"/>
      <c r="F19" s="118">
        <v>0</v>
      </c>
      <c r="G19" s="119">
        <f>SUM(D19:F19)</f>
        <v>0</v>
      </c>
    </row>
    <row r="20" spans="1:7" ht="15.95" customHeight="1" thickBot="1">
      <c r="A20" s="91"/>
      <c r="B20" s="98" t="s">
        <v>101</v>
      </c>
      <c r="C20" s="96"/>
      <c r="D20" s="195">
        <f>SUM(D15:D19)</f>
        <v>0</v>
      </c>
      <c r="E20" s="196"/>
      <c r="F20" s="97">
        <f>SUM(F15:F19)</f>
        <v>0</v>
      </c>
      <c r="G20" s="95">
        <f>SUM(G15:G19)</f>
        <v>0</v>
      </c>
    </row>
    <row r="21" spans="1:7">
      <c r="A21" s="138" t="s">
        <v>27</v>
      </c>
      <c r="B21" s="139"/>
      <c r="C21" s="140"/>
      <c r="D21" s="139" t="s">
        <v>28</v>
      </c>
      <c r="E21" s="139"/>
      <c r="F21" s="141" t="s">
        <v>29</v>
      </c>
      <c r="G21" s="142"/>
    </row>
    <row r="22" spans="1:7">
      <c r="A22" s="157" t="s">
        <v>105</v>
      </c>
      <c r="B22" s="158"/>
      <c r="C22" s="159"/>
      <c r="D22" s="158" t="s">
        <v>105</v>
      </c>
      <c r="E22" s="158"/>
      <c r="F22" s="160" t="s">
        <v>105</v>
      </c>
      <c r="G22" s="161"/>
    </row>
    <row r="23" spans="1:7" ht="34.5" customHeight="1">
      <c r="A23" s="187" t="s">
        <v>106</v>
      </c>
      <c r="B23" s="188"/>
      <c r="C23" s="189"/>
      <c r="D23" s="190" t="s">
        <v>106</v>
      </c>
      <c r="E23" s="189"/>
      <c r="F23" s="190" t="s">
        <v>106</v>
      </c>
      <c r="G23" s="191"/>
    </row>
    <row r="24" spans="1:7" ht="15.75" customHeight="1">
      <c r="A24" s="122" t="s">
        <v>30</v>
      </c>
      <c r="B24" s="123"/>
      <c r="C24" s="124"/>
      <c r="D24" s="125" t="s">
        <v>30</v>
      </c>
      <c r="E24" s="125"/>
      <c r="F24" s="126" t="s">
        <v>30</v>
      </c>
      <c r="G24" s="127"/>
    </row>
    <row r="25" spans="1:7" ht="48.75" customHeight="1">
      <c r="A25" s="99" t="s">
        <v>32</v>
      </c>
      <c r="B25" s="98"/>
      <c r="C25" s="100"/>
      <c r="D25" s="101" t="s">
        <v>31</v>
      </c>
      <c r="E25" s="100"/>
      <c r="F25" s="98" t="s">
        <v>31</v>
      </c>
      <c r="G25" s="102"/>
    </row>
    <row r="26" spans="1:7">
      <c r="A26" s="103" t="s">
        <v>33</v>
      </c>
      <c r="B26" s="104"/>
      <c r="C26" s="105">
        <v>21</v>
      </c>
      <c r="D26" s="104" t="s">
        <v>107</v>
      </c>
      <c r="E26" s="106"/>
      <c r="F26" s="192">
        <f>ROUND(G20,0)</f>
        <v>0</v>
      </c>
      <c r="G26" s="193"/>
    </row>
    <row r="27" spans="1:7">
      <c r="A27" s="103" t="s">
        <v>34</v>
      </c>
      <c r="B27" s="104"/>
      <c r="C27" s="105">
        <v>21</v>
      </c>
      <c r="D27" s="104" t="s">
        <v>108</v>
      </c>
      <c r="E27" s="106"/>
      <c r="F27" s="192">
        <f>ROUND(F26*0.21,0)</f>
        <v>0</v>
      </c>
      <c r="G27" s="193"/>
    </row>
    <row r="28" spans="1:7">
      <c r="A28" s="103" t="s">
        <v>33</v>
      </c>
      <c r="B28" s="104"/>
      <c r="C28" s="105">
        <v>15</v>
      </c>
      <c r="D28" s="104" t="s">
        <v>108</v>
      </c>
      <c r="E28" s="106"/>
      <c r="F28" s="192">
        <v>0</v>
      </c>
      <c r="G28" s="193"/>
    </row>
    <row r="29" spans="1:7">
      <c r="A29" s="103" t="s">
        <v>34</v>
      </c>
      <c r="B29" s="104"/>
      <c r="C29" s="105">
        <v>15</v>
      </c>
      <c r="D29" s="104" t="s">
        <v>108</v>
      </c>
      <c r="E29" s="106"/>
      <c r="F29" s="209">
        <v>0</v>
      </c>
      <c r="G29" s="210"/>
    </row>
    <row r="30" spans="1:7" ht="15.75" thickBot="1">
      <c r="A30" s="107"/>
      <c r="B30" s="108"/>
      <c r="C30" s="109"/>
      <c r="D30" s="108"/>
      <c r="E30" s="110"/>
      <c r="F30" s="211"/>
      <c r="G30" s="212"/>
    </row>
    <row r="31" spans="1:7" s="111" customFormat="1" ht="19.5" customHeight="1" thickBot="1">
      <c r="A31" s="143" t="s">
        <v>35</v>
      </c>
      <c r="B31" s="143"/>
      <c r="C31" s="144"/>
      <c r="D31" s="144"/>
      <c r="E31" s="145"/>
      <c r="F31" s="185">
        <f>SUM(F26:G30)</f>
        <v>0</v>
      </c>
      <c r="G31" s="186"/>
    </row>
    <row r="32" spans="1:7" ht="18" customHeight="1">
      <c r="B32" s="85" t="s">
        <v>109</v>
      </c>
    </row>
    <row r="33" spans="2:7" ht="88.5" customHeight="1">
      <c r="B33" s="194" t="s">
        <v>110</v>
      </c>
      <c r="C33" s="194"/>
      <c r="D33" s="194"/>
      <c r="E33" s="194"/>
      <c r="F33" s="194"/>
      <c r="G33" s="194"/>
    </row>
    <row r="34" spans="2:7">
      <c r="B34" s="112"/>
      <c r="C34" s="112"/>
      <c r="D34" s="112"/>
      <c r="E34" s="112"/>
      <c r="F34" s="112"/>
      <c r="G34" s="112"/>
    </row>
  </sheetData>
  <mergeCells count="34">
    <mergeCell ref="A2:B2"/>
    <mergeCell ref="C2:G2"/>
    <mergeCell ref="C3:G3"/>
    <mergeCell ref="C4:G4"/>
    <mergeCell ref="A5:B5"/>
    <mergeCell ref="C5:G5"/>
    <mergeCell ref="C6:G6"/>
    <mergeCell ref="A7:B7"/>
    <mergeCell ref="C7:G7"/>
    <mergeCell ref="C8:G8"/>
    <mergeCell ref="A9:B9"/>
    <mergeCell ref="C9:G9"/>
    <mergeCell ref="B33:G33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F28:G28"/>
    <mergeCell ref="F29:G29"/>
    <mergeCell ref="F30:G30"/>
    <mergeCell ref="F31:G31"/>
    <mergeCell ref="A23:C23"/>
    <mergeCell ref="D23:E23"/>
    <mergeCell ref="F23:G23"/>
    <mergeCell ref="F26:G26"/>
    <mergeCell ref="F27:G27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5"/>
  <sheetViews>
    <sheetView workbookViewId="0">
      <selection activeCell="M18" sqref="M18"/>
    </sheetView>
  </sheetViews>
  <sheetFormatPr defaultRowHeight="15"/>
  <cols>
    <col min="1" max="1" width="4.5546875" style="46" customWidth="1"/>
    <col min="2" max="2" width="4.77734375" style="46" customWidth="1"/>
    <col min="3" max="3" width="5.33203125" style="46" customWidth="1"/>
    <col min="4" max="4" width="11" style="46" customWidth="1"/>
    <col min="5" max="5" width="8.77734375" style="46" customWidth="1"/>
    <col min="6" max="6" width="11.33203125" style="46" customWidth="1"/>
    <col min="7" max="7" width="8.5546875" style="46" customWidth="1"/>
    <col min="8" max="8" width="8.6640625" style="46" customWidth="1"/>
    <col min="9" max="9" width="8.33203125" style="46" customWidth="1"/>
    <col min="10" max="244" width="8.88671875" style="46"/>
    <col min="245" max="245" width="4.5546875" style="46" customWidth="1"/>
    <col min="246" max="246" width="4.77734375" style="46" customWidth="1"/>
    <col min="247" max="247" width="5.33203125" style="46" customWidth="1"/>
    <col min="248" max="248" width="11" style="46" customWidth="1"/>
    <col min="249" max="249" width="8.77734375" style="46" customWidth="1"/>
    <col min="250" max="250" width="11.33203125" style="46" customWidth="1"/>
    <col min="251" max="251" width="8.5546875" style="46" customWidth="1"/>
    <col min="252" max="252" width="8.6640625" style="46" customWidth="1"/>
    <col min="253" max="253" width="8.33203125" style="46" customWidth="1"/>
    <col min="254" max="500" width="8.88671875" style="46"/>
    <col min="501" max="501" width="4.5546875" style="46" customWidth="1"/>
    <col min="502" max="502" width="4.77734375" style="46" customWidth="1"/>
    <col min="503" max="503" width="5.33203125" style="46" customWidth="1"/>
    <col min="504" max="504" width="11" style="46" customWidth="1"/>
    <col min="505" max="505" width="8.77734375" style="46" customWidth="1"/>
    <col min="506" max="506" width="11.33203125" style="46" customWidth="1"/>
    <col min="507" max="507" width="8.5546875" style="46" customWidth="1"/>
    <col min="508" max="508" width="8.6640625" style="46" customWidth="1"/>
    <col min="509" max="509" width="8.33203125" style="46" customWidth="1"/>
    <col min="510" max="756" width="8.88671875" style="46"/>
    <col min="757" max="757" width="4.5546875" style="46" customWidth="1"/>
    <col min="758" max="758" width="4.77734375" style="46" customWidth="1"/>
    <col min="759" max="759" width="5.33203125" style="46" customWidth="1"/>
    <col min="760" max="760" width="11" style="46" customWidth="1"/>
    <col min="761" max="761" width="8.77734375" style="46" customWidth="1"/>
    <col min="762" max="762" width="11.33203125" style="46" customWidth="1"/>
    <col min="763" max="763" width="8.5546875" style="46" customWidth="1"/>
    <col min="764" max="764" width="8.6640625" style="46" customWidth="1"/>
    <col min="765" max="765" width="8.33203125" style="46" customWidth="1"/>
    <col min="766" max="1012" width="8.88671875" style="46"/>
    <col min="1013" max="1013" width="4.5546875" style="46" customWidth="1"/>
    <col min="1014" max="1014" width="4.77734375" style="46" customWidth="1"/>
    <col min="1015" max="1015" width="5.33203125" style="46" customWidth="1"/>
    <col min="1016" max="1016" width="11" style="46" customWidth="1"/>
    <col min="1017" max="1017" width="8.77734375" style="46" customWidth="1"/>
    <col min="1018" max="1018" width="11.33203125" style="46" customWidth="1"/>
    <col min="1019" max="1019" width="8.5546875" style="46" customWidth="1"/>
    <col min="1020" max="1020" width="8.6640625" style="46" customWidth="1"/>
    <col min="1021" max="1021" width="8.33203125" style="46" customWidth="1"/>
    <col min="1022" max="1268" width="8.88671875" style="46"/>
    <col min="1269" max="1269" width="4.5546875" style="46" customWidth="1"/>
    <col min="1270" max="1270" width="4.77734375" style="46" customWidth="1"/>
    <col min="1271" max="1271" width="5.33203125" style="46" customWidth="1"/>
    <col min="1272" max="1272" width="11" style="46" customWidth="1"/>
    <col min="1273" max="1273" width="8.77734375" style="46" customWidth="1"/>
    <col min="1274" max="1274" width="11.33203125" style="46" customWidth="1"/>
    <col min="1275" max="1275" width="8.5546875" style="46" customWidth="1"/>
    <col min="1276" max="1276" width="8.6640625" style="46" customWidth="1"/>
    <col min="1277" max="1277" width="8.33203125" style="46" customWidth="1"/>
    <col min="1278" max="1524" width="8.88671875" style="46"/>
    <col min="1525" max="1525" width="4.5546875" style="46" customWidth="1"/>
    <col min="1526" max="1526" width="4.77734375" style="46" customWidth="1"/>
    <col min="1527" max="1527" width="5.33203125" style="46" customWidth="1"/>
    <col min="1528" max="1528" width="11" style="46" customWidth="1"/>
    <col min="1529" max="1529" width="8.77734375" style="46" customWidth="1"/>
    <col min="1530" max="1530" width="11.33203125" style="46" customWidth="1"/>
    <col min="1531" max="1531" width="8.5546875" style="46" customWidth="1"/>
    <col min="1532" max="1532" width="8.6640625" style="46" customWidth="1"/>
    <col min="1533" max="1533" width="8.33203125" style="46" customWidth="1"/>
    <col min="1534" max="1780" width="8.88671875" style="46"/>
    <col min="1781" max="1781" width="4.5546875" style="46" customWidth="1"/>
    <col min="1782" max="1782" width="4.77734375" style="46" customWidth="1"/>
    <col min="1783" max="1783" width="5.33203125" style="46" customWidth="1"/>
    <col min="1784" max="1784" width="11" style="46" customWidth="1"/>
    <col min="1785" max="1785" width="8.77734375" style="46" customWidth="1"/>
    <col min="1786" max="1786" width="11.33203125" style="46" customWidth="1"/>
    <col min="1787" max="1787" width="8.5546875" style="46" customWidth="1"/>
    <col min="1788" max="1788" width="8.6640625" style="46" customWidth="1"/>
    <col min="1789" max="1789" width="8.33203125" style="46" customWidth="1"/>
    <col min="1790" max="2036" width="8.88671875" style="46"/>
    <col min="2037" max="2037" width="4.5546875" style="46" customWidth="1"/>
    <col min="2038" max="2038" width="4.77734375" style="46" customWidth="1"/>
    <col min="2039" max="2039" width="5.33203125" style="46" customWidth="1"/>
    <col min="2040" max="2040" width="11" style="46" customWidth="1"/>
    <col min="2041" max="2041" width="8.77734375" style="46" customWidth="1"/>
    <col min="2042" max="2042" width="11.33203125" style="46" customWidth="1"/>
    <col min="2043" max="2043" width="8.5546875" style="46" customWidth="1"/>
    <col min="2044" max="2044" width="8.6640625" style="46" customWidth="1"/>
    <col min="2045" max="2045" width="8.33203125" style="46" customWidth="1"/>
    <col min="2046" max="2292" width="8.88671875" style="46"/>
    <col min="2293" max="2293" width="4.5546875" style="46" customWidth="1"/>
    <col min="2294" max="2294" width="4.77734375" style="46" customWidth="1"/>
    <col min="2295" max="2295" width="5.33203125" style="46" customWidth="1"/>
    <col min="2296" max="2296" width="11" style="46" customWidth="1"/>
    <col min="2297" max="2297" width="8.77734375" style="46" customWidth="1"/>
    <col min="2298" max="2298" width="11.33203125" style="46" customWidth="1"/>
    <col min="2299" max="2299" width="8.5546875" style="46" customWidth="1"/>
    <col min="2300" max="2300" width="8.6640625" style="46" customWidth="1"/>
    <col min="2301" max="2301" width="8.33203125" style="46" customWidth="1"/>
    <col min="2302" max="2548" width="8.88671875" style="46"/>
    <col min="2549" max="2549" width="4.5546875" style="46" customWidth="1"/>
    <col min="2550" max="2550" width="4.77734375" style="46" customWidth="1"/>
    <col min="2551" max="2551" width="5.33203125" style="46" customWidth="1"/>
    <col min="2552" max="2552" width="11" style="46" customWidth="1"/>
    <col min="2553" max="2553" width="8.77734375" style="46" customWidth="1"/>
    <col min="2554" max="2554" width="11.33203125" style="46" customWidth="1"/>
    <col min="2555" max="2555" width="8.5546875" style="46" customWidth="1"/>
    <col min="2556" max="2556" width="8.6640625" style="46" customWidth="1"/>
    <col min="2557" max="2557" width="8.33203125" style="46" customWidth="1"/>
    <col min="2558" max="2804" width="8.88671875" style="46"/>
    <col min="2805" max="2805" width="4.5546875" style="46" customWidth="1"/>
    <col min="2806" max="2806" width="4.77734375" style="46" customWidth="1"/>
    <col min="2807" max="2807" width="5.33203125" style="46" customWidth="1"/>
    <col min="2808" max="2808" width="11" style="46" customWidth="1"/>
    <col min="2809" max="2809" width="8.77734375" style="46" customWidth="1"/>
    <col min="2810" max="2810" width="11.33203125" style="46" customWidth="1"/>
    <col min="2811" max="2811" width="8.5546875" style="46" customWidth="1"/>
    <col min="2812" max="2812" width="8.6640625" style="46" customWidth="1"/>
    <col min="2813" max="2813" width="8.33203125" style="46" customWidth="1"/>
    <col min="2814" max="3060" width="8.88671875" style="46"/>
    <col min="3061" max="3061" width="4.5546875" style="46" customWidth="1"/>
    <col min="3062" max="3062" width="4.77734375" style="46" customWidth="1"/>
    <col min="3063" max="3063" width="5.33203125" style="46" customWidth="1"/>
    <col min="3064" max="3064" width="11" style="46" customWidth="1"/>
    <col min="3065" max="3065" width="8.77734375" style="46" customWidth="1"/>
    <col min="3066" max="3066" width="11.33203125" style="46" customWidth="1"/>
    <col min="3067" max="3067" width="8.5546875" style="46" customWidth="1"/>
    <col min="3068" max="3068" width="8.6640625" style="46" customWidth="1"/>
    <col min="3069" max="3069" width="8.33203125" style="46" customWidth="1"/>
    <col min="3070" max="3316" width="8.88671875" style="46"/>
    <col min="3317" max="3317" width="4.5546875" style="46" customWidth="1"/>
    <col min="3318" max="3318" width="4.77734375" style="46" customWidth="1"/>
    <col min="3319" max="3319" width="5.33203125" style="46" customWidth="1"/>
    <col min="3320" max="3320" width="11" style="46" customWidth="1"/>
    <col min="3321" max="3321" width="8.77734375" style="46" customWidth="1"/>
    <col min="3322" max="3322" width="11.33203125" style="46" customWidth="1"/>
    <col min="3323" max="3323" width="8.5546875" style="46" customWidth="1"/>
    <col min="3324" max="3324" width="8.6640625" style="46" customWidth="1"/>
    <col min="3325" max="3325" width="8.33203125" style="46" customWidth="1"/>
    <col min="3326" max="3572" width="8.88671875" style="46"/>
    <col min="3573" max="3573" width="4.5546875" style="46" customWidth="1"/>
    <col min="3574" max="3574" width="4.77734375" style="46" customWidth="1"/>
    <col min="3575" max="3575" width="5.33203125" style="46" customWidth="1"/>
    <col min="3576" max="3576" width="11" style="46" customWidth="1"/>
    <col min="3577" max="3577" width="8.77734375" style="46" customWidth="1"/>
    <col min="3578" max="3578" width="11.33203125" style="46" customWidth="1"/>
    <col min="3579" max="3579" width="8.5546875" style="46" customWidth="1"/>
    <col min="3580" max="3580" width="8.6640625" style="46" customWidth="1"/>
    <col min="3581" max="3581" width="8.33203125" style="46" customWidth="1"/>
    <col min="3582" max="3828" width="8.88671875" style="46"/>
    <col min="3829" max="3829" width="4.5546875" style="46" customWidth="1"/>
    <col min="3830" max="3830" width="4.77734375" style="46" customWidth="1"/>
    <col min="3831" max="3831" width="5.33203125" style="46" customWidth="1"/>
    <col min="3832" max="3832" width="11" style="46" customWidth="1"/>
    <col min="3833" max="3833" width="8.77734375" style="46" customWidth="1"/>
    <col min="3834" max="3834" width="11.33203125" style="46" customWidth="1"/>
    <col min="3835" max="3835" width="8.5546875" style="46" customWidth="1"/>
    <col min="3836" max="3836" width="8.6640625" style="46" customWidth="1"/>
    <col min="3837" max="3837" width="8.33203125" style="46" customWidth="1"/>
    <col min="3838" max="4084" width="8.88671875" style="46"/>
    <col min="4085" max="4085" width="4.5546875" style="46" customWidth="1"/>
    <col min="4086" max="4086" width="4.77734375" style="46" customWidth="1"/>
    <col min="4087" max="4087" width="5.33203125" style="46" customWidth="1"/>
    <col min="4088" max="4088" width="11" style="46" customWidth="1"/>
    <col min="4089" max="4089" width="8.77734375" style="46" customWidth="1"/>
    <col min="4090" max="4090" width="11.33203125" style="46" customWidth="1"/>
    <col min="4091" max="4091" width="8.5546875" style="46" customWidth="1"/>
    <col min="4092" max="4092" width="8.6640625" style="46" customWidth="1"/>
    <col min="4093" max="4093" width="8.33203125" style="46" customWidth="1"/>
    <col min="4094" max="4340" width="8.88671875" style="46"/>
    <col min="4341" max="4341" width="4.5546875" style="46" customWidth="1"/>
    <col min="4342" max="4342" width="4.77734375" style="46" customWidth="1"/>
    <col min="4343" max="4343" width="5.33203125" style="46" customWidth="1"/>
    <col min="4344" max="4344" width="11" style="46" customWidth="1"/>
    <col min="4345" max="4345" width="8.77734375" style="46" customWidth="1"/>
    <col min="4346" max="4346" width="11.33203125" style="46" customWidth="1"/>
    <col min="4347" max="4347" width="8.5546875" style="46" customWidth="1"/>
    <col min="4348" max="4348" width="8.6640625" style="46" customWidth="1"/>
    <col min="4349" max="4349" width="8.33203125" style="46" customWidth="1"/>
    <col min="4350" max="4596" width="8.88671875" style="46"/>
    <col min="4597" max="4597" width="4.5546875" style="46" customWidth="1"/>
    <col min="4598" max="4598" width="4.77734375" style="46" customWidth="1"/>
    <col min="4599" max="4599" width="5.33203125" style="46" customWidth="1"/>
    <col min="4600" max="4600" width="11" style="46" customWidth="1"/>
    <col min="4601" max="4601" width="8.77734375" style="46" customWidth="1"/>
    <col min="4602" max="4602" width="11.33203125" style="46" customWidth="1"/>
    <col min="4603" max="4603" width="8.5546875" style="46" customWidth="1"/>
    <col min="4604" max="4604" width="8.6640625" style="46" customWidth="1"/>
    <col min="4605" max="4605" width="8.33203125" style="46" customWidth="1"/>
    <col min="4606" max="4852" width="8.88671875" style="46"/>
    <col min="4853" max="4853" width="4.5546875" style="46" customWidth="1"/>
    <col min="4854" max="4854" width="4.77734375" style="46" customWidth="1"/>
    <col min="4855" max="4855" width="5.33203125" style="46" customWidth="1"/>
    <col min="4856" max="4856" width="11" style="46" customWidth="1"/>
    <col min="4857" max="4857" width="8.77734375" style="46" customWidth="1"/>
    <col min="4858" max="4858" width="11.33203125" style="46" customWidth="1"/>
    <col min="4859" max="4859" width="8.5546875" style="46" customWidth="1"/>
    <col min="4860" max="4860" width="8.6640625" style="46" customWidth="1"/>
    <col min="4861" max="4861" width="8.33203125" style="46" customWidth="1"/>
    <col min="4862" max="5108" width="8.88671875" style="46"/>
    <col min="5109" max="5109" width="4.5546875" style="46" customWidth="1"/>
    <col min="5110" max="5110" width="4.77734375" style="46" customWidth="1"/>
    <col min="5111" max="5111" width="5.33203125" style="46" customWidth="1"/>
    <col min="5112" max="5112" width="11" style="46" customWidth="1"/>
    <col min="5113" max="5113" width="8.77734375" style="46" customWidth="1"/>
    <col min="5114" max="5114" width="11.33203125" style="46" customWidth="1"/>
    <col min="5115" max="5115" width="8.5546875" style="46" customWidth="1"/>
    <col min="5116" max="5116" width="8.6640625" style="46" customWidth="1"/>
    <col min="5117" max="5117" width="8.33203125" style="46" customWidth="1"/>
    <col min="5118" max="5364" width="8.88671875" style="46"/>
    <col min="5365" max="5365" width="4.5546875" style="46" customWidth="1"/>
    <col min="5366" max="5366" width="4.77734375" style="46" customWidth="1"/>
    <col min="5367" max="5367" width="5.33203125" style="46" customWidth="1"/>
    <col min="5368" max="5368" width="11" style="46" customWidth="1"/>
    <col min="5369" max="5369" width="8.77734375" style="46" customWidth="1"/>
    <col min="5370" max="5370" width="11.33203125" style="46" customWidth="1"/>
    <col min="5371" max="5371" width="8.5546875" style="46" customWidth="1"/>
    <col min="5372" max="5372" width="8.6640625" style="46" customWidth="1"/>
    <col min="5373" max="5373" width="8.33203125" style="46" customWidth="1"/>
    <col min="5374" max="5620" width="8.88671875" style="46"/>
    <col min="5621" max="5621" width="4.5546875" style="46" customWidth="1"/>
    <col min="5622" max="5622" width="4.77734375" style="46" customWidth="1"/>
    <col min="5623" max="5623" width="5.33203125" style="46" customWidth="1"/>
    <col min="5624" max="5624" width="11" style="46" customWidth="1"/>
    <col min="5625" max="5625" width="8.77734375" style="46" customWidth="1"/>
    <col min="5626" max="5626" width="11.33203125" style="46" customWidth="1"/>
    <col min="5627" max="5627" width="8.5546875" style="46" customWidth="1"/>
    <col min="5628" max="5628" width="8.6640625" style="46" customWidth="1"/>
    <col min="5629" max="5629" width="8.33203125" style="46" customWidth="1"/>
    <col min="5630" max="5876" width="8.88671875" style="46"/>
    <col min="5877" max="5877" width="4.5546875" style="46" customWidth="1"/>
    <col min="5878" max="5878" width="4.77734375" style="46" customWidth="1"/>
    <col min="5879" max="5879" width="5.33203125" style="46" customWidth="1"/>
    <col min="5880" max="5880" width="11" style="46" customWidth="1"/>
    <col min="5881" max="5881" width="8.77734375" style="46" customWidth="1"/>
    <col min="5882" max="5882" width="11.33203125" style="46" customWidth="1"/>
    <col min="5883" max="5883" width="8.5546875" style="46" customWidth="1"/>
    <col min="5884" max="5884" width="8.6640625" style="46" customWidth="1"/>
    <col min="5885" max="5885" width="8.33203125" style="46" customWidth="1"/>
    <col min="5886" max="6132" width="8.88671875" style="46"/>
    <col min="6133" max="6133" width="4.5546875" style="46" customWidth="1"/>
    <col min="6134" max="6134" width="4.77734375" style="46" customWidth="1"/>
    <col min="6135" max="6135" width="5.33203125" style="46" customWidth="1"/>
    <col min="6136" max="6136" width="11" style="46" customWidth="1"/>
    <col min="6137" max="6137" width="8.77734375" style="46" customWidth="1"/>
    <col min="6138" max="6138" width="11.33203125" style="46" customWidth="1"/>
    <col min="6139" max="6139" width="8.5546875" style="46" customWidth="1"/>
    <col min="6140" max="6140" width="8.6640625" style="46" customWidth="1"/>
    <col min="6141" max="6141" width="8.33203125" style="46" customWidth="1"/>
    <col min="6142" max="6388" width="8.88671875" style="46"/>
    <col min="6389" max="6389" width="4.5546875" style="46" customWidth="1"/>
    <col min="6390" max="6390" width="4.77734375" style="46" customWidth="1"/>
    <col min="6391" max="6391" width="5.33203125" style="46" customWidth="1"/>
    <col min="6392" max="6392" width="11" style="46" customWidth="1"/>
    <col min="6393" max="6393" width="8.77734375" style="46" customWidth="1"/>
    <col min="6394" max="6394" width="11.33203125" style="46" customWidth="1"/>
    <col min="6395" max="6395" width="8.5546875" style="46" customWidth="1"/>
    <col min="6396" max="6396" width="8.6640625" style="46" customWidth="1"/>
    <col min="6397" max="6397" width="8.33203125" style="46" customWidth="1"/>
    <col min="6398" max="6644" width="8.88671875" style="46"/>
    <col min="6645" max="6645" width="4.5546875" style="46" customWidth="1"/>
    <col min="6646" max="6646" width="4.77734375" style="46" customWidth="1"/>
    <col min="6647" max="6647" width="5.33203125" style="46" customWidth="1"/>
    <col min="6648" max="6648" width="11" style="46" customWidth="1"/>
    <col min="6649" max="6649" width="8.77734375" style="46" customWidth="1"/>
    <col min="6650" max="6650" width="11.33203125" style="46" customWidth="1"/>
    <col min="6651" max="6651" width="8.5546875" style="46" customWidth="1"/>
    <col min="6652" max="6652" width="8.6640625" style="46" customWidth="1"/>
    <col min="6653" max="6653" width="8.33203125" style="46" customWidth="1"/>
    <col min="6654" max="6900" width="8.88671875" style="46"/>
    <col min="6901" max="6901" width="4.5546875" style="46" customWidth="1"/>
    <col min="6902" max="6902" width="4.77734375" style="46" customWidth="1"/>
    <col min="6903" max="6903" width="5.33203125" style="46" customWidth="1"/>
    <col min="6904" max="6904" width="11" style="46" customWidth="1"/>
    <col min="6905" max="6905" width="8.77734375" style="46" customWidth="1"/>
    <col min="6906" max="6906" width="11.33203125" style="46" customWidth="1"/>
    <col min="6907" max="6907" width="8.5546875" style="46" customWidth="1"/>
    <col min="6908" max="6908" width="8.6640625" style="46" customWidth="1"/>
    <col min="6909" max="6909" width="8.33203125" style="46" customWidth="1"/>
    <col min="6910" max="7156" width="8.88671875" style="46"/>
    <col min="7157" max="7157" width="4.5546875" style="46" customWidth="1"/>
    <col min="7158" max="7158" width="4.77734375" style="46" customWidth="1"/>
    <col min="7159" max="7159" width="5.33203125" style="46" customWidth="1"/>
    <col min="7160" max="7160" width="11" style="46" customWidth="1"/>
    <col min="7161" max="7161" width="8.77734375" style="46" customWidth="1"/>
    <col min="7162" max="7162" width="11.33203125" style="46" customWidth="1"/>
    <col min="7163" max="7163" width="8.5546875" style="46" customWidth="1"/>
    <col min="7164" max="7164" width="8.6640625" style="46" customWidth="1"/>
    <col min="7165" max="7165" width="8.33203125" style="46" customWidth="1"/>
    <col min="7166" max="7412" width="8.88671875" style="46"/>
    <col min="7413" max="7413" width="4.5546875" style="46" customWidth="1"/>
    <col min="7414" max="7414" width="4.77734375" style="46" customWidth="1"/>
    <col min="7415" max="7415" width="5.33203125" style="46" customWidth="1"/>
    <col min="7416" max="7416" width="11" style="46" customWidth="1"/>
    <col min="7417" max="7417" width="8.77734375" style="46" customWidth="1"/>
    <col min="7418" max="7418" width="11.33203125" style="46" customWidth="1"/>
    <col min="7419" max="7419" width="8.5546875" style="46" customWidth="1"/>
    <col min="7420" max="7420" width="8.6640625" style="46" customWidth="1"/>
    <col min="7421" max="7421" width="8.33203125" style="46" customWidth="1"/>
    <col min="7422" max="7668" width="8.88671875" style="46"/>
    <col min="7669" max="7669" width="4.5546875" style="46" customWidth="1"/>
    <col min="7670" max="7670" width="4.77734375" style="46" customWidth="1"/>
    <col min="7671" max="7671" width="5.33203125" style="46" customWidth="1"/>
    <col min="7672" max="7672" width="11" style="46" customWidth="1"/>
    <col min="7673" max="7673" width="8.77734375" style="46" customWidth="1"/>
    <col min="7674" max="7674" width="11.33203125" style="46" customWidth="1"/>
    <col min="7675" max="7675" width="8.5546875" style="46" customWidth="1"/>
    <col min="7676" max="7676" width="8.6640625" style="46" customWidth="1"/>
    <col min="7677" max="7677" width="8.33203125" style="46" customWidth="1"/>
    <col min="7678" max="7924" width="8.88671875" style="46"/>
    <col min="7925" max="7925" width="4.5546875" style="46" customWidth="1"/>
    <col min="7926" max="7926" width="4.77734375" style="46" customWidth="1"/>
    <col min="7927" max="7927" width="5.33203125" style="46" customWidth="1"/>
    <col min="7928" max="7928" width="11" style="46" customWidth="1"/>
    <col min="7929" max="7929" width="8.77734375" style="46" customWidth="1"/>
    <col min="7930" max="7930" width="11.33203125" style="46" customWidth="1"/>
    <col min="7931" max="7931" width="8.5546875" style="46" customWidth="1"/>
    <col min="7932" max="7932" width="8.6640625" style="46" customWidth="1"/>
    <col min="7933" max="7933" width="8.33203125" style="46" customWidth="1"/>
    <col min="7934" max="8180" width="8.88671875" style="46"/>
    <col min="8181" max="8181" width="4.5546875" style="46" customWidth="1"/>
    <col min="8182" max="8182" width="4.77734375" style="46" customWidth="1"/>
    <col min="8183" max="8183" width="5.33203125" style="46" customWidth="1"/>
    <col min="8184" max="8184" width="11" style="46" customWidth="1"/>
    <col min="8185" max="8185" width="8.77734375" style="46" customWidth="1"/>
    <col min="8186" max="8186" width="11.33203125" style="46" customWidth="1"/>
    <col min="8187" max="8187" width="8.5546875" style="46" customWidth="1"/>
    <col min="8188" max="8188" width="8.6640625" style="46" customWidth="1"/>
    <col min="8189" max="8189" width="8.33203125" style="46" customWidth="1"/>
    <col min="8190" max="8436" width="8.88671875" style="46"/>
    <col min="8437" max="8437" width="4.5546875" style="46" customWidth="1"/>
    <col min="8438" max="8438" width="4.77734375" style="46" customWidth="1"/>
    <col min="8439" max="8439" width="5.33203125" style="46" customWidth="1"/>
    <col min="8440" max="8440" width="11" style="46" customWidth="1"/>
    <col min="8441" max="8441" width="8.77734375" style="46" customWidth="1"/>
    <col min="8442" max="8442" width="11.33203125" style="46" customWidth="1"/>
    <col min="8443" max="8443" width="8.5546875" style="46" customWidth="1"/>
    <col min="8444" max="8444" width="8.6640625" style="46" customWidth="1"/>
    <col min="8445" max="8445" width="8.33203125" style="46" customWidth="1"/>
    <col min="8446" max="8692" width="8.88671875" style="46"/>
    <col min="8693" max="8693" width="4.5546875" style="46" customWidth="1"/>
    <col min="8694" max="8694" width="4.77734375" style="46" customWidth="1"/>
    <col min="8695" max="8695" width="5.33203125" style="46" customWidth="1"/>
    <col min="8696" max="8696" width="11" style="46" customWidth="1"/>
    <col min="8697" max="8697" width="8.77734375" style="46" customWidth="1"/>
    <col min="8698" max="8698" width="11.33203125" style="46" customWidth="1"/>
    <col min="8699" max="8699" width="8.5546875" style="46" customWidth="1"/>
    <col min="8700" max="8700" width="8.6640625" style="46" customWidth="1"/>
    <col min="8701" max="8701" width="8.33203125" style="46" customWidth="1"/>
    <col min="8702" max="8948" width="8.88671875" style="46"/>
    <col min="8949" max="8949" width="4.5546875" style="46" customWidth="1"/>
    <col min="8950" max="8950" width="4.77734375" style="46" customWidth="1"/>
    <col min="8951" max="8951" width="5.33203125" style="46" customWidth="1"/>
    <col min="8952" max="8952" width="11" style="46" customWidth="1"/>
    <col min="8953" max="8953" width="8.77734375" style="46" customWidth="1"/>
    <col min="8954" max="8954" width="11.33203125" style="46" customWidth="1"/>
    <col min="8955" max="8955" width="8.5546875" style="46" customWidth="1"/>
    <col min="8956" max="8956" width="8.6640625" style="46" customWidth="1"/>
    <col min="8957" max="8957" width="8.33203125" style="46" customWidth="1"/>
    <col min="8958" max="9204" width="8.88671875" style="46"/>
    <col min="9205" max="9205" width="4.5546875" style="46" customWidth="1"/>
    <col min="9206" max="9206" width="4.77734375" style="46" customWidth="1"/>
    <col min="9207" max="9207" width="5.33203125" style="46" customWidth="1"/>
    <col min="9208" max="9208" width="11" style="46" customWidth="1"/>
    <col min="9209" max="9209" width="8.77734375" style="46" customWidth="1"/>
    <col min="9210" max="9210" width="11.33203125" style="46" customWidth="1"/>
    <col min="9211" max="9211" width="8.5546875" style="46" customWidth="1"/>
    <col min="9212" max="9212" width="8.6640625" style="46" customWidth="1"/>
    <col min="9213" max="9213" width="8.33203125" style="46" customWidth="1"/>
    <col min="9214" max="9460" width="8.88671875" style="46"/>
    <col min="9461" max="9461" width="4.5546875" style="46" customWidth="1"/>
    <col min="9462" max="9462" width="4.77734375" style="46" customWidth="1"/>
    <col min="9463" max="9463" width="5.33203125" style="46" customWidth="1"/>
    <col min="9464" max="9464" width="11" style="46" customWidth="1"/>
    <col min="9465" max="9465" width="8.77734375" style="46" customWidth="1"/>
    <col min="9466" max="9466" width="11.33203125" style="46" customWidth="1"/>
    <col min="9467" max="9467" width="8.5546875" style="46" customWidth="1"/>
    <col min="9468" max="9468" width="8.6640625" style="46" customWidth="1"/>
    <col min="9469" max="9469" width="8.33203125" style="46" customWidth="1"/>
    <col min="9470" max="9716" width="8.88671875" style="46"/>
    <col min="9717" max="9717" width="4.5546875" style="46" customWidth="1"/>
    <col min="9718" max="9718" width="4.77734375" style="46" customWidth="1"/>
    <col min="9719" max="9719" width="5.33203125" style="46" customWidth="1"/>
    <col min="9720" max="9720" width="11" style="46" customWidth="1"/>
    <col min="9721" max="9721" width="8.77734375" style="46" customWidth="1"/>
    <col min="9722" max="9722" width="11.33203125" style="46" customWidth="1"/>
    <col min="9723" max="9723" width="8.5546875" style="46" customWidth="1"/>
    <col min="9724" max="9724" width="8.6640625" style="46" customWidth="1"/>
    <col min="9725" max="9725" width="8.33203125" style="46" customWidth="1"/>
    <col min="9726" max="9972" width="8.88671875" style="46"/>
    <col min="9973" max="9973" width="4.5546875" style="46" customWidth="1"/>
    <col min="9974" max="9974" width="4.77734375" style="46" customWidth="1"/>
    <col min="9975" max="9975" width="5.33203125" style="46" customWidth="1"/>
    <col min="9976" max="9976" width="11" style="46" customWidth="1"/>
    <col min="9977" max="9977" width="8.77734375" style="46" customWidth="1"/>
    <col min="9978" max="9978" width="11.33203125" style="46" customWidth="1"/>
    <col min="9979" max="9979" width="8.5546875" style="46" customWidth="1"/>
    <col min="9980" max="9980" width="8.6640625" style="46" customWidth="1"/>
    <col min="9981" max="9981" width="8.33203125" style="46" customWidth="1"/>
    <col min="9982" max="10228" width="8.88671875" style="46"/>
    <col min="10229" max="10229" width="4.5546875" style="46" customWidth="1"/>
    <col min="10230" max="10230" width="4.77734375" style="46" customWidth="1"/>
    <col min="10231" max="10231" width="5.33203125" style="46" customWidth="1"/>
    <col min="10232" max="10232" width="11" style="46" customWidth="1"/>
    <col min="10233" max="10233" width="8.77734375" style="46" customWidth="1"/>
    <col min="10234" max="10234" width="11.33203125" style="46" customWidth="1"/>
    <col min="10235" max="10235" width="8.5546875" style="46" customWidth="1"/>
    <col min="10236" max="10236" width="8.6640625" style="46" customWidth="1"/>
    <col min="10237" max="10237" width="8.33203125" style="46" customWidth="1"/>
    <col min="10238" max="10484" width="8.88671875" style="46"/>
    <col min="10485" max="10485" width="4.5546875" style="46" customWidth="1"/>
    <col min="10486" max="10486" width="4.77734375" style="46" customWidth="1"/>
    <col min="10487" max="10487" width="5.33203125" style="46" customWidth="1"/>
    <col min="10488" max="10488" width="11" style="46" customWidth="1"/>
    <col min="10489" max="10489" width="8.77734375" style="46" customWidth="1"/>
    <col min="10490" max="10490" width="11.33203125" style="46" customWidth="1"/>
    <col min="10491" max="10491" width="8.5546875" style="46" customWidth="1"/>
    <col min="10492" max="10492" width="8.6640625" style="46" customWidth="1"/>
    <col min="10493" max="10493" width="8.33203125" style="46" customWidth="1"/>
    <col min="10494" max="10740" width="8.88671875" style="46"/>
    <col min="10741" max="10741" width="4.5546875" style="46" customWidth="1"/>
    <col min="10742" max="10742" width="4.77734375" style="46" customWidth="1"/>
    <col min="10743" max="10743" width="5.33203125" style="46" customWidth="1"/>
    <col min="10744" max="10744" width="11" style="46" customWidth="1"/>
    <col min="10745" max="10745" width="8.77734375" style="46" customWidth="1"/>
    <col min="10746" max="10746" width="11.33203125" style="46" customWidth="1"/>
    <col min="10747" max="10747" width="8.5546875" style="46" customWidth="1"/>
    <col min="10748" max="10748" width="8.6640625" style="46" customWidth="1"/>
    <col min="10749" max="10749" width="8.33203125" style="46" customWidth="1"/>
    <col min="10750" max="10996" width="8.88671875" style="46"/>
    <col min="10997" max="10997" width="4.5546875" style="46" customWidth="1"/>
    <col min="10998" max="10998" width="4.77734375" style="46" customWidth="1"/>
    <col min="10999" max="10999" width="5.33203125" style="46" customWidth="1"/>
    <col min="11000" max="11000" width="11" style="46" customWidth="1"/>
    <col min="11001" max="11001" width="8.77734375" style="46" customWidth="1"/>
    <col min="11002" max="11002" width="11.33203125" style="46" customWidth="1"/>
    <col min="11003" max="11003" width="8.5546875" style="46" customWidth="1"/>
    <col min="11004" max="11004" width="8.6640625" style="46" customWidth="1"/>
    <col min="11005" max="11005" width="8.33203125" style="46" customWidth="1"/>
    <col min="11006" max="11252" width="8.88671875" style="46"/>
    <col min="11253" max="11253" width="4.5546875" style="46" customWidth="1"/>
    <col min="11254" max="11254" width="4.77734375" style="46" customWidth="1"/>
    <col min="11255" max="11255" width="5.33203125" style="46" customWidth="1"/>
    <col min="11256" max="11256" width="11" style="46" customWidth="1"/>
    <col min="11257" max="11257" width="8.77734375" style="46" customWidth="1"/>
    <col min="11258" max="11258" width="11.33203125" style="46" customWidth="1"/>
    <col min="11259" max="11259" width="8.5546875" style="46" customWidth="1"/>
    <col min="11260" max="11260" width="8.6640625" style="46" customWidth="1"/>
    <col min="11261" max="11261" width="8.33203125" style="46" customWidth="1"/>
    <col min="11262" max="11508" width="8.88671875" style="46"/>
    <col min="11509" max="11509" width="4.5546875" style="46" customWidth="1"/>
    <col min="11510" max="11510" width="4.77734375" style="46" customWidth="1"/>
    <col min="11511" max="11511" width="5.33203125" style="46" customWidth="1"/>
    <col min="11512" max="11512" width="11" style="46" customWidth="1"/>
    <col min="11513" max="11513" width="8.77734375" style="46" customWidth="1"/>
    <col min="11514" max="11514" width="11.33203125" style="46" customWidth="1"/>
    <col min="11515" max="11515" width="8.5546875" style="46" customWidth="1"/>
    <col min="11516" max="11516" width="8.6640625" style="46" customWidth="1"/>
    <col min="11517" max="11517" width="8.33203125" style="46" customWidth="1"/>
    <col min="11518" max="11764" width="8.88671875" style="46"/>
    <col min="11765" max="11765" width="4.5546875" style="46" customWidth="1"/>
    <col min="11766" max="11766" width="4.77734375" style="46" customWidth="1"/>
    <col min="11767" max="11767" width="5.33203125" style="46" customWidth="1"/>
    <col min="11768" max="11768" width="11" style="46" customWidth="1"/>
    <col min="11769" max="11769" width="8.77734375" style="46" customWidth="1"/>
    <col min="11770" max="11770" width="11.33203125" style="46" customWidth="1"/>
    <col min="11771" max="11771" width="8.5546875" style="46" customWidth="1"/>
    <col min="11772" max="11772" width="8.6640625" style="46" customWidth="1"/>
    <col min="11773" max="11773" width="8.33203125" style="46" customWidth="1"/>
    <col min="11774" max="12020" width="8.88671875" style="46"/>
    <col min="12021" max="12021" width="4.5546875" style="46" customWidth="1"/>
    <col min="12022" max="12022" width="4.77734375" style="46" customWidth="1"/>
    <col min="12023" max="12023" width="5.33203125" style="46" customWidth="1"/>
    <col min="12024" max="12024" width="11" style="46" customWidth="1"/>
    <col min="12025" max="12025" width="8.77734375" style="46" customWidth="1"/>
    <col min="12026" max="12026" width="11.33203125" style="46" customWidth="1"/>
    <col min="12027" max="12027" width="8.5546875" style="46" customWidth="1"/>
    <col min="12028" max="12028" width="8.6640625" style="46" customWidth="1"/>
    <col min="12029" max="12029" width="8.33203125" style="46" customWidth="1"/>
    <col min="12030" max="12276" width="8.88671875" style="46"/>
    <col min="12277" max="12277" width="4.5546875" style="46" customWidth="1"/>
    <col min="12278" max="12278" width="4.77734375" style="46" customWidth="1"/>
    <col min="12279" max="12279" width="5.33203125" style="46" customWidth="1"/>
    <col min="12280" max="12280" width="11" style="46" customWidth="1"/>
    <col min="12281" max="12281" width="8.77734375" style="46" customWidth="1"/>
    <col min="12282" max="12282" width="11.33203125" style="46" customWidth="1"/>
    <col min="12283" max="12283" width="8.5546875" style="46" customWidth="1"/>
    <col min="12284" max="12284" width="8.6640625" style="46" customWidth="1"/>
    <col min="12285" max="12285" width="8.33203125" style="46" customWidth="1"/>
    <col min="12286" max="12532" width="8.88671875" style="46"/>
    <col min="12533" max="12533" width="4.5546875" style="46" customWidth="1"/>
    <col min="12534" max="12534" width="4.77734375" style="46" customWidth="1"/>
    <col min="12535" max="12535" width="5.33203125" style="46" customWidth="1"/>
    <col min="12536" max="12536" width="11" style="46" customWidth="1"/>
    <col min="12537" max="12537" width="8.77734375" style="46" customWidth="1"/>
    <col min="12538" max="12538" width="11.33203125" style="46" customWidth="1"/>
    <col min="12539" max="12539" width="8.5546875" style="46" customWidth="1"/>
    <col min="12540" max="12540" width="8.6640625" style="46" customWidth="1"/>
    <col min="12541" max="12541" width="8.33203125" style="46" customWidth="1"/>
    <col min="12542" max="12788" width="8.88671875" style="46"/>
    <col min="12789" max="12789" width="4.5546875" style="46" customWidth="1"/>
    <col min="12790" max="12790" width="4.77734375" style="46" customWidth="1"/>
    <col min="12791" max="12791" width="5.33203125" style="46" customWidth="1"/>
    <col min="12792" max="12792" width="11" style="46" customWidth="1"/>
    <col min="12793" max="12793" width="8.77734375" style="46" customWidth="1"/>
    <col min="12794" max="12794" width="11.33203125" style="46" customWidth="1"/>
    <col min="12795" max="12795" width="8.5546875" style="46" customWidth="1"/>
    <col min="12796" max="12796" width="8.6640625" style="46" customWidth="1"/>
    <col min="12797" max="12797" width="8.33203125" style="46" customWidth="1"/>
    <col min="12798" max="13044" width="8.88671875" style="46"/>
    <col min="13045" max="13045" width="4.5546875" style="46" customWidth="1"/>
    <col min="13046" max="13046" width="4.77734375" style="46" customWidth="1"/>
    <col min="13047" max="13047" width="5.33203125" style="46" customWidth="1"/>
    <col min="13048" max="13048" width="11" style="46" customWidth="1"/>
    <col min="13049" max="13049" width="8.77734375" style="46" customWidth="1"/>
    <col min="13050" max="13050" width="11.33203125" style="46" customWidth="1"/>
    <col min="13051" max="13051" width="8.5546875" style="46" customWidth="1"/>
    <col min="13052" max="13052" width="8.6640625" style="46" customWidth="1"/>
    <col min="13053" max="13053" width="8.33203125" style="46" customWidth="1"/>
    <col min="13054" max="13300" width="8.88671875" style="46"/>
    <col min="13301" max="13301" width="4.5546875" style="46" customWidth="1"/>
    <col min="13302" max="13302" width="4.77734375" style="46" customWidth="1"/>
    <col min="13303" max="13303" width="5.33203125" style="46" customWidth="1"/>
    <col min="13304" max="13304" width="11" style="46" customWidth="1"/>
    <col min="13305" max="13305" width="8.77734375" style="46" customWidth="1"/>
    <col min="13306" max="13306" width="11.33203125" style="46" customWidth="1"/>
    <col min="13307" max="13307" width="8.5546875" style="46" customWidth="1"/>
    <col min="13308" max="13308" width="8.6640625" style="46" customWidth="1"/>
    <col min="13309" max="13309" width="8.33203125" style="46" customWidth="1"/>
    <col min="13310" max="13556" width="8.88671875" style="46"/>
    <col min="13557" max="13557" width="4.5546875" style="46" customWidth="1"/>
    <col min="13558" max="13558" width="4.77734375" style="46" customWidth="1"/>
    <col min="13559" max="13559" width="5.33203125" style="46" customWidth="1"/>
    <col min="13560" max="13560" width="11" style="46" customWidth="1"/>
    <col min="13561" max="13561" width="8.77734375" style="46" customWidth="1"/>
    <col min="13562" max="13562" width="11.33203125" style="46" customWidth="1"/>
    <col min="13563" max="13563" width="8.5546875" style="46" customWidth="1"/>
    <col min="13564" max="13564" width="8.6640625" style="46" customWidth="1"/>
    <col min="13565" max="13565" width="8.33203125" style="46" customWidth="1"/>
    <col min="13566" max="13812" width="8.88671875" style="46"/>
    <col min="13813" max="13813" width="4.5546875" style="46" customWidth="1"/>
    <col min="13814" max="13814" width="4.77734375" style="46" customWidth="1"/>
    <col min="13815" max="13815" width="5.33203125" style="46" customWidth="1"/>
    <col min="13816" max="13816" width="11" style="46" customWidth="1"/>
    <col min="13817" max="13817" width="8.77734375" style="46" customWidth="1"/>
    <col min="13818" max="13818" width="11.33203125" style="46" customWidth="1"/>
    <col min="13819" max="13819" width="8.5546875" style="46" customWidth="1"/>
    <col min="13820" max="13820" width="8.6640625" style="46" customWidth="1"/>
    <col min="13821" max="13821" width="8.33203125" style="46" customWidth="1"/>
    <col min="13822" max="14068" width="8.88671875" style="46"/>
    <col min="14069" max="14069" width="4.5546875" style="46" customWidth="1"/>
    <col min="14070" max="14070" width="4.77734375" style="46" customWidth="1"/>
    <col min="14071" max="14071" width="5.33203125" style="46" customWidth="1"/>
    <col min="14072" max="14072" width="11" style="46" customWidth="1"/>
    <col min="14073" max="14073" width="8.77734375" style="46" customWidth="1"/>
    <col min="14074" max="14074" width="11.33203125" style="46" customWidth="1"/>
    <col min="14075" max="14075" width="8.5546875" style="46" customWidth="1"/>
    <col min="14076" max="14076" width="8.6640625" style="46" customWidth="1"/>
    <col min="14077" max="14077" width="8.33203125" style="46" customWidth="1"/>
    <col min="14078" max="14324" width="8.88671875" style="46"/>
    <col min="14325" max="14325" width="4.5546875" style="46" customWidth="1"/>
    <col min="14326" max="14326" width="4.77734375" style="46" customWidth="1"/>
    <col min="14327" max="14327" width="5.33203125" style="46" customWidth="1"/>
    <col min="14328" max="14328" width="11" style="46" customWidth="1"/>
    <col min="14329" max="14329" width="8.77734375" style="46" customWidth="1"/>
    <col min="14330" max="14330" width="11.33203125" style="46" customWidth="1"/>
    <col min="14331" max="14331" width="8.5546875" style="46" customWidth="1"/>
    <col min="14332" max="14332" width="8.6640625" style="46" customWidth="1"/>
    <col min="14333" max="14333" width="8.33203125" style="46" customWidth="1"/>
    <col min="14334" max="14580" width="8.88671875" style="46"/>
    <col min="14581" max="14581" width="4.5546875" style="46" customWidth="1"/>
    <col min="14582" max="14582" width="4.77734375" style="46" customWidth="1"/>
    <col min="14583" max="14583" width="5.33203125" style="46" customWidth="1"/>
    <col min="14584" max="14584" width="11" style="46" customWidth="1"/>
    <col min="14585" max="14585" width="8.77734375" style="46" customWidth="1"/>
    <col min="14586" max="14586" width="11.33203125" style="46" customWidth="1"/>
    <col min="14587" max="14587" width="8.5546875" style="46" customWidth="1"/>
    <col min="14588" max="14588" width="8.6640625" style="46" customWidth="1"/>
    <col min="14589" max="14589" width="8.33203125" style="46" customWidth="1"/>
    <col min="14590" max="14836" width="8.88671875" style="46"/>
    <col min="14837" max="14837" width="4.5546875" style="46" customWidth="1"/>
    <col min="14838" max="14838" width="4.77734375" style="46" customWidth="1"/>
    <col min="14839" max="14839" width="5.33203125" style="46" customWidth="1"/>
    <col min="14840" max="14840" width="11" style="46" customWidth="1"/>
    <col min="14841" max="14841" width="8.77734375" style="46" customWidth="1"/>
    <col min="14842" max="14842" width="11.33203125" style="46" customWidth="1"/>
    <col min="14843" max="14843" width="8.5546875" style="46" customWidth="1"/>
    <col min="14844" max="14844" width="8.6640625" style="46" customWidth="1"/>
    <col min="14845" max="14845" width="8.33203125" style="46" customWidth="1"/>
    <col min="14846" max="15092" width="8.88671875" style="46"/>
    <col min="15093" max="15093" width="4.5546875" style="46" customWidth="1"/>
    <col min="15094" max="15094" width="4.77734375" style="46" customWidth="1"/>
    <col min="15095" max="15095" width="5.33203125" style="46" customWidth="1"/>
    <col min="15096" max="15096" width="11" style="46" customWidth="1"/>
    <col min="15097" max="15097" width="8.77734375" style="46" customWidth="1"/>
    <col min="15098" max="15098" width="11.33203125" style="46" customWidth="1"/>
    <col min="15099" max="15099" width="8.5546875" style="46" customWidth="1"/>
    <col min="15100" max="15100" width="8.6640625" style="46" customWidth="1"/>
    <col min="15101" max="15101" width="8.33203125" style="46" customWidth="1"/>
    <col min="15102" max="15348" width="8.88671875" style="46"/>
    <col min="15349" max="15349" width="4.5546875" style="46" customWidth="1"/>
    <col min="15350" max="15350" width="4.77734375" style="46" customWidth="1"/>
    <col min="15351" max="15351" width="5.33203125" style="46" customWidth="1"/>
    <col min="15352" max="15352" width="11" style="46" customWidth="1"/>
    <col min="15353" max="15353" width="8.77734375" style="46" customWidth="1"/>
    <col min="15354" max="15354" width="11.33203125" style="46" customWidth="1"/>
    <col min="15355" max="15355" width="8.5546875" style="46" customWidth="1"/>
    <col min="15356" max="15356" width="8.6640625" style="46" customWidth="1"/>
    <col min="15357" max="15357" width="8.33203125" style="46" customWidth="1"/>
    <col min="15358" max="15604" width="8.88671875" style="46"/>
    <col min="15605" max="15605" width="4.5546875" style="46" customWidth="1"/>
    <col min="15606" max="15606" width="4.77734375" style="46" customWidth="1"/>
    <col min="15607" max="15607" width="5.33203125" style="46" customWidth="1"/>
    <col min="15608" max="15608" width="11" style="46" customWidth="1"/>
    <col min="15609" max="15609" width="8.77734375" style="46" customWidth="1"/>
    <col min="15610" max="15610" width="11.33203125" style="46" customWidth="1"/>
    <col min="15611" max="15611" width="8.5546875" style="46" customWidth="1"/>
    <col min="15612" max="15612" width="8.6640625" style="46" customWidth="1"/>
    <col min="15613" max="15613" width="8.33203125" style="46" customWidth="1"/>
    <col min="15614" max="15860" width="8.88671875" style="46"/>
    <col min="15861" max="15861" width="4.5546875" style="46" customWidth="1"/>
    <col min="15862" max="15862" width="4.77734375" style="46" customWidth="1"/>
    <col min="15863" max="15863" width="5.33203125" style="46" customWidth="1"/>
    <col min="15864" max="15864" width="11" style="46" customWidth="1"/>
    <col min="15865" max="15865" width="8.77734375" style="46" customWidth="1"/>
    <col min="15866" max="15866" width="11.33203125" style="46" customWidth="1"/>
    <col min="15867" max="15867" width="8.5546875" style="46" customWidth="1"/>
    <col min="15868" max="15868" width="8.6640625" style="46" customWidth="1"/>
    <col min="15869" max="15869" width="8.33203125" style="46" customWidth="1"/>
    <col min="15870" max="16116" width="8.88671875" style="46"/>
    <col min="16117" max="16117" width="4.5546875" style="46" customWidth="1"/>
    <col min="16118" max="16118" width="4.77734375" style="46" customWidth="1"/>
    <col min="16119" max="16119" width="5.33203125" style="46" customWidth="1"/>
    <col min="16120" max="16120" width="11" style="46" customWidth="1"/>
    <col min="16121" max="16121" width="8.77734375" style="46" customWidth="1"/>
    <col min="16122" max="16122" width="11.33203125" style="46" customWidth="1"/>
    <col min="16123" max="16123" width="8.5546875" style="46" customWidth="1"/>
    <col min="16124" max="16124" width="8.6640625" style="46" customWidth="1"/>
    <col min="16125" max="16125" width="8.33203125" style="46" customWidth="1"/>
    <col min="16126" max="16384" width="8.88671875" style="46"/>
  </cols>
  <sheetData>
    <row r="1" spans="1:9" ht="33" customHeight="1" thickTop="1">
      <c r="A1" s="232" t="s">
        <v>24</v>
      </c>
      <c r="B1" s="233"/>
      <c r="C1" s="234" t="str">
        <f>KrList!C4</f>
        <v>Elektrická požární signalizace</v>
      </c>
      <c r="D1" s="235"/>
      <c r="E1" s="235"/>
      <c r="F1" s="236"/>
      <c r="G1" s="113" t="s">
        <v>50</v>
      </c>
      <c r="H1" s="44"/>
      <c r="I1" s="45"/>
    </row>
    <row r="2" spans="1:9" ht="45" customHeight="1" thickBot="1">
      <c r="A2" s="237" t="s">
        <v>23</v>
      </c>
      <c r="B2" s="238"/>
      <c r="C2" s="239" t="str">
        <f>KrList!C8</f>
        <v>Nemocnice Břeclav - stravovací provoz</v>
      </c>
      <c r="D2" s="240"/>
      <c r="E2" s="240"/>
      <c r="F2" s="241"/>
      <c r="G2" s="242" t="str">
        <f>KrList!C4</f>
        <v>Elektrická požární signalizace</v>
      </c>
      <c r="H2" s="243"/>
      <c r="I2" s="244"/>
    </row>
    <row r="3" spans="1:9" ht="15.75" thickTop="1"/>
    <row r="4" spans="1:9" ht="19.5" customHeight="1">
      <c r="A4" s="47" t="s">
        <v>77</v>
      </c>
      <c r="B4" s="4"/>
      <c r="C4" s="4"/>
      <c r="D4" s="4"/>
      <c r="E4" s="4"/>
      <c r="F4" s="4"/>
      <c r="G4" s="4"/>
      <c r="H4" s="4"/>
      <c r="I4" s="4"/>
    </row>
    <row r="5" spans="1:9" ht="15.75" thickBot="1"/>
    <row r="6" spans="1:9" ht="15.75" thickBot="1">
      <c r="A6" s="146"/>
      <c r="B6" s="147" t="s">
        <v>51</v>
      </c>
      <c r="C6" s="147"/>
      <c r="D6" s="148"/>
      <c r="E6" s="149" t="s">
        <v>52</v>
      </c>
      <c r="F6" s="150" t="s">
        <v>53</v>
      </c>
      <c r="G6" s="150" t="s">
        <v>54</v>
      </c>
      <c r="H6" s="150" t="s">
        <v>55</v>
      </c>
      <c r="I6" s="151" t="s">
        <v>26</v>
      </c>
    </row>
    <row r="7" spans="1:9">
      <c r="A7" s="48"/>
      <c r="B7" s="49" t="s">
        <v>8</v>
      </c>
      <c r="D7" s="50"/>
      <c r="E7" s="51"/>
      <c r="F7" s="52"/>
      <c r="G7" s="52">
        <f>SP!I14</f>
        <v>0</v>
      </c>
      <c r="H7" s="52"/>
      <c r="I7" s="53"/>
    </row>
    <row r="8" spans="1:9">
      <c r="A8" s="48"/>
      <c r="B8" s="49" t="s">
        <v>14</v>
      </c>
      <c r="D8" s="50"/>
      <c r="E8" s="51"/>
      <c r="F8" s="52"/>
      <c r="G8" s="52">
        <f>SP!I35</f>
        <v>0</v>
      </c>
      <c r="H8" s="52"/>
      <c r="I8" s="53"/>
    </row>
    <row r="9" spans="1:9">
      <c r="A9" s="48"/>
      <c r="B9" s="49" t="s">
        <v>56</v>
      </c>
      <c r="D9" s="50"/>
      <c r="E9" s="51"/>
      <c r="F9" s="52"/>
      <c r="G9" s="52"/>
      <c r="H9" s="52">
        <f>SP!K15</f>
        <v>0</v>
      </c>
      <c r="I9" s="53"/>
    </row>
    <row r="10" spans="1:9">
      <c r="A10" s="48"/>
      <c r="B10" s="49" t="s">
        <v>57</v>
      </c>
      <c r="D10" s="50"/>
      <c r="E10" s="51"/>
      <c r="F10" s="52"/>
      <c r="G10" s="52"/>
      <c r="H10" s="52">
        <f>SP!K36</f>
        <v>0</v>
      </c>
      <c r="I10" s="53"/>
    </row>
    <row r="11" spans="1:9">
      <c r="A11" s="48"/>
      <c r="B11" s="49" t="s">
        <v>16</v>
      </c>
      <c r="D11" s="50"/>
      <c r="E11" s="51"/>
      <c r="F11" s="52"/>
      <c r="G11" s="52"/>
      <c r="H11" s="52">
        <f>'[1]zemní práce'!J25</f>
        <v>0</v>
      </c>
      <c r="I11" s="53"/>
    </row>
    <row r="12" spans="1:9">
      <c r="A12" s="48"/>
      <c r="B12" s="49" t="s">
        <v>58</v>
      </c>
      <c r="D12" s="50"/>
      <c r="E12" s="51"/>
      <c r="F12" s="52"/>
      <c r="G12" s="52"/>
      <c r="H12" s="52">
        <f>SP!K49</f>
        <v>0</v>
      </c>
      <c r="I12" s="53"/>
    </row>
    <row r="13" spans="1:9">
      <c r="A13" s="48"/>
      <c r="B13" s="49" t="s">
        <v>59</v>
      </c>
      <c r="D13" s="50"/>
      <c r="E13" s="51"/>
      <c r="F13" s="52"/>
      <c r="G13" s="52"/>
      <c r="H13" s="52">
        <f>SP!K59</f>
        <v>0</v>
      </c>
      <c r="I13" s="53"/>
    </row>
    <row r="14" spans="1:9">
      <c r="A14" s="48"/>
      <c r="B14" s="49"/>
      <c r="D14" s="50"/>
      <c r="E14" s="51"/>
      <c r="F14" s="52"/>
      <c r="G14" s="52"/>
      <c r="H14" s="52"/>
      <c r="I14" s="53"/>
    </row>
    <row r="15" spans="1:9">
      <c r="A15" s="48"/>
      <c r="B15" s="49"/>
      <c r="D15" s="50"/>
      <c r="E15" s="51"/>
      <c r="F15" s="52"/>
      <c r="G15" s="52"/>
      <c r="H15" s="52"/>
      <c r="I15" s="53"/>
    </row>
    <row r="16" spans="1:9">
      <c r="A16" s="48"/>
      <c r="B16" s="49"/>
      <c r="D16" s="50"/>
      <c r="E16" s="51"/>
      <c r="F16" s="52"/>
      <c r="G16" s="52"/>
      <c r="H16" s="52"/>
      <c r="I16" s="53"/>
    </row>
    <row r="17" spans="1:9">
      <c r="A17" s="48"/>
      <c r="B17" s="49"/>
      <c r="D17" s="50"/>
      <c r="E17" s="51"/>
      <c r="F17" s="52"/>
      <c r="G17" s="52"/>
      <c r="H17" s="52"/>
      <c r="I17" s="53"/>
    </row>
    <row r="18" spans="1:9">
      <c r="A18" s="48"/>
      <c r="B18" s="49"/>
      <c r="D18" s="50"/>
      <c r="E18" s="51"/>
      <c r="F18" s="52"/>
      <c r="G18" s="52"/>
      <c r="H18" s="52"/>
      <c r="I18" s="53"/>
    </row>
    <row r="19" spans="1:9">
      <c r="A19" s="48"/>
      <c r="B19" s="49"/>
      <c r="D19" s="50"/>
      <c r="E19" s="51"/>
      <c r="F19" s="52"/>
      <c r="G19" s="52"/>
      <c r="H19" s="52"/>
      <c r="I19" s="53"/>
    </row>
    <row r="20" spans="1:9">
      <c r="A20" s="48"/>
      <c r="B20" s="49"/>
      <c r="D20" s="50"/>
      <c r="E20" s="51"/>
      <c r="F20" s="52"/>
      <c r="G20" s="52"/>
      <c r="H20" s="52"/>
      <c r="I20" s="53"/>
    </row>
    <row r="21" spans="1:9">
      <c r="A21" s="48"/>
      <c r="B21" s="49"/>
      <c r="D21" s="50"/>
      <c r="E21" s="51"/>
      <c r="F21" s="52"/>
      <c r="G21" s="52"/>
      <c r="H21" s="52"/>
      <c r="I21" s="53"/>
    </row>
    <row r="22" spans="1:9">
      <c r="A22" s="48"/>
      <c r="B22" s="49"/>
      <c r="D22" s="50"/>
      <c r="E22" s="51"/>
      <c r="F22" s="52"/>
      <c r="G22" s="52"/>
      <c r="H22" s="52"/>
      <c r="I22" s="53"/>
    </row>
    <row r="23" spans="1:9">
      <c r="A23" s="48"/>
      <c r="B23" s="49"/>
      <c r="D23" s="50"/>
      <c r="E23" s="51"/>
      <c r="F23" s="52"/>
      <c r="G23" s="52"/>
      <c r="H23" s="52"/>
      <c r="I23" s="53"/>
    </row>
    <row r="24" spans="1:9">
      <c r="A24" s="48"/>
      <c r="B24" s="49"/>
      <c r="D24" s="50"/>
      <c r="E24" s="51"/>
      <c r="F24" s="52"/>
      <c r="G24" s="52"/>
      <c r="H24" s="52"/>
      <c r="I24" s="53"/>
    </row>
    <row r="25" spans="1:9">
      <c r="A25" s="48"/>
      <c r="B25" s="49"/>
      <c r="D25" s="50"/>
      <c r="E25" s="51"/>
      <c r="F25" s="52"/>
      <c r="G25" s="52"/>
      <c r="H25" s="52"/>
      <c r="I25" s="53"/>
    </row>
    <row r="26" spans="1:9">
      <c r="A26" s="48"/>
      <c r="B26" s="49"/>
      <c r="D26" s="50"/>
      <c r="E26" s="51"/>
      <c r="F26" s="52"/>
      <c r="G26" s="52"/>
      <c r="H26" s="52"/>
      <c r="I26" s="53"/>
    </row>
    <row r="27" spans="1:9">
      <c r="A27" s="48"/>
      <c r="B27" s="49"/>
      <c r="D27" s="50"/>
      <c r="E27" s="51"/>
      <c r="F27" s="52"/>
      <c r="G27" s="52"/>
      <c r="H27" s="52"/>
      <c r="I27" s="53"/>
    </row>
    <row r="28" spans="1:9">
      <c r="A28" s="48"/>
      <c r="B28" s="49"/>
      <c r="D28" s="50"/>
      <c r="E28" s="51"/>
      <c r="F28" s="52"/>
      <c r="G28" s="52"/>
      <c r="H28" s="52"/>
      <c r="I28" s="53"/>
    </row>
    <row r="29" spans="1:9">
      <c r="A29" s="48"/>
      <c r="B29" s="49"/>
      <c r="D29" s="50"/>
      <c r="E29" s="51"/>
      <c r="F29" s="52"/>
      <c r="G29" s="52"/>
      <c r="H29" s="52"/>
      <c r="I29" s="53"/>
    </row>
    <row r="30" spans="1:9">
      <c r="A30" s="48"/>
      <c r="B30" s="49"/>
      <c r="D30" s="50"/>
      <c r="E30" s="51"/>
      <c r="F30" s="52"/>
      <c r="G30" s="52"/>
      <c r="H30" s="52"/>
      <c r="I30" s="53"/>
    </row>
    <row r="31" spans="1:9">
      <c r="A31" s="48"/>
      <c r="B31" s="49"/>
      <c r="D31" s="50"/>
      <c r="E31" s="51"/>
      <c r="F31" s="52"/>
      <c r="G31" s="52"/>
      <c r="H31" s="52"/>
      <c r="I31" s="53"/>
    </row>
    <row r="32" spans="1:9">
      <c r="A32" s="48"/>
      <c r="B32" s="49"/>
      <c r="D32" s="50"/>
      <c r="E32" s="51"/>
      <c r="F32" s="52"/>
      <c r="G32" s="52"/>
      <c r="H32" s="52"/>
      <c r="I32" s="53"/>
    </row>
    <row r="33" spans="1:9">
      <c r="A33" s="48"/>
      <c r="B33" s="49"/>
      <c r="D33" s="50"/>
      <c r="E33" s="51"/>
      <c r="F33" s="52"/>
      <c r="G33" s="52"/>
      <c r="H33" s="52"/>
      <c r="I33" s="53"/>
    </row>
    <row r="34" spans="1:9">
      <c r="A34" s="48"/>
      <c r="B34" s="49"/>
      <c r="D34" s="50"/>
      <c r="E34" s="51"/>
      <c r="F34" s="52"/>
      <c r="G34" s="52"/>
      <c r="H34" s="52"/>
      <c r="I34" s="53"/>
    </row>
    <row r="35" spans="1:9">
      <c r="A35" s="48"/>
      <c r="B35" s="49"/>
      <c r="D35" s="50"/>
      <c r="E35" s="51"/>
      <c r="F35" s="52"/>
      <c r="G35" s="52"/>
      <c r="H35" s="52"/>
      <c r="I35" s="53"/>
    </row>
    <row r="36" spans="1:9">
      <c r="A36" s="48"/>
      <c r="B36" s="49"/>
      <c r="D36" s="50"/>
      <c r="E36" s="51"/>
      <c r="F36" s="52"/>
      <c r="G36" s="52"/>
      <c r="H36" s="52"/>
      <c r="I36" s="53"/>
    </row>
    <row r="37" spans="1:9">
      <c r="A37" s="48"/>
      <c r="B37" s="49"/>
      <c r="D37" s="50"/>
      <c r="E37" s="51"/>
      <c r="F37" s="52"/>
      <c r="G37" s="52"/>
      <c r="H37" s="52"/>
      <c r="I37" s="53"/>
    </row>
    <row r="38" spans="1:9">
      <c r="A38" s="48"/>
      <c r="B38" s="49"/>
      <c r="D38" s="50"/>
      <c r="E38" s="51"/>
      <c r="F38" s="52"/>
      <c r="G38" s="52"/>
      <c r="H38" s="52"/>
      <c r="I38" s="53"/>
    </row>
    <row r="39" spans="1:9">
      <c r="A39" s="48"/>
      <c r="B39" s="49"/>
      <c r="D39" s="50"/>
      <c r="E39" s="51"/>
      <c r="F39" s="52"/>
      <c r="G39" s="52"/>
      <c r="H39" s="52"/>
      <c r="I39" s="53"/>
    </row>
    <row r="40" spans="1:9">
      <c r="A40" s="48"/>
      <c r="B40" s="49"/>
      <c r="D40" s="50"/>
      <c r="E40" s="51"/>
      <c r="F40" s="52"/>
      <c r="G40" s="52"/>
      <c r="H40" s="52"/>
      <c r="I40" s="53"/>
    </row>
    <row r="41" spans="1:9">
      <c r="A41" s="48"/>
      <c r="B41" s="49"/>
      <c r="D41" s="50"/>
      <c r="E41" s="51"/>
      <c r="F41" s="52"/>
      <c r="G41" s="52"/>
      <c r="H41" s="52"/>
      <c r="I41" s="53"/>
    </row>
    <row r="42" spans="1:9">
      <c r="A42" s="48"/>
      <c r="B42" s="49"/>
      <c r="D42" s="50"/>
      <c r="E42" s="51"/>
      <c r="F42" s="52"/>
      <c r="G42" s="52"/>
      <c r="H42" s="52"/>
      <c r="I42" s="53"/>
    </row>
    <row r="43" spans="1:9">
      <c r="A43" s="48"/>
      <c r="B43" s="49"/>
      <c r="D43" s="50"/>
      <c r="E43" s="51"/>
      <c r="F43" s="52"/>
      <c r="G43" s="52"/>
      <c r="H43" s="52"/>
      <c r="I43" s="53"/>
    </row>
    <row r="44" spans="1:9" ht="15.75" thickBot="1">
      <c r="A44" s="48"/>
      <c r="B44" s="49"/>
      <c r="D44" s="50"/>
      <c r="E44" s="51"/>
      <c r="F44" s="52"/>
      <c r="G44" s="52"/>
      <c r="H44" s="52"/>
      <c r="I44" s="53"/>
    </row>
    <row r="45" spans="1:9" s="54" customFormat="1" ht="13.5" thickBot="1">
      <c r="A45" s="152"/>
      <c r="B45" s="147" t="s">
        <v>60</v>
      </c>
      <c r="C45" s="147"/>
      <c r="D45" s="153"/>
      <c r="E45" s="154">
        <f>SUM(E7:E44)</f>
        <v>0</v>
      </c>
      <c r="F45" s="155">
        <f>SUM(F7:F44)</f>
        <v>0</v>
      </c>
      <c r="G45" s="155">
        <f>SUM(G7:G44)</f>
        <v>0</v>
      </c>
      <c r="H45" s="155">
        <f>SUM(H7:H44)</f>
        <v>0</v>
      </c>
      <c r="I45" s="156">
        <f>SUM(I7:I44)</f>
        <v>0</v>
      </c>
    </row>
    <row r="46" spans="1:9">
      <c r="B46" s="54"/>
      <c r="F46" s="55"/>
      <c r="G46" s="56"/>
      <c r="H46" s="56"/>
      <c r="I46" s="57"/>
    </row>
    <row r="47" spans="1:9">
      <c r="F47" s="55"/>
      <c r="G47" s="56"/>
      <c r="H47" s="56"/>
      <c r="I47" s="57"/>
    </row>
    <row r="48" spans="1:9">
      <c r="F48" s="55"/>
      <c r="G48" s="56"/>
      <c r="H48" s="56"/>
      <c r="I48" s="57"/>
    </row>
    <row r="49" spans="6:9">
      <c r="F49" s="55"/>
      <c r="G49" s="56"/>
      <c r="H49" s="56"/>
      <c r="I49" s="57"/>
    </row>
    <row r="50" spans="6:9">
      <c r="F50" s="55"/>
      <c r="G50" s="56"/>
      <c r="H50" s="56"/>
      <c r="I50" s="57"/>
    </row>
    <row r="51" spans="6:9">
      <c r="F51" s="55"/>
      <c r="G51" s="56"/>
      <c r="H51" s="56"/>
      <c r="I51" s="57"/>
    </row>
    <row r="52" spans="6:9">
      <c r="F52" s="55"/>
      <c r="G52" s="56"/>
      <c r="H52" s="56"/>
      <c r="I52" s="57"/>
    </row>
    <row r="53" spans="6:9">
      <c r="F53" s="55"/>
      <c r="G53" s="56"/>
      <c r="H53" s="56"/>
      <c r="I53" s="57"/>
    </row>
    <row r="54" spans="6:9">
      <c r="F54" s="55"/>
      <c r="G54" s="56"/>
      <c r="H54" s="56"/>
      <c r="I54" s="57"/>
    </row>
    <row r="55" spans="6:9">
      <c r="F55" s="55"/>
      <c r="G55" s="56"/>
      <c r="H55" s="56"/>
      <c r="I55" s="57"/>
    </row>
    <row r="56" spans="6:9">
      <c r="F56" s="55"/>
      <c r="G56" s="56"/>
      <c r="H56" s="56"/>
      <c r="I56" s="57"/>
    </row>
    <row r="57" spans="6:9">
      <c r="F57" s="55"/>
      <c r="G57" s="56"/>
      <c r="H57" s="56"/>
      <c r="I57" s="57"/>
    </row>
    <row r="58" spans="6:9">
      <c r="F58" s="55"/>
      <c r="G58" s="56"/>
      <c r="H58" s="56"/>
      <c r="I58" s="57"/>
    </row>
    <row r="59" spans="6:9">
      <c r="F59" s="55"/>
      <c r="G59" s="56"/>
      <c r="H59" s="56"/>
      <c r="I59" s="57"/>
    </row>
    <row r="60" spans="6:9">
      <c r="F60" s="55"/>
      <c r="G60" s="56"/>
      <c r="H60" s="56"/>
      <c r="I60" s="57"/>
    </row>
    <row r="61" spans="6:9">
      <c r="F61" s="55"/>
      <c r="G61" s="56"/>
      <c r="H61" s="56"/>
      <c r="I61" s="57"/>
    </row>
    <row r="62" spans="6:9">
      <c r="F62" s="55"/>
      <c r="G62" s="56"/>
      <c r="H62" s="56"/>
      <c r="I62" s="57"/>
    </row>
    <row r="63" spans="6:9">
      <c r="F63" s="55"/>
      <c r="G63" s="56"/>
      <c r="H63" s="56"/>
      <c r="I63" s="57"/>
    </row>
    <row r="64" spans="6:9">
      <c r="F64" s="55"/>
      <c r="G64" s="56"/>
      <c r="H64" s="56"/>
      <c r="I64" s="57"/>
    </row>
    <row r="65" spans="6:9">
      <c r="F65" s="55"/>
      <c r="G65" s="56"/>
      <c r="H65" s="56"/>
      <c r="I65" s="57"/>
    </row>
    <row r="66" spans="6:9">
      <c r="F66" s="55"/>
      <c r="G66" s="56"/>
      <c r="H66" s="56"/>
      <c r="I66" s="57"/>
    </row>
    <row r="67" spans="6:9">
      <c r="F67" s="55"/>
      <c r="G67" s="56"/>
      <c r="H67" s="56"/>
      <c r="I67" s="57"/>
    </row>
    <row r="68" spans="6:9">
      <c r="F68" s="55"/>
      <c r="G68" s="56"/>
      <c r="H68" s="56"/>
      <c r="I68" s="57"/>
    </row>
    <row r="69" spans="6:9">
      <c r="F69" s="55"/>
      <c r="G69" s="56"/>
      <c r="H69" s="56"/>
      <c r="I69" s="57"/>
    </row>
    <row r="70" spans="6:9">
      <c r="F70" s="55"/>
      <c r="G70" s="56"/>
      <c r="H70" s="56"/>
      <c r="I70" s="57"/>
    </row>
    <row r="71" spans="6:9">
      <c r="F71" s="55"/>
      <c r="G71" s="56"/>
      <c r="H71" s="56"/>
      <c r="I71" s="57"/>
    </row>
    <row r="72" spans="6:9">
      <c r="F72" s="55"/>
      <c r="G72" s="56"/>
      <c r="H72" s="56"/>
      <c r="I72" s="57"/>
    </row>
    <row r="73" spans="6:9">
      <c r="F73" s="55"/>
      <c r="G73" s="56"/>
      <c r="H73" s="56"/>
      <c r="I73" s="57"/>
    </row>
    <row r="74" spans="6:9">
      <c r="F74" s="55"/>
      <c r="G74" s="56"/>
      <c r="H74" s="56"/>
      <c r="I74" s="57"/>
    </row>
    <row r="75" spans="6:9">
      <c r="F75" s="55"/>
      <c r="G75" s="56"/>
      <c r="H75" s="56"/>
      <c r="I75" s="57"/>
    </row>
    <row r="76" spans="6:9">
      <c r="F76" s="55"/>
      <c r="G76" s="56"/>
      <c r="H76" s="56"/>
      <c r="I76" s="57"/>
    </row>
    <row r="77" spans="6:9">
      <c r="F77" s="55"/>
      <c r="G77" s="56"/>
      <c r="H77" s="56"/>
      <c r="I77" s="57"/>
    </row>
    <row r="78" spans="6:9">
      <c r="F78" s="55"/>
      <c r="G78" s="56"/>
      <c r="H78" s="56"/>
      <c r="I78" s="57"/>
    </row>
    <row r="79" spans="6:9">
      <c r="F79" s="55"/>
      <c r="G79" s="56"/>
      <c r="H79" s="56"/>
      <c r="I79" s="57"/>
    </row>
    <row r="80" spans="6:9">
      <c r="F80" s="55"/>
      <c r="G80" s="56"/>
      <c r="H80" s="56"/>
      <c r="I80" s="57"/>
    </row>
    <row r="81" spans="6:9">
      <c r="F81" s="55"/>
      <c r="G81" s="56"/>
      <c r="H81" s="56"/>
      <c r="I81" s="57"/>
    </row>
    <row r="82" spans="6:9">
      <c r="F82" s="55"/>
      <c r="G82" s="56"/>
      <c r="H82" s="56"/>
      <c r="I82" s="57"/>
    </row>
    <row r="83" spans="6:9">
      <c r="F83" s="55"/>
      <c r="G83" s="56"/>
      <c r="H83" s="56"/>
      <c r="I83" s="57"/>
    </row>
    <row r="84" spans="6:9">
      <c r="F84" s="55"/>
      <c r="G84" s="56"/>
      <c r="H84" s="56"/>
      <c r="I84" s="57"/>
    </row>
    <row r="85" spans="6:9">
      <c r="F85" s="55"/>
      <c r="G85" s="56"/>
      <c r="H85" s="56"/>
      <c r="I85" s="57"/>
    </row>
    <row r="86" spans="6:9">
      <c r="F86" s="55"/>
      <c r="G86" s="56"/>
      <c r="H86" s="56"/>
      <c r="I86" s="57"/>
    </row>
    <row r="87" spans="6:9">
      <c r="F87" s="55"/>
      <c r="G87" s="56"/>
      <c r="H87" s="56"/>
      <c r="I87" s="57"/>
    </row>
    <row r="88" spans="6:9">
      <c r="F88" s="55"/>
      <c r="G88" s="56"/>
      <c r="H88" s="56"/>
      <c r="I88" s="57"/>
    </row>
    <row r="89" spans="6:9">
      <c r="F89" s="55"/>
      <c r="G89" s="56"/>
      <c r="H89" s="56"/>
      <c r="I89" s="57"/>
    </row>
    <row r="90" spans="6:9">
      <c r="F90" s="55"/>
      <c r="G90" s="56"/>
      <c r="H90" s="56"/>
      <c r="I90" s="57"/>
    </row>
    <row r="91" spans="6:9">
      <c r="F91" s="55"/>
      <c r="G91" s="56"/>
      <c r="H91" s="56"/>
      <c r="I91" s="57"/>
    </row>
    <row r="92" spans="6:9">
      <c r="F92" s="55"/>
      <c r="G92" s="56"/>
      <c r="H92" s="56"/>
      <c r="I92" s="57"/>
    </row>
    <row r="93" spans="6:9">
      <c r="F93" s="55"/>
      <c r="G93" s="56"/>
      <c r="H93" s="56"/>
      <c r="I93" s="57"/>
    </row>
    <row r="94" spans="6:9">
      <c r="F94" s="55"/>
      <c r="G94" s="56"/>
      <c r="H94" s="56"/>
      <c r="I94" s="57"/>
    </row>
    <row r="95" spans="6:9">
      <c r="F95" s="55"/>
      <c r="G95" s="56"/>
      <c r="H95" s="56"/>
      <c r="I95" s="57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5"/>
  <dimension ref="A1:L62"/>
  <sheetViews>
    <sheetView tabSelected="1" topLeftCell="A22" zoomScale="85" zoomScaleNormal="85" workbookViewId="0">
      <selection activeCell="F54" sqref="F54"/>
    </sheetView>
  </sheetViews>
  <sheetFormatPr defaultRowHeight="12.75"/>
  <cols>
    <col min="1" max="1" width="5.88671875" style="40" customWidth="1"/>
    <col min="2" max="2" width="13.44140625" style="42" customWidth="1"/>
    <col min="3" max="3" width="1.88671875" style="8" customWidth="1"/>
    <col min="4" max="4" width="38.33203125" style="41" customWidth="1"/>
    <col min="5" max="5" width="13.88671875" style="39" customWidth="1"/>
    <col min="6" max="6" width="5.6640625" style="40" customWidth="1"/>
    <col min="7" max="7" width="5.109375" style="39" customWidth="1"/>
    <col min="8" max="8" width="9.109375" style="39" customWidth="1"/>
    <col min="9" max="9" width="10" style="39" customWidth="1"/>
    <col min="10" max="10" width="9.44140625" style="8" customWidth="1"/>
    <col min="11" max="11" width="10.6640625" style="39" customWidth="1"/>
    <col min="12" max="12" width="10.44140625" style="8" customWidth="1"/>
    <col min="13" max="16384" width="8.88671875" style="8"/>
  </cols>
  <sheetData>
    <row r="1" spans="1:12">
      <c r="A1" s="245" t="s">
        <v>61</v>
      </c>
      <c r="B1" s="247" t="s">
        <v>46</v>
      </c>
      <c r="C1" s="259"/>
      <c r="D1" s="249" t="s">
        <v>47</v>
      </c>
      <c r="E1" s="251" t="s">
        <v>75</v>
      </c>
      <c r="F1" s="251" t="s">
        <v>18</v>
      </c>
      <c r="G1" s="253" t="s">
        <v>15</v>
      </c>
      <c r="H1" s="257" t="s">
        <v>54</v>
      </c>
      <c r="I1" s="257"/>
      <c r="J1" s="258" t="s">
        <v>62</v>
      </c>
      <c r="K1" s="258"/>
      <c r="L1" s="255" t="s">
        <v>63</v>
      </c>
    </row>
    <row r="2" spans="1:12" ht="13.5" thickBot="1">
      <c r="A2" s="246"/>
      <c r="B2" s="248"/>
      <c r="C2" s="260"/>
      <c r="D2" s="250"/>
      <c r="E2" s="252"/>
      <c r="F2" s="252"/>
      <c r="G2" s="254"/>
      <c r="H2" s="9" t="s">
        <v>64</v>
      </c>
      <c r="I2" s="10" t="s">
        <v>65</v>
      </c>
      <c r="J2" s="9" t="s">
        <v>64</v>
      </c>
      <c r="K2" s="10" t="s">
        <v>66</v>
      </c>
      <c r="L2" s="256"/>
    </row>
    <row r="3" spans="1:12" ht="15.75" thickTop="1">
      <c r="A3" s="11">
        <v>1</v>
      </c>
      <c r="B3" s="12"/>
      <c r="C3" s="71"/>
      <c r="D3" s="72" t="s">
        <v>8</v>
      </c>
      <c r="E3" s="73"/>
      <c r="F3" s="13"/>
      <c r="G3" s="74"/>
      <c r="H3" s="15"/>
      <c r="I3" s="16"/>
      <c r="J3" s="16"/>
      <c r="K3" s="75"/>
      <c r="L3" s="165"/>
    </row>
    <row r="4" spans="1:12">
      <c r="A4" s="11">
        <f>A3+1</f>
        <v>2</v>
      </c>
      <c r="B4" s="166" t="s">
        <v>111</v>
      </c>
      <c r="C4" s="163"/>
      <c r="D4" s="181" t="s">
        <v>112</v>
      </c>
      <c r="E4" s="167" t="s">
        <v>113</v>
      </c>
      <c r="F4" s="168" t="s">
        <v>5</v>
      </c>
      <c r="G4" s="59">
        <v>1</v>
      </c>
      <c r="H4" s="8"/>
      <c r="I4" s="18">
        <f t="shared" ref="I4:I9" si="0">G4*H4</f>
        <v>0</v>
      </c>
      <c r="J4" s="18"/>
      <c r="K4" s="18">
        <f t="shared" ref="K4:K9" si="1">G4*J4</f>
        <v>0</v>
      </c>
      <c r="L4" s="169" t="s">
        <v>76</v>
      </c>
    </row>
    <row r="5" spans="1:12">
      <c r="A5" s="11">
        <f t="shared" ref="A5:A59" si="2">A4+1</f>
        <v>3</v>
      </c>
      <c r="B5" s="163" t="s">
        <v>81</v>
      </c>
      <c r="C5" s="163"/>
      <c r="D5" s="68" t="s">
        <v>83</v>
      </c>
      <c r="E5" s="164" t="s">
        <v>82</v>
      </c>
      <c r="F5" s="168" t="s">
        <v>5</v>
      </c>
      <c r="G5" s="59">
        <v>97</v>
      </c>
      <c r="H5" s="8"/>
      <c r="I5" s="18">
        <f t="shared" si="0"/>
        <v>0</v>
      </c>
      <c r="J5" s="18"/>
      <c r="K5" s="18">
        <f t="shared" si="1"/>
        <v>0</v>
      </c>
      <c r="L5" s="169" t="s">
        <v>76</v>
      </c>
    </row>
    <row r="6" spans="1:12">
      <c r="A6" s="11">
        <f t="shared" si="2"/>
        <v>4</v>
      </c>
      <c r="B6" s="163" t="s">
        <v>128</v>
      </c>
      <c r="C6" s="163"/>
      <c r="D6" s="68" t="s">
        <v>130</v>
      </c>
      <c r="E6" s="164" t="s">
        <v>129</v>
      </c>
      <c r="F6" s="168" t="s">
        <v>5</v>
      </c>
      <c r="G6" s="59">
        <v>14</v>
      </c>
      <c r="H6" s="8"/>
      <c r="I6" s="18">
        <f t="shared" si="0"/>
        <v>0</v>
      </c>
      <c r="J6" s="18"/>
      <c r="K6" s="18">
        <f t="shared" si="1"/>
        <v>0</v>
      </c>
      <c r="L6" s="169" t="s">
        <v>76</v>
      </c>
    </row>
    <row r="7" spans="1:12">
      <c r="A7" s="11">
        <f t="shared" si="2"/>
        <v>5</v>
      </c>
      <c r="B7" s="170" t="s">
        <v>79</v>
      </c>
      <c r="C7" s="163"/>
      <c r="D7" s="171" t="s">
        <v>80</v>
      </c>
      <c r="E7" s="164" t="s">
        <v>88</v>
      </c>
      <c r="F7" s="168" t="s">
        <v>5</v>
      </c>
      <c r="G7" s="59">
        <v>111</v>
      </c>
      <c r="H7" s="8"/>
      <c r="I7" s="18">
        <f t="shared" si="0"/>
        <v>0</v>
      </c>
      <c r="J7" s="18"/>
      <c r="K7" s="18">
        <f t="shared" si="1"/>
        <v>0</v>
      </c>
      <c r="L7" s="169" t="s">
        <v>76</v>
      </c>
    </row>
    <row r="8" spans="1:12">
      <c r="A8" s="11">
        <f t="shared" si="2"/>
        <v>6</v>
      </c>
      <c r="B8" s="170" t="s">
        <v>123</v>
      </c>
      <c r="C8" s="163"/>
      <c r="D8" s="171" t="s">
        <v>124</v>
      </c>
      <c r="E8" s="164" t="s">
        <v>125</v>
      </c>
      <c r="F8" s="168" t="s">
        <v>5</v>
      </c>
      <c r="G8" s="59">
        <v>1</v>
      </c>
      <c r="H8" s="8"/>
      <c r="I8" s="18">
        <f t="shared" si="0"/>
        <v>0</v>
      </c>
      <c r="J8" s="18"/>
      <c r="K8" s="18">
        <f t="shared" si="1"/>
        <v>0</v>
      </c>
      <c r="L8" s="169" t="s">
        <v>76</v>
      </c>
    </row>
    <row r="9" spans="1:12" ht="25.5">
      <c r="A9" s="11">
        <f t="shared" si="2"/>
        <v>7</v>
      </c>
      <c r="B9" s="170" t="s">
        <v>114</v>
      </c>
      <c r="C9" s="163"/>
      <c r="D9" s="181" t="s">
        <v>115</v>
      </c>
      <c r="E9" s="167" t="s">
        <v>116</v>
      </c>
      <c r="F9" s="168" t="s">
        <v>5</v>
      </c>
      <c r="G9" s="59">
        <v>16</v>
      </c>
      <c r="H9" s="8"/>
      <c r="I9" s="18">
        <f t="shared" si="0"/>
        <v>0</v>
      </c>
      <c r="J9" s="18"/>
      <c r="K9" s="18">
        <f t="shared" si="1"/>
        <v>0</v>
      </c>
      <c r="L9" s="169" t="s">
        <v>76</v>
      </c>
    </row>
    <row r="10" spans="1:12">
      <c r="A10" s="11">
        <f t="shared" si="2"/>
        <v>8</v>
      </c>
      <c r="B10" s="163" t="s">
        <v>84</v>
      </c>
      <c r="C10" s="163"/>
      <c r="D10" s="68" t="s">
        <v>86</v>
      </c>
      <c r="E10" s="164" t="s">
        <v>85</v>
      </c>
      <c r="F10" s="168" t="s">
        <v>5</v>
      </c>
      <c r="G10" s="59">
        <v>8</v>
      </c>
      <c r="H10" s="8"/>
      <c r="I10" s="18">
        <f t="shared" ref="I10:I13" si="3">G10*H10</f>
        <v>0</v>
      </c>
      <c r="J10" s="18"/>
      <c r="K10" s="18">
        <f t="shared" ref="K10:K13" si="4">G10*J10</f>
        <v>0</v>
      </c>
      <c r="L10" s="169" t="s">
        <v>76</v>
      </c>
    </row>
    <row r="11" spans="1:12">
      <c r="A11" s="11">
        <f t="shared" si="2"/>
        <v>9</v>
      </c>
      <c r="B11" s="166" t="s">
        <v>126</v>
      </c>
      <c r="C11" s="163"/>
      <c r="D11" s="181" t="s">
        <v>122</v>
      </c>
      <c r="E11" s="167" t="s">
        <v>127</v>
      </c>
      <c r="F11" s="168" t="s">
        <v>5</v>
      </c>
      <c r="G11" s="59">
        <v>1</v>
      </c>
      <c r="H11" s="8"/>
      <c r="I11" s="18">
        <f t="shared" si="3"/>
        <v>0</v>
      </c>
      <c r="J11" s="18"/>
      <c r="K11" s="18">
        <f t="shared" si="4"/>
        <v>0</v>
      </c>
      <c r="L11" s="169" t="s">
        <v>76</v>
      </c>
    </row>
    <row r="12" spans="1:12">
      <c r="A12" s="11">
        <f t="shared" si="2"/>
        <v>10</v>
      </c>
      <c r="B12" s="163"/>
      <c r="C12" s="163"/>
      <c r="D12" s="181" t="s">
        <v>117</v>
      </c>
      <c r="E12" s="167" t="s">
        <v>118</v>
      </c>
      <c r="F12" s="168" t="s">
        <v>5</v>
      </c>
      <c r="G12" s="59">
        <v>2</v>
      </c>
      <c r="H12" s="8"/>
      <c r="I12" s="18">
        <f t="shared" si="3"/>
        <v>0</v>
      </c>
      <c r="J12" s="18"/>
      <c r="K12" s="18">
        <f t="shared" si="4"/>
        <v>0</v>
      </c>
      <c r="L12" s="169" t="s">
        <v>76</v>
      </c>
    </row>
    <row r="13" spans="1:12" ht="25.5">
      <c r="A13" s="11">
        <f t="shared" si="2"/>
        <v>11</v>
      </c>
      <c r="B13" s="162" t="s">
        <v>131</v>
      </c>
      <c r="C13" s="163"/>
      <c r="D13" s="68" t="s">
        <v>133</v>
      </c>
      <c r="E13" s="164" t="s">
        <v>132</v>
      </c>
      <c r="F13" s="168" t="s">
        <v>5</v>
      </c>
      <c r="G13" s="59">
        <v>16</v>
      </c>
      <c r="H13" s="8"/>
      <c r="I13" s="18">
        <f t="shared" si="3"/>
        <v>0</v>
      </c>
      <c r="J13" s="18"/>
      <c r="K13" s="18">
        <f t="shared" si="4"/>
        <v>0</v>
      </c>
      <c r="L13" s="169" t="s">
        <v>76</v>
      </c>
    </row>
    <row r="14" spans="1:12">
      <c r="A14" s="11">
        <f t="shared" si="2"/>
        <v>12</v>
      </c>
      <c r="B14" s="43"/>
      <c r="C14" s="7"/>
      <c r="D14" s="36" t="s">
        <v>67</v>
      </c>
      <c r="E14" s="66"/>
      <c r="F14" s="13"/>
      <c r="G14" s="14"/>
      <c r="H14" s="15"/>
      <c r="I14" s="19">
        <f>ROUND(SUM(I3:I13),0)</f>
        <v>0</v>
      </c>
      <c r="J14" s="18"/>
      <c r="K14" s="20"/>
      <c r="L14" s="172"/>
    </row>
    <row r="15" spans="1:12">
      <c r="A15" s="11">
        <f t="shared" si="2"/>
        <v>13</v>
      </c>
      <c r="B15" s="3"/>
      <c r="C15" s="2"/>
      <c r="D15" s="36" t="s">
        <v>68</v>
      </c>
      <c r="E15" s="66"/>
      <c r="F15" s="13"/>
      <c r="G15" s="14"/>
      <c r="H15" s="15"/>
      <c r="I15" s="16"/>
      <c r="J15" s="18"/>
      <c r="K15" s="19">
        <f>ROUND(SUM(K3:K14),0)</f>
        <v>0</v>
      </c>
      <c r="L15" s="165"/>
    </row>
    <row r="16" spans="1:12" ht="13.5" thickBot="1">
      <c r="A16" s="11">
        <f t="shared" si="2"/>
        <v>14</v>
      </c>
      <c r="B16" s="3"/>
      <c r="C16" s="2"/>
      <c r="D16" s="36" t="s">
        <v>69</v>
      </c>
      <c r="E16" s="66"/>
      <c r="F16" s="13"/>
      <c r="G16" s="14"/>
      <c r="H16" s="15"/>
      <c r="I16" s="16"/>
      <c r="J16" s="16"/>
      <c r="K16" s="21">
        <f>I14+K15</f>
        <v>0</v>
      </c>
      <c r="L16" s="165"/>
    </row>
    <row r="17" spans="1:12" ht="16.5" thickTop="1">
      <c r="A17" s="11">
        <f t="shared" si="2"/>
        <v>15</v>
      </c>
      <c r="B17" s="12"/>
      <c r="C17" s="23"/>
      <c r="D17" s="22" t="s">
        <v>13</v>
      </c>
      <c r="E17" s="8"/>
      <c r="F17" s="24"/>
      <c r="G17" s="25"/>
      <c r="H17" s="26"/>
      <c r="I17" s="27"/>
      <c r="J17" s="27"/>
      <c r="K17" s="27"/>
      <c r="L17" s="173"/>
    </row>
    <row r="18" spans="1:12">
      <c r="A18" s="11">
        <f t="shared" si="2"/>
        <v>16</v>
      </c>
      <c r="B18" s="68"/>
      <c r="C18" s="2"/>
      <c r="D18" s="62" t="s">
        <v>9</v>
      </c>
      <c r="F18" s="60" t="s">
        <v>19</v>
      </c>
      <c r="G18" s="17">
        <v>55</v>
      </c>
      <c r="H18" s="8"/>
      <c r="I18" s="18">
        <f t="shared" ref="I18:I21" si="5">G18*H18</f>
        <v>0</v>
      </c>
      <c r="J18" s="18"/>
      <c r="K18" s="18">
        <f t="shared" ref="K18:K21" si="6">G18*J18</f>
        <v>0</v>
      </c>
      <c r="L18" s="6"/>
    </row>
    <row r="19" spans="1:12">
      <c r="A19" s="11">
        <f t="shared" si="2"/>
        <v>17</v>
      </c>
      <c r="B19" s="68"/>
      <c r="C19" s="77" t="s">
        <v>0</v>
      </c>
      <c r="D19" s="62" t="s">
        <v>10</v>
      </c>
      <c r="F19" s="60" t="s">
        <v>19</v>
      </c>
      <c r="G19" s="17">
        <v>55</v>
      </c>
      <c r="H19" s="8"/>
      <c r="I19" s="18">
        <f t="shared" si="5"/>
        <v>0</v>
      </c>
      <c r="J19" s="18"/>
      <c r="K19" s="18">
        <f t="shared" si="6"/>
        <v>0</v>
      </c>
      <c r="L19" s="6"/>
    </row>
    <row r="20" spans="1:12" ht="25.5">
      <c r="A20" s="11">
        <f t="shared" si="2"/>
        <v>18</v>
      </c>
      <c r="B20" s="3"/>
      <c r="C20" s="2"/>
      <c r="D20" s="62" t="s">
        <v>134</v>
      </c>
      <c r="F20" s="60" t="s">
        <v>19</v>
      </c>
      <c r="G20" s="17">
        <v>1276</v>
      </c>
      <c r="H20" s="8"/>
      <c r="I20" s="18">
        <f t="shared" si="5"/>
        <v>0</v>
      </c>
      <c r="J20" s="18"/>
      <c r="K20" s="18">
        <f t="shared" si="6"/>
        <v>0</v>
      </c>
      <c r="L20" s="6"/>
    </row>
    <row r="21" spans="1:12" ht="25.5">
      <c r="A21" s="11">
        <f t="shared" si="2"/>
        <v>19</v>
      </c>
      <c r="B21" s="3"/>
      <c r="C21" s="2"/>
      <c r="D21" s="62" t="s">
        <v>135</v>
      </c>
      <c r="F21" s="60" t="s">
        <v>19</v>
      </c>
      <c r="G21" s="17">
        <v>722</v>
      </c>
      <c r="H21" s="8"/>
      <c r="I21" s="18">
        <f t="shared" si="5"/>
        <v>0</v>
      </c>
      <c r="J21" s="18"/>
      <c r="K21" s="18">
        <f t="shared" si="6"/>
        <v>0</v>
      </c>
      <c r="L21" s="6"/>
    </row>
    <row r="22" spans="1:12" ht="25.5">
      <c r="A22" s="11">
        <f t="shared" si="2"/>
        <v>20</v>
      </c>
      <c r="B22" s="3"/>
      <c r="C22" s="2"/>
      <c r="D22" s="62" t="s">
        <v>136</v>
      </c>
      <c r="F22" s="60" t="s">
        <v>19</v>
      </c>
      <c r="G22" s="17">
        <v>255</v>
      </c>
      <c r="H22" s="8"/>
      <c r="I22" s="18">
        <f>G22*H22</f>
        <v>0</v>
      </c>
      <c r="J22" s="18"/>
      <c r="K22" s="18">
        <f>G22*J22</f>
        <v>0</v>
      </c>
      <c r="L22" s="6"/>
    </row>
    <row r="23" spans="1:12">
      <c r="A23" s="11">
        <f t="shared" si="2"/>
        <v>21</v>
      </c>
      <c r="B23" s="69"/>
      <c r="C23" s="2"/>
      <c r="D23" s="62" t="s">
        <v>17</v>
      </c>
      <c r="F23" s="60" t="s">
        <v>5</v>
      </c>
      <c r="G23" s="17">
        <v>23</v>
      </c>
      <c r="H23" s="8"/>
      <c r="I23" s="18">
        <f t="shared" ref="I23" si="7">G23*H23</f>
        <v>0</v>
      </c>
      <c r="J23" s="18"/>
      <c r="K23" s="18">
        <f>G23*J23</f>
        <v>0</v>
      </c>
      <c r="L23" s="6"/>
    </row>
    <row r="24" spans="1:12" ht="25.5">
      <c r="A24" s="11">
        <f t="shared" si="2"/>
        <v>22</v>
      </c>
      <c r="B24" s="43"/>
      <c r="C24" s="7"/>
      <c r="D24" s="76" t="s">
        <v>87</v>
      </c>
      <c r="F24" s="58" t="s">
        <v>5</v>
      </c>
      <c r="G24" s="17">
        <v>2</v>
      </c>
      <c r="H24" s="18"/>
      <c r="I24" s="18">
        <f t="shared" ref="I24:I30" si="8">G24*H24</f>
        <v>0</v>
      </c>
      <c r="J24" s="18"/>
      <c r="K24" s="18">
        <f>G24*J24</f>
        <v>0</v>
      </c>
      <c r="L24" s="6"/>
    </row>
    <row r="25" spans="1:12" ht="25.5">
      <c r="A25" s="11">
        <f t="shared" si="2"/>
        <v>23</v>
      </c>
      <c r="B25" s="3"/>
      <c r="C25" s="2"/>
      <c r="D25" s="36" t="s">
        <v>139</v>
      </c>
      <c r="F25" s="58" t="s">
        <v>5</v>
      </c>
      <c r="G25" s="17">
        <v>2</v>
      </c>
      <c r="H25" s="18"/>
      <c r="I25" s="18">
        <f t="shared" si="8"/>
        <v>0</v>
      </c>
      <c r="J25" s="18"/>
      <c r="K25" s="18">
        <f>G25*J25</f>
        <v>0</v>
      </c>
      <c r="L25" s="6"/>
    </row>
    <row r="26" spans="1:12">
      <c r="A26" s="11">
        <f t="shared" si="2"/>
        <v>24</v>
      </c>
      <c r="B26" s="3"/>
      <c r="C26" s="2"/>
      <c r="D26" s="36" t="s">
        <v>140</v>
      </c>
      <c r="F26" s="58" t="s">
        <v>5</v>
      </c>
      <c r="G26" s="17">
        <v>2</v>
      </c>
      <c r="H26" s="18"/>
      <c r="I26" s="18">
        <f t="shared" si="8"/>
        <v>0</v>
      </c>
      <c r="J26" s="18"/>
      <c r="K26" s="18">
        <f>G26*J26</f>
        <v>0</v>
      </c>
      <c r="L26" s="6"/>
    </row>
    <row r="27" spans="1:12">
      <c r="A27" s="11">
        <f t="shared" si="2"/>
        <v>25</v>
      </c>
      <c r="B27" s="67"/>
      <c r="C27" s="7"/>
      <c r="D27" s="68" t="s">
        <v>49</v>
      </c>
      <c r="F27" s="60" t="s">
        <v>5</v>
      </c>
      <c r="G27" s="70">
        <v>4402</v>
      </c>
      <c r="H27" s="8"/>
      <c r="I27" s="18">
        <f t="shared" si="8"/>
        <v>0</v>
      </c>
      <c r="J27" s="18"/>
      <c r="K27" s="18">
        <f t="shared" ref="K27:K29" si="9">G27*J27</f>
        <v>0</v>
      </c>
      <c r="L27" s="6"/>
    </row>
    <row r="28" spans="1:12">
      <c r="A28" s="11">
        <f t="shared" si="2"/>
        <v>26</v>
      </c>
      <c r="B28" s="67"/>
      <c r="C28" s="7"/>
      <c r="D28" s="68" t="s">
        <v>138</v>
      </c>
      <c r="F28" s="60" t="s">
        <v>5</v>
      </c>
      <c r="G28" s="70">
        <v>2635</v>
      </c>
      <c r="H28" s="8"/>
      <c r="I28" s="18">
        <f t="shared" si="8"/>
        <v>0</v>
      </c>
      <c r="J28" s="18"/>
      <c r="K28" s="18">
        <f t="shared" si="9"/>
        <v>0</v>
      </c>
      <c r="L28" s="6"/>
    </row>
    <row r="29" spans="1:12">
      <c r="A29" s="11">
        <f t="shared" si="2"/>
        <v>27</v>
      </c>
      <c r="B29" s="67"/>
      <c r="C29" s="7"/>
      <c r="D29" s="68" t="s">
        <v>137</v>
      </c>
      <c r="F29" s="60" t="s">
        <v>5</v>
      </c>
      <c r="G29" s="70">
        <v>879</v>
      </c>
      <c r="H29" s="8"/>
      <c r="I29" s="18">
        <f t="shared" si="8"/>
        <v>0</v>
      </c>
      <c r="J29" s="18"/>
      <c r="K29" s="18">
        <f t="shared" si="9"/>
        <v>0</v>
      </c>
      <c r="L29" s="6"/>
    </row>
    <row r="30" spans="1:12">
      <c r="A30" s="11">
        <f t="shared" si="2"/>
        <v>28</v>
      </c>
      <c r="B30" s="67"/>
      <c r="C30" s="7"/>
      <c r="D30" s="68" t="s">
        <v>48</v>
      </c>
      <c r="F30" s="60" t="s">
        <v>5</v>
      </c>
      <c r="G30" s="61">
        <v>7916</v>
      </c>
      <c r="H30" s="8"/>
      <c r="I30" s="18">
        <f t="shared" si="8"/>
        <v>0</v>
      </c>
      <c r="J30" s="18"/>
      <c r="K30" s="18">
        <f>G30*J30</f>
        <v>0</v>
      </c>
      <c r="L30" s="6"/>
    </row>
    <row r="31" spans="1:12">
      <c r="A31" s="11">
        <f t="shared" si="2"/>
        <v>29</v>
      </c>
      <c r="B31" s="115"/>
      <c r="C31" s="2"/>
      <c r="D31" s="182" t="s">
        <v>40</v>
      </c>
      <c r="F31" s="114" t="s">
        <v>5</v>
      </c>
      <c r="G31" s="59">
        <v>268</v>
      </c>
      <c r="H31" s="8"/>
      <c r="I31" s="8">
        <f t="shared" ref="I31" si="10">G31*H31</f>
        <v>0</v>
      </c>
      <c r="K31" s="8">
        <f t="shared" ref="K31" si="11">G31*J31</f>
        <v>0</v>
      </c>
      <c r="L31" s="6"/>
    </row>
    <row r="32" spans="1:12" ht="25.5">
      <c r="A32" s="11">
        <f t="shared" si="2"/>
        <v>30</v>
      </c>
      <c r="B32" s="69"/>
      <c r="C32" s="2"/>
      <c r="D32" s="1" t="s">
        <v>121</v>
      </c>
      <c r="F32" s="60" t="s">
        <v>5</v>
      </c>
      <c r="G32" s="59">
        <v>3</v>
      </c>
      <c r="H32" s="8"/>
      <c r="I32" s="18">
        <f>G32*H32</f>
        <v>0</v>
      </c>
      <c r="J32" s="18"/>
      <c r="K32" s="18">
        <f>G32*J32</f>
        <v>0</v>
      </c>
      <c r="L32" s="6"/>
    </row>
    <row r="33" spans="1:12">
      <c r="A33" s="11">
        <f t="shared" si="2"/>
        <v>31</v>
      </c>
      <c r="B33" s="3"/>
      <c r="C33" s="2"/>
      <c r="D33" s="28" t="s">
        <v>45</v>
      </c>
      <c r="F33" s="6"/>
      <c r="G33" s="37"/>
      <c r="H33" s="29"/>
      <c r="I33" s="30"/>
      <c r="J33" s="30"/>
      <c r="K33" s="30">
        <f>ROUND(SUM(K18:K32),0)</f>
        <v>0</v>
      </c>
      <c r="L33" s="63"/>
    </row>
    <row r="34" spans="1:12">
      <c r="A34" s="11">
        <f t="shared" si="2"/>
        <v>32</v>
      </c>
      <c r="B34" s="3"/>
      <c r="C34" s="2"/>
      <c r="D34" s="28" t="s">
        <v>73</v>
      </c>
      <c r="F34" s="6"/>
      <c r="G34" s="37"/>
      <c r="H34" s="29"/>
      <c r="I34" s="30"/>
      <c r="J34" s="30"/>
      <c r="K34" s="30">
        <f>ROUND(K33*0.03,0)</f>
        <v>0</v>
      </c>
      <c r="L34" s="63"/>
    </row>
    <row r="35" spans="1:12">
      <c r="A35" s="11">
        <f t="shared" si="2"/>
        <v>33</v>
      </c>
      <c r="B35" s="3"/>
      <c r="C35" s="2"/>
      <c r="D35" s="1" t="s">
        <v>67</v>
      </c>
      <c r="F35" s="13"/>
      <c r="G35" s="37"/>
      <c r="H35" s="15"/>
      <c r="I35" s="19">
        <f>ROUND(SUM(I17:I34),0)</f>
        <v>0</v>
      </c>
      <c r="J35" s="18"/>
      <c r="K35" s="20"/>
      <c r="L35" s="63"/>
    </row>
    <row r="36" spans="1:12">
      <c r="A36" s="11">
        <f t="shared" si="2"/>
        <v>34</v>
      </c>
      <c r="B36" s="3"/>
      <c r="C36" s="2"/>
      <c r="D36" s="1" t="s">
        <v>68</v>
      </c>
      <c r="F36" s="13"/>
      <c r="G36" s="37"/>
      <c r="H36" s="15"/>
      <c r="I36" s="16"/>
      <c r="J36" s="18"/>
      <c r="K36" s="19">
        <f>K33+K34</f>
        <v>0</v>
      </c>
      <c r="L36" s="63"/>
    </row>
    <row r="37" spans="1:12" ht="13.5" thickBot="1">
      <c r="A37" s="11">
        <f t="shared" si="2"/>
        <v>35</v>
      </c>
      <c r="B37" s="3"/>
      <c r="C37" s="2"/>
      <c r="D37" s="1" t="s">
        <v>70</v>
      </c>
      <c r="F37" s="13"/>
      <c r="G37" s="37"/>
      <c r="H37" s="15"/>
      <c r="I37" s="16"/>
      <c r="J37" s="16"/>
      <c r="K37" s="21">
        <f>I35+K36</f>
        <v>0</v>
      </c>
      <c r="L37" s="63"/>
    </row>
    <row r="38" spans="1:12" ht="13.5" thickTop="1">
      <c r="A38" s="11"/>
      <c r="B38" s="3"/>
      <c r="C38" s="2"/>
      <c r="D38" s="1"/>
      <c r="F38" s="13"/>
      <c r="G38" s="37"/>
      <c r="H38" s="15"/>
      <c r="I38" s="16"/>
      <c r="J38" s="16"/>
      <c r="K38" s="180"/>
      <c r="L38" s="63"/>
    </row>
    <row r="39" spans="1:12" ht="15.75">
      <c r="A39" s="11">
        <f>A37+1</f>
        <v>36</v>
      </c>
      <c r="B39" s="12"/>
      <c r="C39" s="71"/>
      <c r="D39" s="22" t="s">
        <v>74</v>
      </c>
      <c r="F39" s="31"/>
      <c r="G39" s="37"/>
      <c r="H39" s="26"/>
      <c r="I39" s="27"/>
      <c r="J39" s="27"/>
      <c r="K39" s="16"/>
    </row>
    <row r="40" spans="1:12">
      <c r="A40" s="11">
        <f t="shared" si="2"/>
        <v>37</v>
      </c>
      <c r="B40" s="69"/>
      <c r="C40" s="71"/>
      <c r="D40" s="62" t="s">
        <v>3</v>
      </c>
      <c r="F40" s="174" t="s">
        <v>4</v>
      </c>
      <c r="G40" s="175">
        <v>268</v>
      </c>
      <c r="H40" s="78"/>
      <c r="I40" s="176"/>
      <c r="J40" s="18"/>
      <c r="K40" s="18">
        <f t="shared" ref="K40:K48" si="12">G40*J40</f>
        <v>0</v>
      </c>
    </row>
    <row r="41" spans="1:12">
      <c r="A41" s="11">
        <f t="shared" si="2"/>
        <v>38</v>
      </c>
      <c r="B41" s="69"/>
      <c r="C41" s="71"/>
      <c r="D41" s="62" t="s">
        <v>20</v>
      </c>
      <c r="F41" s="174" t="s">
        <v>5</v>
      </c>
      <c r="G41" s="175">
        <v>23</v>
      </c>
      <c r="H41" s="78"/>
      <c r="I41" s="176"/>
      <c r="J41" s="18"/>
      <c r="K41" s="18">
        <f t="shared" si="12"/>
        <v>0</v>
      </c>
    </row>
    <row r="42" spans="1:12">
      <c r="A42" s="11">
        <f t="shared" si="2"/>
        <v>39</v>
      </c>
      <c r="B42" s="69"/>
      <c r="C42" s="71"/>
      <c r="D42" s="62" t="s">
        <v>21</v>
      </c>
      <c r="F42" s="174" t="s">
        <v>5</v>
      </c>
      <c r="G42" s="175">
        <v>23</v>
      </c>
      <c r="H42" s="78"/>
      <c r="I42" s="176"/>
      <c r="J42" s="18"/>
      <c r="K42" s="18">
        <f t="shared" si="12"/>
        <v>0</v>
      </c>
    </row>
    <row r="43" spans="1:12">
      <c r="A43" s="11">
        <f t="shared" si="2"/>
        <v>40</v>
      </c>
      <c r="B43" s="69"/>
      <c r="C43" s="71"/>
      <c r="D43" s="62" t="s">
        <v>6</v>
      </c>
      <c r="F43" s="174" t="s">
        <v>5</v>
      </c>
      <c r="G43" s="175">
        <v>268</v>
      </c>
      <c r="H43" s="78"/>
      <c r="I43" s="176"/>
      <c r="J43" s="18"/>
      <c r="K43" s="18">
        <f t="shared" si="12"/>
        <v>0</v>
      </c>
    </row>
    <row r="44" spans="1:12" ht="15.75">
      <c r="A44" s="11">
        <f t="shared" si="2"/>
        <v>41</v>
      </c>
      <c r="B44" s="128"/>
      <c r="C44" s="2"/>
      <c r="D44" s="183" t="s">
        <v>7</v>
      </c>
      <c r="F44" s="31"/>
      <c r="G44" s="177"/>
      <c r="H44" s="78"/>
      <c r="I44" s="176"/>
      <c r="J44" s="18"/>
      <c r="K44" s="18"/>
    </row>
    <row r="45" spans="1:12" ht="15">
      <c r="A45" s="11">
        <f t="shared" si="2"/>
        <v>42</v>
      </c>
      <c r="B45" s="69"/>
      <c r="C45" s="38"/>
      <c r="D45" s="62" t="s">
        <v>44</v>
      </c>
      <c r="F45" s="60" t="s">
        <v>5</v>
      </c>
      <c r="G45" s="175">
        <v>2</v>
      </c>
      <c r="H45" s="78"/>
      <c r="I45" s="176"/>
      <c r="J45" s="18"/>
      <c r="K45" s="18">
        <f t="shared" si="12"/>
        <v>0</v>
      </c>
    </row>
    <row r="46" spans="1:12" ht="15">
      <c r="A46" s="11">
        <f t="shared" si="2"/>
        <v>43</v>
      </c>
      <c r="B46" s="69"/>
      <c r="C46" s="38"/>
      <c r="D46" s="62" t="s">
        <v>1</v>
      </c>
      <c r="F46" s="60" t="s">
        <v>5</v>
      </c>
      <c r="G46" s="175">
        <v>1</v>
      </c>
      <c r="H46" s="78"/>
      <c r="I46" s="176"/>
      <c r="J46" s="18"/>
      <c r="K46" s="18">
        <f t="shared" si="12"/>
        <v>0</v>
      </c>
    </row>
    <row r="47" spans="1:12" ht="15">
      <c r="A47" s="11">
        <f t="shared" si="2"/>
        <v>44</v>
      </c>
      <c r="B47" s="69"/>
      <c r="C47" s="38"/>
      <c r="D47" s="62" t="s">
        <v>78</v>
      </c>
      <c r="F47" s="60" t="s">
        <v>5</v>
      </c>
      <c r="G47" s="175">
        <v>1</v>
      </c>
      <c r="H47" s="78"/>
      <c r="I47" s="176"/>
      <c r="J47" s="18"/>
      <c r="K47" s="18">
        <f t="shared" si="12"/>
        <v>0</v>
      </c>
    </row>
    <row r="48" spans="1:12" ht="15">
      <c r="A48" s="11">
        <f t="shared" si="2"/>
        <v>45</v>
      </c>
      <c r="B48" s="3"/>
      <c r="C48" s="38"/>
      <c r="D48" s="1" t="s">
        <v>120</v>
      </c>
      <c r="F48" s="60" t="s">
        <v>2</v>
      </c>
      <c r="G48" s="175">
        <v>3</v>
      </c>
      <c r="H48" s="78"/>
      <c r="I48" s="176"/>
      <c r="J48" s="18"/>
      <c r="K48" s="18">
        <f t="shared" si="12"/>
        <v>0</v>
      </c>
    </row>
    <row r="49" spans="1:11" ht="15.75" thickBot="1">
      <c r="A49" s="11">
        <f t="shared" si="2"/>
        <v>46</v>
      </c>
      <c r="B49" s="12"/>
      <c r="C49" s="38"/>
      <c r="D49" s="32" t="s">
        <v>71</v>
      </c>
      <c r="F49" s="33"/>
      <c r="G49" s="175"/>
      <c r="H49" s="34"/>
      <c r="I49" s="35"/>
      <c r="J49" s="35"/>
      <c r="K49" s="21">
        <f>SUM(K40:K48)</f>
        <v>0</v>
      </c>
    </row>
    <row r="50" spans="1:11" ht="16.5" thickTop="1">
      <c r="A50" s="11">
        <f t="shared" si="2"/>
        <v>47</v>
      </c>
      <c r="B50" s="128"/>
      <c r="C50" s="23"/>
      <c r="D50" s="22" t="s">
        <v>11</v>
      </c>
      <c r="F50" s="24"/>
      <c r="G50" s="175"/>
      <c r="H50" s="79"/>
      <c r="I50" s="30"/>
      <c r="J50" s="5"/>
      <c r="K50" s="2"/>
    </row>
    <row r="51" spans="1:11" ht="15">
      <c r="A51" s="11">
        <f t="shared" si="2"/>
        <v>48</v>
      </c>
      <c r="B51" s="69"/>
      <c r="C51" s="2"/>
      <c r="D51" s="62" t="s">
        <v>12</v>
      </c>
      <c r="F51" s="60" t="s">
        <v>5</v>
      </c>
      <c r="G51" s="175">
        <v>8116</v>
      </c>
      <c r="H51" s="64"/>
      <c r="I51" s="65"/>
      <c r="J51" s="18"/>
      <c r="K51" s="18">
        <f t="shared" ref="K51:K56" si="13">G51*J51</f>
        <v>0</v>
      </c>
    </row>
    <row r="52" spans="1:11" ht="15">
      <c r="A52" s="11">
        <f t="shared" si="2"/>
        <v>49</v>
      </c>
      <c r="B52" s="69"/>
      <c r="C52" s="2"/>
      <c r="D52" s="62" t="s">
        <v>36</v>
      </c>
      <c r="F52" s="60" t="s">
        <v>19</v>
      </c>
      <c r="G52" s="175">
        <v>1150</v>
      </c>
      <c r="H52" s="64"/>
      <c r="I52" s="65"/>
      <c r="J52" s="18"/>
      <c r="K52" s="18">
        <f t="shared" si="13"/>
        <v>0</v>
      </c>
    </row>
    <row r="53" spans="1:11" ht="15">
      <c r="A53" s="11">
        <f t="shared" si="2"/>
        <v>50</v>
      </c>
      <c r="B53" s="69"/>
      <c r="C53" s="2"/>
      <c r="D53" s="62" t="s">
        <v>37</v>
      </c>
      <c r="F53" s="60" t="s">
        <v>5</v>
      </c>
      <c r="G53" s="175">
        <v>3</v>
      </c>
      <c r="H53" s="64"/>
      <c r="I53" s="65"/>
      <c r="J53" s="18"/>
      <c r="K53" s="18">
        <f t="shared" si="13"/>
        <v>0</v>
      </c>
    </row>
    <row r="54" spans="1:11" ht="15">
      <c r="A54" s="11">
        <f t="shared" si="2"/>
        <v>51</v>
      </c>
      <c r="B54" s="69"/>
      <c r="C54" s="2"/>
      <c r="D54" s="62" t="s">
        <v>38</v>
      </c>
      <c r="F54" s="60" t="s">
        <v>43</v>
      </c>
      <c r="G54" s="175">
        <v>1</v>
      </c>
      <c r="H54" s="64"/>
      <c r="I54" s="65"/>
      <c r="J54" s="18"/>
      <c r="K54" s="18">
        <f t="shared" si="13"/>
        <v>0</v>
      </c>
    </row>
    <row r="55" spans="1:11" ht="15">
      <c r="A55" s="11">
        <f t="shared" si="2"/>
        <v>52</v>
      </c>
      <c r="B55" s="69"/>
      <c r="C55" s="2"/>
      <c r="D55" s="62" t="s">
        <v>39</v>
      </c>
      <c r="F55" s="60" t="s">
        <v>5</v>
      </c>
      <c r="G55" s="175">
        <v>1</v>
      </c>
      <c r="H55" s="64"/>
      <c r="I55" s="65"/>
      <c r="J55" s="18"/>
      <c r="K55" s="18">
        <f t="shared" si="13"/>
        <v>0</v>
      </c>
    </row>
    <row r="56" spans="1:11" ht="15">
      <c r="A56" s="11">
        <f t="shared" si="2"/>
        <v>53</v>
      </c>
      <c r="B56" s="69"/>
      <c r="C56" s="2"/>
      <c r="D56" s="62" t="s">
        <v>41</v>
      </c>
      <c r="F56" s="60" t="s">
        <v>5</v>
      </c>
      <c r="G56" s="175">
        <v>2</v>
      </c>
      <c r="H56" s="64"/>
      <c r="I56" s="65"/>
      <c r="J56" s="18"/>
      <c r="K56" s="18">
        <f t="shared" si="13"/>
        <v>0</v>
      </c>
    </row>
    <row r="57" spans="1:11" ht="15.75">
      <c r="A57" s="11">
        <f t="shared" si="2"/>
        <v>54</v>
      </c>
      <c r="B57" s="69"/>
      <c r="C57" s="2"/>
      <c r="D57" s="22" t="s">
        <v>42</v>
      </c>
      <c r="F57" s="60"/>
      <c r="G57" s="178"/>
      <c r="H57" s="64"/>
      <c r="I57" s="65"/>
      <c r="J57" s="18"/>
      <c r="K57" s="18"/>
    </row>
    <row r="58" spans="1:11" ht="15">
      <c r="A58" s="11">
        <f t="shared" si="2"/>
        <v>55</v>
      </c>
      <c r="B58" s="3"/>
      <c r="C58" s="38"/>
      <c r="D58" s="1" t="s">
        <v>119</v>
      </c>
      <c r="F58" s="60" t="s">
        <v>2</v>
      </c>
      <c r="G58" s="175">
        <v>16</v>
      </c>
      <c r="H58" s="78"/>
      <c r="I58" s="176"/>
      <c r="J58" s="18"/>
      <c r="K58" s="18">
        <f t="shared" ref="K58" si="14">G58*J58</f>
        <v>0</v>
      </c>
    </row>
    <row r="59" spans="1:11" ht="15.75" thickBot="1">
      <c r="A59" s="11">
        <f t="shared" si="2"/>
        <v>56</v>
      </c>
      <c r="B59" s="12"/>
      <c r="C59" s="71"/>
      <c r="D59" s="32" t="s">
        <v>72</v>
      </c>
      <c r="F59" s="33"/>
      <c r="G59" s="178"/>
      <c r="H59" s="34"/>
      <c r="I59" s="35"/>
      <c r="J59" s="35"/>
      <c r="K59" s="21">
        <f>SUM(K51:K58)</f>
        <v>0</v>
      </c>
    </row>
    <row r="60" spans="1:11" ht="15.75" thickTop="1">
      <c r="A60" s="11"/>
      <c r="B60" s="12"/>
      <c r="C60" s="71"/>
      <c r="D60" s="184"/>
      <c r="F60" s="179"/>
      <c r="G60" s="175"/>
      <c r="H60" s="64"/>
      <c r="I60" s="65"/>
      <c r="J60" s="65"/>
      <c r="K60" s="38"/>
    </row>
    <row r="61" spans="1:11" ht="15">
      <c r="B61" s="85" t="s">
        <v>109</v>
      </c>
      <c r="C61" s="82"/>
      <c r="D61" s="82"/>
      <c r="E61" s="82"/>
      <c r="F61" s="82"/>
      <c r="G61" s="82"/>
    </row>
    <row r="62" spans="1:11" ht="44.25" customHeight="1">
      <c r="B62" s="194" t="s">
        <v>110</v>
      </c>
      <c r="C62" s="194"/>
      <c r="D62" s="194"/>
      <c r="E62" s="194"/>
      <c r="F62" s="194"/>
      <c r="G62" s="194"/>
      <c r="H62" s="194"/>
      <c r="I62" s="194"/>
      <c r="J62" s="194"/>
      <c r="K62" s="194"/>
    </row>
  </sheetData>
  <mergeCells count="11">
    <mergeCell ref="L1:L2"/>
    <mergeCell ref="H1:I1"/>
    <mergeCell ref="J1:K1"/>
    <mergeCell ref="C1:C2"/>
    <mergeCell ref="B62:K62"/>
    <mergeCell ref="A1:A2"/>
    <mergeCell ref="B1:B2"/>
    <mergeCell ref="D1:D2"/>
    <mergeCell ref="E1:E2"/>
    <mergeCell ref="F1:F2"/>
    <mergeCell ref="G1:G2"/>
  </mergeCells>
  <printOptions gridLines="1"/>
  <pageMargins left="0.47244094488188981" right="0.19685039370078741" top="0.70866141732283472" bottom="0.59055118110236227" header="0.31496062992125984" footer="0.23622047244094491"/>
  <pageSetup paperSize="9" scale="85" orientation="landscape" r:id="rId1"/>
  <headerFooter>
    <oddHeader xml:space="preserve">&amp;C&amp;"Arial,tučné kurzíva"&amp;14SOUPIS PRACÍ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KrList</vt:lpstr>
      <vt:lpstr>Rekap</vt:lpstr>
      <vt:lpstr>SP</vt:lpstr>
      <vt:lpstr>SP!Názvy_tisku</vt:lpstr>
    </vt:vector>
  </TitlesOfParts>
  <Company>RMElektro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Vladimir</cp:lastModifiedBy>
  <cp:lastPrinted>2022-09-23T08:28:03Z</cp:lastPrinted>
  <dcterms:created xsi:type="dcterms:W3CDTF">1997-02-15T12:55:11Z</dcterms:created>
  <dcterms:modified xsi:type="dcterms:W3CDTF">2023-06-27T14:27:55Z</dcterms:modified>
</cp:coreProperties>
</file>