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zant.petr\Desktop\Útěchov\"/>
    </mc:Choice>
  </mc:AlternateContent>
  <xr:revisionPtr revIDLastSave="0" documentId="13_ncr:1_{4E3745AF-401B-4503-AC27-615CE0424AC2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" sheetId="8" r:id="rId1"/>
    <sheet name="Soupis prací" sheetId="7" r:id="rId2"/>
  </sheets>
  <definedNames>
    <definedName name="ABCD">#REF!</definedName>
    <definedName name="Název">#REF!</definedName>
    <definedName name="solver_adj" localSheetId="1" hidden="1">'Soupis prací'!#REF!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'Soupis prací'!#REF!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  <c r="I23" i="7"/>
  <c r="I22" i="7"/>
  <c r="I20" i="7"/>
  <c r="I19" i="7"/>
  <c r="I18" i="7"/>
  <c r="I17" i="7"/>
  <c r="I16" i="7"/>
  <c r="I15" i="7"/>
  <c r="I14" i="7"/>
  <c r="G21" i="7"/>
  <c r="I21" i="7" s="1"/>
  <c r="I13" i="7" l="1"/>
  <c r="F14" i="8"/>
  <c r="F15" i="8" l="1"/>
  <c r="F16" i="8" s="1"/>
</calcChain>
</file>

<file path=xl/sharedStrings.xml><?xml version="1.0" encoding="utf-8"?>
<sst xmlns="http://schemas.openxmlformats.org/spreadsheetml/2006/main" count="72" uniqueCount="55">
  <si>
    <t>Soupis dodávek a prací</t>
  </si>
  <si>
    <t>Stavba:</t>
  </si>
  <si>
    <t>Zadavatel:</t>
  </si>
  <si>
    <t>IČO:</t>
  </si>
  <si>
    <t>DIČ:</t>
  </si>
  <si>
    <t>Zhotovitel:</t>
  </si>
  <si>
    <t>Cena celkem bez DPH (CZK)</t>
  </si>
  <si>
    <t>DPH 21 %</t>
  </si>
  <si>
    <t>Cena celkem s DPH (CZK)</t>
  </si>
  <si>
    <t>V</t>
  </si>
  <si>
    <t>dne</t>
  </si>
  <si>
    <t>Za zhotovitele</t>
  </si>
  <si>
    <t>Za objednatele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</si>
  <si>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</si>
  <si>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</si>
  <si>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</si>
  <si>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</si>
  <si>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</si>
  <si>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</si>
  <si>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 </t>
  </si>
  <si>
    <t>Projektant:</t>
  </si>
  <si>
    <t>Lokalita:</t>
  </si>
  <si>
    <t>Konec výstavby:</t>
  </si>
  <si>
    <t>JKSO:</t>
  </si>
  <si>
    <t>Zpracováno dne:</t>
  </si>
  <si>
    <t>Č</t>
  </si>
  <si>
    <t>Kód</t>
  </si>
  <si>
    <t>Zkrácený popis / Varianta</t>
  </si>
  <si>
    <t>M.j.</t>
  </si>
  <si>
    <t>Množství</t>
  </si>
  <si>
    <t>Jednotková cena (Kč bez DPH)</t>
  </si>
  <si>
    <t>Rozměry</t>
  </si>
  <si>
    <t>Celkem</t>
  </si>
  <si>
    <t>KRYCÍ LIST ROZPOČTU</t>
  </si>
  <si>
    <t>m2</t>
  </si>
  <si>
    <t>m3</t>
  </si>
  <si>
    <t>.03350</t>
  </si>
  <si>
    <t>KPL</t>
  </si>
  <si>
    <t>Vtlačovaný asfalt beton tl do 50mm</t>
  </si>
  <si>
    <t>Vsypný makadam</t>
  </si>
  <si>
    <t>Reprof asf vrst recyk za horka remix plus tl 70 mm se vtl</t>
  </si>
  <si>
    <t>t</t>
  </si>
  <si>
    <t>.015330</t>
  </si>
  <si>
    <t>Ostatní požadavky - geodetické zaměření</t>
  </si>
  <si>
    <t>.029113</t>
  </si>
  <si>
    <t>M</t>
  </si>
  <si>
    <t>Ocěnený stavební rozpočet</t>
  </si>
  <si>
    <t>III/37915 Útěchov - Vranov</t>
  </si>
  <si>
    <r>
      <t xml:space="preserve">Služby zajišťující regul, převed a ochranu veřej dopravy
</t>
    </r>
    <r>
      <rPr>
        <i/>
        <sz val="8"/>
        <rFont val="Arial"/>
        <family val="2"/>
        <charset val="238"/>
      </rPr>
      <t>Komplet zajištění DIO vč. IČ</t>
    </r>
  </si>
  <si>
    <r>
      <t xml:space="preserve">Frézování zpevněných ploch asfaltových (50 mm)
</t>
    </r>
    <r>
      <rPr>
        <i/>
        <sz val="8"/>
        <rFont val="Arial"/>
        <family val="2"/>
        <charset val="238"/>
      </rPr>
      <t>Bude použito do krajnic, přebytek odvoz a likvidace v režii zhotovitele</t>
    </r>
  </si>
  <si>
    <r>
      <t xml:space="preserve">Čištění krajnic od nánosu tl. do 100 mm
</t>
    </r>
    <r>
      <rPr>
        <i/>
        <sz val="8"/>
        <rFont val="Arial"/>
        <family val="2"/>
        <charset val="238"/>
      </rPr>
      <t>Zahrnuje odvoz na skládku</t>
    </r>
  </si>
  <si>
    <r>
      <t xml:space="preserve">Zemní krajnice a dosypávky se zhutněním
</t>
    </r>
    <r>
      <rPr>
        <i/>
        <sz val="8"/>
        <rFont val="Arial"/>
        <family val="2"/>
        <charset val="238"/>
      </rPr>
      <t>S využitím mat. z frézování</t>
    </r>
  </si>
  <si>
    <r>
      <t xml:space="preserve">Poplatky za likvidaci odpadů nekont. - 17 05 04 vytěžené zeminy a horniny
</t>
    </r>
    <r>
      <rPr>
        <i/>
        <sz val="8"/>
        <color rgb="FF000000"/>
        <rFont val="Arial"/>
        <family val="2"/>
        <charset val="238"/>
      </rPr>
      <t>Z pol. 12922</t>
    </r>
  </si>
  <si>
    <r>
      <t xml:space="preserve">VODOROVNÉ DOPRAVNÍ ZNAČENÍ BARVOU HLADKÉ - DODÁVKA A POKLÁDKA
</t>
    </r>
    <r>
      <rPr>
        <i/>
        <sz val="8"/>
        <color rgb="FF000000"/>
        <rFont val="Arial"/>
        <family val="2"/>
        <charset val="238"/>
      </rPr>
      <t>Obnova VDZ, vodídí čáry 0,125, středová čára 0,125, v požadovaných kadencích, meří se bm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</si>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</sst>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/>
    <xf numFmtId="0" fontId="6" fillId="0" borderId="2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1" fontId="6" fillId="0" borderId="2" xfId="1" applyNumberFormat="1" applyFont="1" applyBorder="1" applyAlignment="1">
      <alignment vertical="center"/>
    </xf>
    <xf numFmtId="0" fontId="9" fillId="0" borderId="0" xfId="1" applyFont="1"/>
    <xf numFmtId="4" fontId="10" fillId="3" borderId="3" xfId="2" applyNumberFormat="1" applyFill="1" applyBorder="1" applyAlignment="1" applyProtection="1">
      <alignment horizontal="right" vertical="center"/>
      <protection locked="0"/>
    </xf>
    <xf numFmtId="49" fontId="12" fillId="0" borderId="8" xfId="1" applyNumberFormat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1" fillId="0" borderId="1" xfId="1" applyBorder="1" applyAlignment="1">
      <alignment vertical="center"/>
    </xf>
    <xf numFmtId="1" fontId="6" fillId="0" borderId="1" xfId="1" applyNumberFormat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5" xfId="1" applyBorder="1" applyAlignment="1">
      <alignment vertical="center"/>
    </xf>
    <xf numFmtId="1" fontId="6" fillId="0" borderId="5" xfId="1" applyNumberFormat="1" applyFont="1" applyBorder="1" applyAlignment="1">
      <alignment vertical="center"/>
    </xf>
    <xf numFmtId="49" fontId="12" fillId="0" borderId="8" xfId="1" applyNumberFormat="1" applyFont="1" applyBorder="1" applyAlignment="1">
      <alignment horizontal="center" vertical="center"/>
    </xf>
    <xf numFmtId="0" fontId="1" fillId="2" borderId="5" xfId="1" applyFill="1" applyBorder="1"/>
    <xf numFmtId="0" fontId="5" fillId="2" borderId="5" xfId="1" applyFont="1" applyFill="1" applyBorder="1" applyAlignment="1">
      <alignment horizontal="left" vertical="center"/>
    </xf>
    <xf numFmtId="49" fontId="10" fillId="0" borderId="13" xfId="1" applyNumberFormat="1" applyFont="1" applyBorder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3" xfId="1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2" fillId="0" borderId="13" xfId="1" applyFont="1" applyBorder="1" applyAlignment="1">
      <alignment horizontal="left" vertical="center"/>
    </xf>
    <xf numFmtId="0" fontId="11" fillId="0" borderId="3" xfId="2" applyFont="1" applyBorder="1" applyAlignment="1">
      <alignment horizontal="center" vertical="center"/>
    </xf>
    <xf numFmtId="165" fontId="10" fillId="0" borderId="3" xfId="2" applyNumberForma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49" fontId="10" fillId="0" borderId="23" xfId="1" applyNumberFormat="1" applyFont="1" applyBorder="1" applyAlignment="1" applyProtection="1">
      <alignment horizontal="left" vertical="center" wrapText="1"/>
      <protection locked="0"/>
    </xf>
    <xf numFmtId="49" fontId="12" fillId="0" borderId="25" xfId="1" applyNumberFormat="1" applyFont="1" applyBorder="1" applyAlignment="1" applyProtection="1">
      <alignment vertical="center"/>
      <protection locked="0"/>
    </xf>
    <xf numFmtId="49" fontId="12" fillId="0" borderId="26" xfId="1" applyNumberFormat="1" applyFont="1" applyBorder="1" applyAlignment="1">
      <alignment horizontal="left" vertical="center"/>
    </xf>
    <xf numFmtId="0" fontId="12" fillId="0" borderId="27" xfId="1" applyFont="1" applyBorder="1" applyAlignment="1">
      <alignment horizontal="center" vertical="center"/>
    </xf>
    <xf numFmtId="49" fontId="10" fillId="0" borderId="28" xfId="1" applyNumberFormat="1" applyFont="1" applyBorder="1" applyAlignment="1">
      <alignment horizontal="left" vertical="center"/>
    </xf>
    <xf numFmtId="49" fontId="12" fillId="0" borderId="25" xfId="1" applyNumberFormat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left" vertical="center"/>
    </xf>
    <xf numFmtId="49" fontId="12" fillId="0" borderId="30" xfId="1" applyNumberFormat="1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164" fontId="10" fillId="0" borderId="22" xfId="2" applyNumberFormat="1" applyBorder="1" applyAlignment="1">
      <alignment horizontal="right" vertical="center"/>
    </xf>
    <xf numFmtId="0" fontId="11" fillId="0" borderId="33" xfId="2" applyFont="1" applyBorder="1" applyAlignment="1">
      <alignment vertical="center"/>
    </xf>
    <xf numFmtId="0" fontId="11" fillId="0" borderId="34" xfId="2" applyFont="1" applyBorder="1" applyAlignment="1">
      <alignment horizontal="center"/>
    </xf>
    <xf numFmtId="165" fontId="11" fillId="0" borderId="34" xfId="2" applyNumberFormat="1" applyFont="1" applyBorder="1" applyAlignment="1">
      <alignment vertical="center"/>
    </xf>
    <xf numFmtId="4" fontId="11" fillId="3" borderId="34" xfId="2" applyNumberFormat="1" applyFont="1" applyFill="1" applyBorder="1" applyAlignment="1">
      <alignment vertical="center"/>
    </xf>
    <xf numFmtId="164" fontId="10" fillId="0" borderId="35" xfId="2" applyNumberFormat="1" applyBorder="1" applyAlignment="1">
      <alignment horizontal="right" vertical="center"/>
    </xf>
    <xf numFmtId="0" fontId="1" fillId="0" borderId="21" xfId="1" applyBorder="1" applyAlignment="1">
      <alignment horizontal="left" vertical="center" indent="1"/>
    </xf>
    <xf numFmtId="0" fontId="1" fillId="0" borderId="0" xfId="1" applyBorder="1"/>
    <xf numFmtId="0" fontId="1" fillId="0" borderId="0" xfId="1" applyBorder="1" applyAlignment="1">
      <alignment horizontal="right" vertical="center"/>
    </xf>
    <xf numFmtId="0" fontId="6" fillId="0" borderId="21" xfId="1" applyFont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0" fontId="6" fillId="0" borderId="42" xfId="1" applyFont="1" applyBorder="1" applyAlignment="1">
      <alignment horizontal="left" vertical="center" indent="1"/>
    </xf>
    <xf numFmtId="1" fontId="1" fillId="0" borderId="43" xfId="1" applyNumberFormat="1" applyBorder="1"/>
    <xf numFmtId="49" fontId="1" fillId="0" borderId="0" xfId="1" applyNumberFormat="1" applyBorder="1" applyAlignment="1">
      <alignment horizontal="right" vertical="center"/>
    </xf>
    <xf numFmtId="0" fontId="5" fillId="0" borderId="21" xfId="1" applyFont="1" applyBorder="1" applyAlignment="1">
      <alignment horizontal="left" vertical="center" inden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49" fontId="1" fillId="0" borderId="0" xfId="1" applyNumberForma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" fillId="0" borderId="31" xfId="1" applyNumberFormat="1" applyBorder="1"/>
    <xf numFmtId="0" fontId="5" fillId="0" borderId="39" xfId="1" applyFont="1" applyBorder="1" applyAlignment="1">
      <alignment horizontal="left" vertical="center" indent="1"/>
    </xf>
    <xf numFmtId="1" fontId="1" fillId="0" borderId="40" xfId="1" applyNumberFormat="1" applyBorder="1"/>
    <xf numFmtId="0" fontId="5" fillId="0" borderId="24" xfId="1" applyFont="1" applyBorder="1" applyAlignment="1">
      <alignment horizontal="left" vertical="center" indent="1"/>
    </xf>
    <xf numFmtId="1" fontId="1" fillId="0" borderId="41" xfId="1" applyNumberFormat="1" applyBorder="1"/>
    <xf numFmtId="0" fontId="1" fillId="0" borderId="21" xfId="1" applyBorder="1"/>
    <xf numFmtId="0" fontId="1" fillId="0" borderId="31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5" fillId="0" borderId="21" xfId="1" applyFont="1" applyBorder="1"/>
    <xf numFmtId="0" fontId="5" fillId="0" borderId="0" xfId="1" applyFont="1" applyBorder="1"/>
    <xf numFmtId="0" fontId="5" fillId="0" borderId="31" xfId="1" applyFont="1" applyBorder="1" applyAlignment="1">
      <alignment horizontal="right"/>
    </xf>
    <xf numFmtId="0" fontId="1" fillId="0" borderId="0" xfId="1" applyBorder="1" applyAlignment="1">
      <alignment horizontal="center"/>
    </xf>
    <xf numFmtId="0" fontId="1" fillId="0" borderId="45" xfId="1" applyBorder="1"/>
    <xf numFmtId="0" fontId="1" fillId="0" borderId="46" xfId="1" applyBorder="1"/>
    <xf numFmtId="0" fontId="1" fillId="0" borderId="47" xfId="1" applyBorder="1" applyAlignment="1">
      <alignment horizontal="right"/>
    </xf>
    <xf numFmtId="49" fontId="10" fillId="0" borderId="3" xfId="2" applyNumberForma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11" fillId="0" borderId="48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49" fontId="10" fillId="0" borderId="19" xfId="2" applyNumberFormat="1" applyBorder="1" applyAlignment="1">
      <alignment horizontal="center" vertical="center"/>
    </xf>
    <xf numFmtId="165" fontId="10" fillId="0" borderId="19" xfId="2" applyNumberFormat="1" applyBorder="1" applyAlignment="1">
      <alignment horizontal="right" vertical="center"/>
    </xf>
    <xf numFmtId="4" fontId="10" fillId="3" borderId="19" xfId="2" applyNumberFormat="1" applyFill="1" applyBorder="1" applyAlignment="1" applyProtection="1">
      <alignment horizontal="right" vertical="center"/>
      <protection locked="0"/>
    </xf>
    <xf numFmtId="164" fontId="10" fillId="0" borderId="20" xfId="2" applyNumberFormat="1" applyBorder="1" applyAlignment="1">
      <alignment horizontal="right" vertical="center"/>
    </xf>
    <xf numFmtId="0" fontId="11" fillId="5" borderId="49" xfId="2" applyFont="1" applyFill="1" applyBorder="1" applyAlignment="1">
      <alignment vertical="center"/>
    </xf>
    <xf numFmtId="49" fontId="12" fillId="4" borderId="50" xfId="1" applyNumberFormat="1" applyFont="1" applyFill="1" applyBorder="1" applyAlignment="1">
      <alignment horizontal="left" vertical="center"/>
    </xf>
    <xf numFmtId="49" fontId="10" fillId="4" borderId="50" xfId="2" applyNumberFormat="1" applyFill="1" applyBorder="1" applyAlignment="1">
      <alignment horizontal="left" vertical="center"/>
    </xf>
    <xf numFmtId="49" fontId="5" fillId="3" borderId="14" xfId="1" applyNumberFormat="1" applyFont="1" applyFill="1" applyBorder="1" applyAlignment="1" applyProtection="1">
      <alignment horizontal="left" vertical="center"/>
      <protection locked="0"/>
    </xf>
    <xf numFmtId="0" fontId="7" fillId="2" borderId="29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164" fontId="8" fillId="2" borderId="16" xfId="1" applyNumberFormat="1" applyFont="1" applyFill="1" applyBorder="1" applyAlignment="1">
      <alignment vertical="center"/>
    </xf>
    <xf numFmtId="164" fontId="8" fillId="2" borderId="13" xfId="1" applyNumberFormat="1" applyFont="1" applyFill="1" applyBorder="1" applyAlignment="1">
      <alignment vertical="center"/>
    </xf>
    <xf numFmtId="164" fontId="8" fillId="2" borderId="30" xfId="1" applyNumberFormat="1" applyFont="1" applyFill="1" applyBorder="1" applyAlignment="1">
      <alignment vertical="center"/>
    </xf>
    <xf numFmtId="0" fontId="7" fillId="2" borderId="4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164" fontId="8" fillId="2" borderId="6" xfId="1" applyNumberFormat="1" applyFont="1" applyFill="1" applyBorder="1" applyAlignment="1">
      <alignment vertical="center"/>
    </xf>
    <xf numFmtId="164" fontId="8" fillId="2" borderId="4" xfId="1" applyNumberFormat="1" applyFont="1" applyFill="1" applyBorder="1" applyAlignment="1">
      <alignment vertical="center"/>
    </xf>
    <xf numFmtId="164" fontId="8" fillId="2" borderId="23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41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top"/>
    </xf>
    <xf numFmtId="14" fontId="5" fillId="0" borderId="2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49" fontId="5" fillId="3" borderId="3" xfId="1" applyNumberFormat="1" applyFont="1" applyFill="1" applyBorder="1" applyAlignment="1" applyProtection="1">
      <alignment horizontal="left" vertical="center"/>
      <protection locked="0"/>
    </xf>
    <xf numFmtId="49" fontId="5" fillId="3" borderId="22" xfId="1" applyNumberFormat="1" applyFont="1" applyFill="1" applyBorder="1" applyAlignment="1" applyProtection="1">
      <alignment horizontal="left" vertical="center"/>
      <protection locked="0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left" wrapText="1"/>
    </xf>
    <xf numFmtId="0" fontId="16" fillId="2" borderId="30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left" wrapText="1"/>
    </xf>
    <xf numFmtId="0" fontId="16" fillId="2" borderId="31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41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1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2" borderId="2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43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2" borderId="20" xfId="1" applyFont="1" applyFill="1" applyBorder="1" applyAlignment="1">
      <alignment horizontal="left" vertical="center"/>
    </xf>
    <xf numFmtId="0" fontId="12" fillId="2" borderId="22" xfId="1" applyFont="1" applyFill="1" applyBorder="1" applyAlignment="1">
      <alignment horizontal="left" vertical="center"/>
    </xf>
    <xf numFmtId="49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2" borderId="19" xfId="1" applyFont="1" applyFill="1" applyBorder="1" applyAlignment="1">
      <alignment horizontal="left" vertical="center" wrapText="1"/>
    </xf>
    <xf numFmtId="0" fontId="15" fillId="2" borderId="19" xfId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left" vertical="center"/>
    </xf>
    <xf numFmtId="49" fontId="12" fillId="2" borderId="19" xfId="1" applyNumberFormat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49" fontId="10" fillId="2" borderId="19" xfId="1" applyNumberFormat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49" fontId="12" fillId="2" borderId="3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49" fontId="1" fillId="2" borderId="3" xfId="1" applyNumberFormat="1" applyFill="1" applyBorder="1" applyAlignment="1">
      <alignment horizontal="left" vertical="center"/>
    </xf>
    <xf numFmtId="49" fontId="12" fillId="0" borderId="16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49" fontId="12" fillId="4" borderId="50" xfId="2" applyNumberFormat="1" applyFont="1" applyFill="1" applyBorder="1" applyAlignment="1">
      <alignment horizontal="left" vertical="center"/>
    </xf>
    <xf numFmtId="0" fontId="12" fillId="4" borderId="50" xfId="2" applyFont="1" applyFill="1" applyBorder="1" applyAlignment="1">
      <alignment horizontal="left" vertical="center"/>
    </xf>
    <xf numFmtId="49" fontId="14" fillId="0" borderId="19" xfId="2" applyNumberFormat="1" applyFont="1" applyBorder="1" applyAlignment="1">
      <alignment horizontal="left" vertical="center" wrapText="1"/>
    </xf>
    <xf numFmtId="0" fontId="10" fillId="2" borderId="22" xfId="1" applyFont="1" applyFill="1" applyBorder="1" applyAlignment="1">
      <alignment horizontal="left" vertical="center"/>
    </xf>
    <xf numFmtId="0" fontId="3" fillId="0" borderId="34" xfId="2" applyFont="1" applyBorder="1" applyAlignment="1">
      <alignment vertical="center" wrapText="1"/>
    </xf>
    <xf numFmtId="0" fontId="0" fillId="0" borderId="34" xfId="0" applyBorder="1" applyAlignment="1">
      <alignment vertical="center"/>
    </xf>
    <xf numFmtId="49" fontId="12" fillId="0" borderId="16" xfId="1" applyNumberFormat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49" fontId="14" fillId="0" borderId="3" xfId="2" applyNumberFormat="1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/>
    </xf>
    <xf numFmtId="164" fontId="19" fillId="4" borderId="51" xfId="2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 xr:uid="{00000000-0005-0000-0000-000002000000}"/>
    <cellStyle name="Normální 2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F16" sqref="F16:I16"/>
    </sheetView>
  </sheetViews>
  <sheetFormatPr defaultColWidth="9.140625" defaultRowHeight="12.75" x14ac:dyDescent="0.25"/>
  <cols>
    <col min="1" max="1" width="9.140625" style="1"/>
    <col min="2" max="2" width="25.140625" style="1" customWidth="1"/>
    <col min="3" max="6" width="9.140625" style="1"/>
    <col min="7" max="7" width="10.5703125" style="1" customWidth="1"/>
    <col min="8" max="8" width="9.140625" style="1"/>
    <col min="9" max="9" width="3.7109375" style="1" customWidth="1"/>
    <col min="10" max="16384" width="9.140625" style="1"/>
  </cols>
  <sheetData>
    <row r="1" spans="1:9" ht="67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9"/>
    </row>
    <row r="2" spans="1:9" ht="36.75" customHeight="1" thickBot="1" x14ac:dyDescent="0.3">
      <c r="A2" s="110" t="s">
        <v>33</v>
      </c>
      <c r="B2" s="111"/>
      <c r="C2" s="111"/>
      <c r="D2" s="111"/>
      <c r="E2" s="111"/>
      <c r="F2" s="111"/>
      <c r="G2" s="111"/>
      <c r="H2" s="111"/>
      <c r="I2" s="112"/>
    </row>
    <row r="3" spans="1:9" ht="15.75" customHeight="1" x14ac:dyDescent="0.25">
      <c r="A3" s="113" t="s">
        <v>1</v>
      </c>
      <c r="B3" s="116" t="s">
        <v>47</v>
      </c>
      <c r="C3" s="116"/>
      <c r="D3" s="116"/>
      <c r="E3" s="116"/>
      <c r="F3" s="116"/>
      <c r="G3" s="116"/>
      <c r="H3" s="116"/>
      <c r="I3" s="117"/>
    </row>
    <row r="4" spans="1:9" x14ac:dyDescent="0.25">
      <c r="A4" s="114"/>
      <c r="B4" s="118"/>
      <c r="C4" s="118"/>
      <c r="D4" s="118"/>
      <c r="E4" s="118"/>
      <c r="F4" s="118"/>
      <c r="G4" s="118"/>
      <c r="H4" s="118"/>
      <c r="I4" s="119"/>
    </row>
    <row r="5" spans="1:9" ht="13.5" thickBot="1" x14ac:dyDescent="0.25">
      <c r="A5" s="115"/>
      <c r="B5" s="20"/>
      <c r="C5" s="21"/>
      <c r="D5" s="120"/>
      <c r="E5" s="120"/>
      <c r="F5" s="120"/>
      <c r="G5" s="120"/>
      <c r="H5" s="120"/>
      <c r="I5" s="121"/>
    </row>
    <row r="6" spans="1:9" ht="15" customHeight="1" x14ac:dyDescent="0.2">
      <c r="A6" s="45" t="s">
        <v>2</v>
      </c>
      <c r="B6" s="46"/>
      <c r="C6" s="122"/>
      <c r="D6" s="122"/>
      <c r="E6" s="122"/>
      <c r="F6" s="122"/>
      <c r="G6" s="47" t="s">
        <v>3</v>
      </c>
      <c r="H6" s="123"/>
      <c r="I6" s="124"/>
    </row>
    <row r="7" spans="1:9" ht="15" customHeight="1" x14ac:dyDescent="0.25">
      <c r="A7" s="48"/>
      <c r="B7" s="49"/>
      <c r="C7" s="122"/>
      <c r="D7" s="122"/>
      <c r="E7" s="122"/>
      <c r="F7" s="122"/>
      <c r="G7" s="47" t="s">
        <v>4</v>
      </c>
      <c r="H7" s="123"/>
      <c r="I7" s="124"/>
    </row>
    <row r="8" spans="1:9" ht="15" customHeight="1" x14ac:dyDescent="0.2">
      <c r="A8" s="50"/>
      <c r="B8" s="3"/>
      <c r="C8" s="125"/>
      <c r="D8" s="125"/>
      <c r="E8" s="125"/>
      <c r="F8" s="125"/>
      <c r="G8" s="4"/>
      <c r="H8" s="5"/>
      <c r="I8" s="51"/>
    </row>
    <row r="9" spans="1:9" ht="15" customHeight="1" x14ac:dyDescent="0.2">
      <c r="A9" s="45" t="s">
        <v>5</v>
      </c>
      <c r="B9" s="46"/>
      <c r="C9" s="105"/>
      <c r="D9" s="105"/>
      <c r="E9" s="105"/>
      <c r="F9" s="105"/>
      <c r="G9" s="52" t="s">
        <v>3</v>
      </c>
      <c r="H9" s="105"/>
      <c r="I9" s="106"/>
    </row>
    <row r="10" spans="1:9" ht="15" customHeight="1" x14ac:dyDescent="0.25">
      <c r="A10" s="53"/>
      <c r="B10" s="54"/>
      <c r="C10" s="105"/>
      <c r="D10" s="105"/>
      <c r="E10" s="105"/>
      <c r="F10" s="105"/>
      <c r="G10" s="52" t="s">
        <v>4</v>
      </c>
      <c r="H10" s="105"/>
      <c r="I10" s="106"/>
    </row>
    <row r="11" spans="1:9" ht="15" customHeight="1" x14ac:dyDescent="0.2">
      <c r="A11" s="53"/>
      <c r="B11" s="55"/>
      <c r="C11" s="86"/>
      <c r="D11" s="86"/>
      <c r="E11" s="86"/>
      <c r="F11" s="86"/>
      <c r="G11" s="56"/>
      <c r="H11" s="57"/>
      <c r="I11" s="58"/>
    </row>
    <row r="12" spans="1:9" ht="15" customHeight="1" x14ac:dyDescent="0.2">
      <c r="A12" s="59"/>
      <c r="B12" s="11"/>
      <c r="C12" s="12"/>
      <c r="D12" s="12"/>
      <c r="E12" s="12"/>
      <c r="F12" s="12"/>
      <c r="G12" s="13"/>
      <c r="H12" s="14"/>
      <c r="I12" s="60"/>
    </row>
    <row r="13" spans="1:9" ht="15" customHeight="1" thickBot="1" x14ac:dyDescent="0.25">
      <c r="A13" s="61"/>
      <c r="B13" s="15"/>
      <c r="C13" s="16"/>
      <c r="D13" s="16"/>
      <c r="E13" s="16"/>
      <c r="F13" s="16"/>
      <c r="G13" s="17"/>
      <c r="H13" s="18"/>
      <c r="I13" s="62"/>
    </row>
    <row r="14" spans="1:9" ht="21" customHeight="1" x14ac:dyDescent="0.25">
      <c r="A14" s="87" t="s">
        <v>6</v>
      </c>
      <c r="B14" s="88"/>
      <c r="C14" s="88"/>
      <c r="D14" s="88"/>
      <c r="E14" s="88"/>
      <c r="F14" s="89">
        <f>'Soupis prací'!I13</f>
        <v>0</v>
      </c>
      <c r="G14" s="90"/>
      <c r="H14" s="90"/>
      <c r="I14" s="91"/>
    </row>
    <row r="15" spans="1:9" ht="21" customHeight="1" x14ac:dyDescent="0.25">
      <c r="A15" s="92" t="s">
        <v>7</v>
      </c>
      <c r="B15" s="93"/>
      <c r="C15" s="93"/>
      <c r="D15" s="93"/>
      <c r="E15" s="93"/>
      <c r="F15" s="94">
        <f>ROUND(F14*0.21,2)</f>
        <v>0</v>
      </c>
      <c r="G15" s="95"/>
      <c r="H15" s="95"/>
      <c r="I15" s="96"/>
    </row>
    <row r="16" spans="1:9" ht="21" customHeight="1" thickBot="1" x14ac:dyDescent="0.3">
      <c r="A16" s="126" t="s">
        <v>8</v>
      </c>
      <c r="B16" s="127"/>
      <c r="C16" s="127"/>
      <c r="D16" s="127"/>
      <c r="E16" s="127"/>
      <c r="F16" s="97">
        <f>F14+F15</f>
        <v>0</v>
      </c>
      <c r="G16" s="98"/>
      <c r="H16" s="98"/>
      <c r="I16" s="99"/>
    </row>
    <row r="17" spans="1:9" ht="15" customHeight="1" x14ac:dyDescent="0.2">
      <c r="A17" s="63"/>
      <c r="B17" s="46"/>
      <c r="C17" s="46"/>
      <c r="D17" s="46"/>
      <c r="E17" s="46"/>
      <c r="F17" s="46"/>
      <c r="G17" s="46"/>
      <c r="H17" s="46"/>
      <c r="I17" s="64"/>
    </row>
    <row r="18" spans="1:9" ht="15" customHeight="1" x14ac:dyDescent="0.2">
      <c r="A18" s="63"/>
      <c r="B18" s="46"/>
      <c r="C18" s="46"/>
      <c r="D18" s="46"/>
      <c r="E18" s="46"/>
      <c r="F18" s="46"/>
      <c r="G18" s="46"/>
      <c r="H18" s="46"/>
      <c r="I18" s="64"/>
    </row>
    <row r="19" spans="1:9" ht="15" customHeight="1" x14ac:dyDescent="0.2">
      <c r="A19" s="65"/>
      <c r="B19" s="66" t="s">
        <v>9</v>
      </c>
      <c r="C19" s="100"/>
      <c r="D19" s="100"/>
      <c r="E19" s="66" t="s">
        <v>10</v>
      </c>
      <c r="F19" s="101"/>
      <c r="G19" s="100"/>
      <c r="H19" s="100"/>
      <c r="I19" s="64"/>
    </row>
    <row r="20" spans="1:9" ht="15" customHeight="1" x14ac:dyDescent="0.2">
      <c r="A20" s="63"/>
      <c r="B20" s="46"/>
      <c r="C20" s="46"/>
      <c r="D20" s="46"/>
      <c r="E20" s="46"/>
      <c r="F20" s="46"/>
      <c r="G20" s="46"/>
      <c r="H20" s="46"/>
      <c r="I20" s="64"/>
    </row>
    <row r="21" spans="1:9" ht="15" customHeight="1" x14ac:dyDescent="0.2">
      <c r="A21" s="67"/>
      <c r="B21" s="68"/>
      <c r="C21" s="102"/>
      <c r="D21" s="103"/>
      <c r="E21" s="68"/>
      <c r="F21" s="102"/>
      <c r="G21" s="103"/>
      <c r="H21" s="103"/>
      <c r="I21" s="69"/>
    </row>
    <row r="22" spans="1:9" ht="15" customHeight="1" x14ac:dyDescent="0.2">
      <c r="A22" s="63"/>
      <c r="B22" s="46"/>
      <c r="C22" s="104" t="s">
        <v>11</v>
      </c>
      <c r="D22" s="104"/>
      <c r="E22" s="46"/>
      <c r="F22" s="46"/>
      <c r="G22" s="70" t="s">
        <v>12</v>
      </c>
      <c r="H22" s="46"/>
      <c r="I22" s="64"/>
    </row>
    <row r="23" spans="1:9" ht="13.5" thickBot="1" x14ac:dyDescent="0.25">
      <c r="A23" s="71"/>
      <c r="B23" s="72"/>
      <c r="C23" s="72"/>
      <c r="D23" s="72"/>
      <c r="E23" s="72"/>
      <c r="F23" s="72"/>
      <c r="G23" s="72"/>
      <c r="H23" s="72"/>
      <c r="I23" s="73"/>
    </row>
    <row r="24" spans="1:9" ht="13.5" thickTop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6"/>
      <c r="F25" s="6"/>
      <c r="G25" s="6"/>
      <c r="H25" s="2"/>
      <c r="I25" s="2"/>
    </row>
  </sheetData>
  <mergeCells count="26">
    <mergeCell ref="C22:D22"/>
    <mergeCell ref="C10:F10"/>
    <mergeCell ref="H10:I10"/>
    <mergeCell ref="A1:I1"/>
    <mergeCell ref="A2:I2"/>
    <mergeCell ref="A3:A5"/>
    <mergeCell ref="B3:I4"/>
    <mergeCell ref="D5:I5"/>
    <mergeCell ref="C6:F6"/>
    <mergeCell ref="H6:I6"/>
    <mergeCell ref="C7:F7"/>
    <mergeCell ref="H7:I7"/>
    <mergeCell ref="C8:F8"/>
    <mergeCell ref="C9:F9"/>
    <mergeCell ref="H9:I9"/>
    <mergeCell ref="A16:E16"/>
    <mergeCell ref="F16:I16"/>
    <mergeCell ref="C19:D19"/>
    <mergeCell ref="F19:H19"/>
    <mergeCell ref="C21:D21"/>
    <mergeCell ref="F21:H21"/>
    <mergeCell ref="C11:F11"/>
    <mergeCell ref="A14:E14"/>
    <mergeCell ref="F14:I14"/>
    <mergeCell ref="A15:E15"/>
    <mergeCell ref="F15:I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4"/>
  <sheetViews>
    <sheetView tabSelected="1" zoomScaleNormal="100" workbookViewId="0">
      <selection activeCell="L18" sqref="L18"/>
    </sheetView>
  </sheetViews>
  <sheetFormatPr defaultColWidth="11.5703125" defaultRowHeight="12.75" x14ac:dyDescent="0.25"/>
  <cols>
    <col min="1" max="1" width="3.7109375" style="10" customWidth="1"/>
    <col min="2" max="2" width="14.28515625" style="10" customWidth="1"/>
    <col min="3" max="3" width="46.5703125" style="10" customWidth="1"/>
    <col min="4" max="4" width="11.5703125" style="10"/>
    <col min="5" max="5" width="22" style="10" customWidth="1"/>
    <col min="6" max="6" width="4.5703125" style="10" bestFit="1" customWidth="1"/>
    <col min="7" max="7" width="12.85546875" style="10" customWidth="1"/>
    <col min="8" max="8" width="16.42578125" style="10" customWidth="1"/>
    <col min="9" max="9" width="20.85546875" style="10" customWidth="1"/>
    <col min="10" max="10" width="11.5703125" style="10"/>
    <col min="11" max="11" width="14.85546875" style="10" bestFit="1" customWidth="1"/>
    <col min="12" max="13" width="11.5703125" style="10"/>
    <col min="14" max="14" width="9.5703125" style="10" customWidth="1"/>
    <col min="15" max="17" width="11.5703125" style="10"/>
    <col min="18" max="18" width="16.85546875" style="10" bestFit="1" customWidth="1"/>
    <col min="19" max="21" width="11.5703125" style="10"/>
    <col min="22" max="59" width="12.140625" style="10" hidden="1" customWidth="1"/>
    <col min="60" max="16384" width="11.5703125" style="10"/>
  </cols>
  <sheetData>
    <row r="1" spans="1:16" s="1" customFormat="1" ht="24" thickBot="1" x14ac:dyDescent="0.3">
      <c r="A1" s="132" t="s">
        <v>46</v>
      </c>
      <c r="B1" s="133"/>
      <c r="C1" s="133"/>
      <c r="D1" s="133"/>
      <c r="E1" s="133"/>
      <c r="F1" s="133"/>
      <c r="G1" s="133"/>
      <c r="H1" s="133"/>
      <c r="I1" s="133"/>
    </row>
    <row r="2" spans="1:16" ht="13.5" thickTop="1" x14ac:dyDescent="0.25">
      <c r="A2" s="134" t="s">
        <v>13</v>
      </c>
      <c r="B2" s="135"/>
      <c r="C2" s="138" t="s">
        <v>47</v>
      </c>
      <c r="D2" s="139"/>
      <c r="E2" s="141" t="s">
        <v>14</v>
      </c>
      <c r="F2" s="142"/>
      <c r="G2" s="144" t="s">
        <v>15</v>
      </c>
      <c r="H2" s="146" t="s">
        <v>16</v>
      </c>
      <c r="I2" s="130"/>
      <c r="L2" s="25"/>
      <c r="M2" s="128"/>
      <c r="N2" s="129"/>
      <c r="O2" s="129"/>
      <c r="P2" s="25"/>
    </row>
    <row r="3" spans="1:16" x14ac:dyDescent="0.25">
      <c r="A3" s="136"/>
      <c r="B3" s="137"/>
      <c r="C3" s="140"/>
      <c r="D3" s="140"/>
      <c r="E3" s="143"/>
      <c r="F3" s="143"/>
      <c r="G3" s="145"/>
      <c r="H3" s="143"/>
      <c r="I3" s="131"/>
    </row>
    <row r="4" spans="1:16" x14ac:dyDescent="0.25">
      <c r="A4" s="147" t="s">
        <v>17</v>
      </c>
      <c r="B4" s="137"/>
      <c r="C4" s="148"/>
      <c r="D4" s="145"/>
      <c r="E4" s="149" t="s">
        <v>18</v>
      </c>
      <c r="F4" s="143"/>
      <c r="G4" s="150" t="s">
        <v>19</v>
      </c>
      <c r="H4" s="151" t="s">
        <v>20</v>
      </c>
      <c r="I4" s="168"/>
    </row>
    <row r="5" spans="1:16" x14ac:dyDescent="0.25">
      <c r="A5" s="136"/>
      <c r="B5" s="137"/>
      <c r="C5" s="145"/>
      <c r="D5" s="145"/>
      <c r="E5" s="143"/>
      <c r="F5" s="143"/>
      <c r="G5" s="145"/>
      <c r="H5" s="143"/>
      <c r="I5" s="168"/>
    </row>
    <row r="6" spans="1:16" x14ac:dyDescent="0.25">
      <c r="A6" s="147" t="s">
        <v>21</v>
      </c>
      <c r="B6" s="137"/>
      <c r="C6" s="148"/>
      <c r="D6" s="145"/>
      <c r="E6" s="149" t="s">
        <v>22</v>
      </c>
      <c r="F6" s="143"/>
      <c r="G6" s="150" t="s">
        <v>19</v>
      </c>
      <c r="H6" s="152" t="s">
        <v>5</v>
      </c>
      <c r="I6" s="30"/>
    </row>
    <row r="7" spans="1:16" x14ac:dyDescent="0.25">
      <c r="A7" s="136"/>
      <c r="B7" s="137"/>
      <c r="C7" s="145"/>
      <c r="D7" s="145"/>
      <c r="E7" s="143"/>
      <c r="F7" s="143"/>
      <c r="G7" s="145"/>
      <c r="H7" s="153"/>
      <c r="I7" s="30"/>
    </row>
    <row r="8" spans="1:16" x14ac:dyDescent="0.25">
      <c r="A8" s="147" t="s">
        <v>23</v>
      </c>
      <c r="B8" s="137"/>
      <c r="C8" s="148"/>
      <c r="D8" s="145"/>
      <c r="E8" s="149" t="s">
        <v>24</v>
      </c>
      <c r="F8" s="143"/>
      <c r="G8" s="159"/>
      <c r="H8" s="153"/>
      <c r="I8" s="30"/>
    </row>
    <row r="9" spans="1:16" ht="13.5" thickBot="1" x14ac:dyDescent="0.3">
      <c r="A9" s="155"/>
      <c r="B9" s="156"/>
      <c r="C9" s="157"/>
      <c r="D9" s="157"/>
      <c r="E9" s="158"/>
      <c r="F9" s="158"/>
      <c r="G9" s="157"/>
      <c r="H9" s="154"/>
      <c r="I9" s="31"/>
    </row>
    <row r="10" spans="1:16" x14ac:dyDescent="0.25">
      <c r="A10" s="32" t="s">
        <v>25</v>
      </c>
      <c r="B10" s="8" t="s">
        <v>26</v>
      </c>
      <c r="C10" s="171" t="s">
        <v>27</v>
      </c>
      <c r="D10" s="172"/>
      <c r="E10" s="173"/>
      <c r="F10" s="8" t="s">
        <v>28</v>
      </c>
      <c r="G10" s="19" t="s">
        <v>29</v>
      </c>
      <c r="H10" s="160" t="s">
        <v>30</v>
      </c>
      <c r="I10" s="33"/>
    </row>
    <row r="11" spans="1:16" ht="13.5" thickBot="1" x14ac:dyDescent="0.3">
      <c r="A11" s="34" t="s">
        <v>15</v>
      </c>
      <c r="B11" s="9" t="s">
        <v>15</v>
      </c>
      <c r="C11" s="162" t="s">
        <v>31</v>
      </c>
      <c r="D11" s="163"/>
      <c r="E11" s="164"/>
      <c r="F11" s="9" t="s">
        <v>15</v>
      </c>
      <c r="G11" s="9" t="s">
        <v>15</v>
      </c>
      <c r="H11" s="161"/>
      <c r="I11" s="35" t="s">
        <v>32</v>
      </c>
    </row>
    <row r="12" spans="1:16" ht="13.5" thickBot="1" x14ac:dyDescent="0.3">
      <c r="A12" s="36"/>
      <c r="B12" s="22"/>
      <c r="C12" s="23"/>
      <c r="D12" s="26"/>
      <c r="E12" s="26"/>
      <c r="F12" s="22"/>
      <c r="G12" s="22"/>
      <c r="H12" s="24"/>
      <c r="I12" s="37"/>
    </row>
    <row r="13" spans="1:16" ht="16.5" thickTop="1" thickBot="1" x14ac:dyDescent="0.3">
      <c r="A13" s="83"/>
      <c r="B13" s="84"/>
      <c r="C13" s="165" t="s">
        <v>54</v>
      </c>
      <c r="D13" s="166"/>
      <c r="E13" s="166"/>
      <c r="F13" s="85" t="s">
        <v>15</v>
      </c>
      <c r="G13" s="85" t="s">
        <v>15</v>
      </c>
      <c r="H13" s="85" t="s">
        <v>15</v>
      </c>
      <c r="I13" s="177">
        <f>SUM(I14:I23)</f>
        <v>0</v>
      </c>
    </row>
    <row r="14" spans="1:16" ht="27" customHeight="1" thickTop="1" x14ac:dyDescent="0.25">
      <c r="A14" s="77">
        <v>1</v>
      </c>
      <c r="B14" s="78" t="s">
        <v>36</v>
      </c>
      <c r="C14" s="167" t="s">
        <v>48</v>
      </c>
      <c r="D14" s="167"/>
      <c r="E14" s="167"/>
      <c r="F14" s="79" t="s">
        <v>37</v>
      </c>
      <c r="G14" s="80">
        <v>1</v>
      </c>
      <c r="H14" s="81"/>
      <c r="I14" s="82">
        <f>ROUND(G14*H14,2)</f>
        <v>0</v>
      </c>
    </row>
    <row r="15" spans="1:16" ht="27" customHeight="1" x14ac:dyDescent="0.25">
      <c r="A15" s="38">
        <v>2</v>
      </c>
      <c r="B15" s="27">
        <v>113728</v>
      </c>
      <c r="C15" s="174" t="s">
        <v>49</v>
      </c>
      <c r="D15" s="174"/>
      <c r="E15" s="174"/>
      <c r="F15" s="74" t="s">
        <v>35</v>
      </c>
      <c r="G15" s="28">
        <v>518</v>
      </c>
      <c r="H15" s="7"/>
      <c r="I15" s="39">
        <f t="shared" ref="I15:I23" si="0">ROUND(G15*H15,2)</f>
        <v>0</v>
      </c>
    </row>
    <row r="16" spans="1:16" ht="27" customHeight="1" x14ac:dyDescent="0.25">
      <c r="A16" s="38">
        <v>3</v>
      </c>
      <c r="B16" s="27">
        <v>57114</v>
      </c>
      <c r="C16" s="174" t="s">
        <v>38</v>
      </c>
      <c r="D16" s="174"/>
      <c r="E16" s="174"/>
      <c r="F16" s="74" t="s">
        <v>34</v>
      </c>
      <c r="G16" s="28">
        <v>10360</v>
      </c>
      <c r="H16" s="7"/>
      <c r="I16" s="39">
        <f t="shared" si="0"/>
        <v>0</v>
      </c>
    </row>
    <row r="17" spans="1:9" ht="27" customHeight="1" x14ac:dyDescent="0.25">
      <c r="A17" s="38">
        <v>4</v>
      </c>
      <c r="B17" s="27">
        <v>577861</v>
      </c>
      <c r="C17" s="174" t="s">
        <v>40</v>
      </c>
      <c r="D17" s="174"/>
      <c r="E17" s="174"/>
      <c r="F17" s="74" t="s">
        <v>34</v>
      </c>
      <c r="G17" s="28">
        <v>10360</v>
      </c>
      <c r="H17" s="7"/>
      <c r="I17" s="39">
        <f t="shared" si="0"/>
        <v>0</v>
      </c>
    </row>
    <row r="18" spans="1:9" ht="27" customHeight="1" x14ac:dyDescent="0.25">
      <c r="A18" s="38">
        <v>5</v>
      </c>
      <c r="B18" s="27">
        <v>57140</v>
      </c>
      <c r="C18" s="174" t="s">
        <v>39</v>
      </c>
      <c r="D18" s="174"/>
      <c r="E18" s="174"/>
      <c r="F18" s="74" t="s">
        <v>35</v>
      </c>
      <c r="G18" s="28">
        <v>41.44</v>
      </c>
      <c r="H18" s="7"/>
      <c r="I18" s="39">
        <f t="shared" si="0"/>
        <v>0</v>
      </c>
    </row>
    <row r="19" spans="1:9" ht="27" customHeight="1" x14ac:dyDescent="0.25">
      <c r="A19" s="38">
        <v>6</v>
      </c>
      <c r="B19" s="27">
        <v>12922</v>
      </c>
      <c r="C19" s="174" t="s">
        <v>50</v>
      </c>
      <c r="D19" s="174"/>
      <c r="E19" s="174"/>
      <c r="F19" s="74" t="s">
        <v>34</v>
      </c>
      <c r="G19" s="28">
        <v>1600</v>
      </c>
      <c r="H19" s="7"/>
      <c r="I19" s="39">
        <f t="shared" si="0"/>
        <v>0</v>
      </c>
    </row>
    <row r="20" spans="1:9" ht="27" customHeight="1" x14ac:dyDescent="0.25">
      <c r="A20" s="38">
        <v>7</v>
      </c>
      <c r="B20" s="27">
        <v>17310</v>
      </c>
      <c r="C20" s="174" t="s">
        <v>51</v>
      </c>
      <c r="D20" s="174"/>
      <c r="E20" s="174"/>
      <c r="F20" s="74" t="s">
        <v>35</v>
      </c>
      <c r="G20" s="28">
        <v>160</v>
      </c>
      <c r="H20" s="7"/>
      <c r="I20" s="39">
        <f t="shared" si="0"/>
        <v>0</v>
      </c>
    </row>
    <row r="21" spans="1:9" ht="27" customHeight="1" x14ac:dyDescent="0.25">
      <c r="A21" s="38">
        <v>8</v>
      </c>
      <c r="B21" s="29" t="s">
        <v>42</v>
      </c>
      <c r="C21" s="175" t="s">
        <v>52</v>
      </c>
      <c r="D21" s="176"/>
      <c r="E21" s="176"/>
      <c r="F21" s="75" t="s">
        <v>41</v>
      </c>
      <c r="G21" s="28">
        <f>ROUND((G19*0.1)*1.8,3)</f>
        <v>288</v>
      </c>
      <c r="H21" s="7"/>
      <c r="I21" s="39">
        <f t="shared" si="0"/>
        <v>0</v>
      </c>
    </row>
    <row r="22" spans="1:9" ht="27" customHeight="1" x14ac:dyDescent="0.25">
      <c r="A22" s="38">
        <v>9</v>
      </c>
      <c r="B22" s="29" t="s">
        <v>44</v>
      </c>
      <c r="C22" s="174" t="s">
        <v>43</v>
      </c>
      <c r="D22" s="174"/>
      <c r="E22" s="174"/>
      <c r="F22" s="75" t="s">
        <v>37</v>
      </c>
      <c r="G22" s="28">
        <v>1</v>
      </c>
      <c r="H22" s="7"/>
      <c r="I22" s="39">
        <f t="shared" si="0"/>
        <v>0</v>
      </c>
    </row>
    <row r="23" spans="1:9" ht="27" customHeight="1" thickBot="1" x14ac:dyDescent="0.25">
      <c r="A23" s="40">
        <v>10</v>
      </c>
      <c r="B23" s="41">
        <v>915111</v>
      </c>
      <c r="C23" s="169" t="s">
        <v>53</v>
      </c>
      <c r="D23" s="170"/>
      <c r="E23" s="170"/>
      <c r="F23" s="76" t="s">
        <v>45</v>
      </c>
      <c r="G23" s="42">
        <f>3*1800</f>
        <v>5400</v>
      </c>
      <c r="H23" s="43"/>
      <c r="I23" s="44">
        <f t="shared" si="0"/>
        <v>0</v>
      </c>
    </row>
    <row r="24" spans="1:9" ht="13.5" thickTop="1" x14ac:dyDescent="0.25"/>
  </sheetData>
  <mergeCells count="37">
    <mergeCell ref="C23:E23"/>
    <mergeCell ref="C10:E10"/>
    <mergeCell ref="C20:E20"/>
    <mergeCell ref="C21:E21"/>
    <mergeCell ref="C22:E22"/>
    <mergeCell ref="C15:E15"/>
    <mergeCell ref="C16:E16"/>
    <mergeCell ref="C17:E17"/>
    <mergeCell ref="C18:E18"/>
    <mergeCell ref="C19:E19"/>
    <mergeCell ref="H10:H11"/>
    <mergeCell ref="C11:E11"/>
    <mergeCell ref="C13:E13"/>
    <mergeCell ref="C14:E14"/>
    <mergeCell ref="I4:I5"/>
    <mergeCell ref="A6:B7"/>
    <mergeCell ref="C6:D7"/>
    <mergeCell ref="E6:F7"/>
    <mergeCell ref="G6:G7"/>
    <mergeCell ref="H6:H9"/>
    <mergeCell ref="A8:B9"/>
    <mergeCell ref="C8:D9"/>
    <mergeCell ref="E8:F9"/>
    <mergeCell ref="G8:G9"/>
    <mergeCell ref="A4:B5"/>
    <mergeCell ref="C4:D5"/>
    <mergeCell ref="E4:F5"/>
    <mergeCell ref="G4:G5"/>
    <mergeCell ref="H4:H5"/>
    <mergeCell ref="M2:O2"/>
    <mergeCell ref="I2:I3"/>
    <mergeCell ref="A1:I1"/>
    <mergeCell ref="A2:B3"/>
    <mergeCell ref="C2:D3"/>
    <mergeCell ref="E2:F3"/>
    <mergeCell ref="G2:G3"/>
    <mergeCell ref="H2:H3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Jaroš</dc:creator>
  <cp:lastModifiedBy>Bažant Petr</cp:lastModifiedBy>
  <cp:lastPrinted>2023-08-10T10:09:35Z</cp:lastPrinted>
  <dcterms:created xsi:type="dcterms:W3CDTF">2019-07-01T08:49:33Z</dcterms:created>
  <dcterms:modified xsi:type="dcterms:W3CDTF">2023-08-10T11:08:45Z</dcterms:modified>
</cp:coreProperties>
</file>