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5850" yWindow="2250" windowWidth="21600" windowHeight="11385" activeTab="0"/>
  </bookViews>
  <sheets>
    <sheet name="CELKEM" sheetId="2" r:id="rId1"/>
    <sheet name="217_laborator_fyziky" sheetId="1" r:id="rId2"/>
    <sheet name="standardy_laborator_fyziky" sheetId="5" r:id="rId3"/>
    <sheet name="219_ucebna_fyziky" sheetId="3" r:id="rId4"/>
    <sheet name="standardy_ucebna_fyziky" sheetId="6" r:id="rId5"/>
    <sheet name="rozvody" sheetId="4" r:id="rId6"/>
  </sheets>
  <externalReferences>
    <externalReference r:id="rId9"/>
    <externalReference r:id="rId10"/>
  </externalReferences>
  <definedNames>
    <definedName name="CisloRozpoctu">'[1]Krycí list'!$C$2</definedName>
    <definedName name="cislostavby">'[1]Krycí list'!$A$7</definedName>
    <definedName name="Mena">'[2]Stavba'!$J$29</definedName>
    <definedName name="NazevRozpoctu">'[1]Krycí list'!$D$2</definedName>
    <definedName name="nazevstavby">'[1]Krycí list'!$C$7</definedName>
    <definedName name="_xlnm.Print_Area" localSheetId="2">'standardy_laborator_fyziky'!$A$1:$B$265</definedName>
    <definedName name="_xlnm.Print_Area" localSheetId="4">'standardy_ucebna_fyziky'!$A$1:$B$137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<sst xmlns="http://schemas.openxmlformats.org/spreadsheetml/2006/main" count="1076" uniqueCount="275">
  <si>
    <t>Číslo standardu</t>
  </si>
  <si>
    <t>č.</t>
  </si>
  <si>
    <t>Název</t>
  </si>
  <si>
    <t>levé / pravé provedení</t>
  </si>
  <si>
    <t>Šířka</t>
  </si>
  <si>
    <t>Hloubka</t>
  </si>
  <si>
    <t>Výška</t>
  </si>
  <si>
    <t>KS</t>
  </si>
  <si>
    <t>Cena/ks</t>
  </si>
  <si>
    <t>Celkem bez DPH</t>
  </si>
  <si>
    <t>217 LABORATOŘ FYZIKY</t>
  </si>
  <si>
    <t>1.</t>
  </si>
  <si>
    <t>Skříňová sestava</t>
  </si>
  <si>
    <t>FS2</t>
  </si>
  <si>
    <t>Skříň laboratorní dveřová na soklu, horní dveře prosklené se zámkem (dvě police), spodní plné se zámkem (jedna police), čtyřdveřová</t>
  </si>
  <si>
    <t>FS3</t>
  </si>
  <si>
    <t>Skříň laboratorní kombinovaná na soklu, horní část otevřená (dvě police), spodní část dveře plné se zámkem (jedna police), dvoudveřová</t>
  </si>
  <si>
    <t>2.</t>
  </si>
  <si>
    <t>Žákovské demonstrační pracoviště dvojmístné, pro 2 žáky vč. technické výbavy pro pokusy fyziky</t>
  </si>
  <si>
    <t>FA1</t>
  </si>
  <si>
    <t>Konstrukce typ "H" (montovaná), pro práci v sedě, bez pracovní desky, kotvení do podlahy</t>
  </si>
  <si>
    <t>Zakrytí zad konstrukce lamino naložené</t>
  </si>
  <si>
    <t>Tunel pro vedení rozvodů plechový, barva bílá</t>
  </si>
  <si>
    <t>Tunel pro vedení rozvodů lamino</t>
  </si>
  <si>
    <t>Deska pracovní, laminát vysokotlaký, tl. 30 mm (Max, Trespa) + hrana, tl. 35 mm</t>
  </si>
  <si>
    <t/>
  </si>
  <si>
    <t>Médové pouzdro pro žáka - elektrický zámek otevření z učitelského stolu, 1x 230V, 1x USB, 1x RJ45/ cat.6, 1x AC/DC</t>
  </si>
  <si>
    <t>Žákovské experimentální moduly</t>
  </si>
  <si>
    <t>3.</t>
  </si>
  <si>
    <t>Audiovizuální učitel. pracoviště, s plynulým výsuvem monitoru</t>
  </si>
  <si>
    <t>FP1</t>
  </si>
  <si>
    <t>Skříňka laboratorní dveřová na soklu, pro práci v sedě, dveře se zámkem (jedna police), jednodveřová, 3x nástěnná zásuvky 230V/IP44 pro zapojení PC</t>
  </si>
  <si>
    <t>L</t>
  </si>
  <si>
    <t>Výjezd na klávesnici, lamino</t>
  </si>
  <si>
    <t>Zakrytovní pro výsuv na monitor, lamino, rektifikační nožky</t>
  </si>
  <si>
    <t>Výsuv pro monitor motorizovaný kovový, do pracovní desky, pro úhlopříčky 37" až 65", uchycení VESA, dálkové ovládání</t>
  </si>
  <si>
    <t>Noha lamino soulep tl.36 mm, rektifikační nožky</t>
  </si>
  <si>
    <t>Zakrytí zad skříňky se soklem</t>
  </si>
  <si>
    <t>Deska pracovní, postforming, tl. 28 mm</t>
  </si>
  <si>
    <t>4.</t>
  </si>
  <si>
    <t>Demonstrační učitel. pracoviště vč. technické výbavy pro pokusy z fyziky</t>
  </si>
  <si>
    <t>FP3</t>
  </si>
  <si>
    <t>Skříňka laboratorní kombinovaná na soklu pro uložení zdroje, pro práci ve stoje, dveře se zámkem (jedna police), horní výklopná polička se zámkem, jednodveřová, prodloužené boky, 2x zásuvky 230V/IP44</t>
  </si>
  <si>
    <t>Skříňka laboratorní dveřová na soklu, pro práci ve stoje, dveře se zámkem (jedna police), jednodveřová, prodloužené boky</t>
  </si>
  <si>
    <t>P</t>
  </si>
  <si>
    <t>Skříňka laboratorní zásuvková na soklu, pro práci ve stoje, čtyři zásuvky, horní zásuvka se zámkem, prodloužené boky</t>
  </si>
  <si>
    <t>5.</t>
  </si>
  <si>
    <t>Demonstrační učitelské pracoviště - mycí část</t>
  </si>
  <si>
    <t>FP5</t>
  </si>
  <si>
    <t>Skříňka laboratorní instalační dveřová na soklu, pro práci ve stoje, dveře bez zámku (bez police), jednodveřová, prodloužené boky</t>
  </si>
  <si>
    <t>Dřez polypropylen, vnitřní rozměr 500 x 400/250 včetně přepadové trubky a montážního setu</t>
  </si>
  <si>
    <t>Armatura laboratorní stojánková - SMĚŠOVACÍ, VODA, s klinickou pákou, vysoká, G3/4"</t>
  </si>
  <si>
    <t>6.</t>
  </si>
  <si>
    <t>FS1</t>
  </si>
  <si>
    <t>219 UČEBNA FYZIKY</t>
  </si>
  <si>
    <t>Žákovské demonstrační pracoviště, pro 3 žáky</t>
  </si>
  <si>
    <t>FA3</t>
  </si>
  <si>
    <t>FA2</t>
  </si>
  <si>
    <t>Tunel pro vedení kabeláže</t>
  </si>
  <si>
    <t>Audiovizuální učitelské pracoviště rohové</t>
  </si>
  <si>
    <t>1850; 2400</t>
  </si>
  <si>
    <t>750; 750</t>
  </si>
  <si>
    <t>FP2</t>
  </si>
  <si>
    <t>Podpěra rohová typ "H" pod pracovní desku</t>
  </si>
  <si>
    <t>Skříňka laboratorní dveřová na soklu, pro práci v sedě, dveře se zámkem (jedna police), jednodveřová</t>
  </si>
  <si>
    <t>Skříňka laboratorní zásuvková na soklu, pro práci v sedě, čtyři zásuvky, horní zásuvka se zámkem</t>
  </si>
  <si>
    <t>Demonstrační učitelské pracoviště</t>
  </si>
  <si>
    <t>FP4</t>
  </si>
  <si>
    <t>FP6</t>
  </si>
  <si>
    <t>Cena celkem bez DPH</t>
  </si>
  <si>
    <t>Součástí jednotkových cen je nejen vlastní dodávka, ale i :</t>
  </si>
  <si>
    <t>-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</si>
  <si>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dokumetnace bude zpracována v tištěné a digitální formě.</t>
  </si>
  <si>
    <t>podrobné zaměření prostor, do kterých budou dodány nábytkové prvky</t>
  </si>
  <si>
    <t>doprava, montáž a instalace (včetně ukotvení do konstrukcí stavby, pokud to prvek vyžaduje) dodaných interiérových prvků v budově a úklid po provedené montáži včetně likvidace použitých obalů.</t>
  </si>
  <si>
    <t>opravy omítek, výmaleb a jiných povrchů porušených při realizaci dodávky</t>
  </si>
  <si>
    <t xml:space="preserve">fotodokumentace celkového průběhu montáže, včetně zajištění fotodokumentace veškerých instalovaných prvků, které budou v průběhu montáže skryty. 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</si>
  <si>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</si>
  <si>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</si>
  <si>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Žákovské demonstrační pracoviště, pro 2 žáky</t>
  </si>
  <si>
    <t>Zapojení elektro prvků ve stole, na připravenou kabeláž</t>
  </si>
  <si>
    <t>MJ</t>
  </si>
  <si>
    <t>množství</t>
  </si>
  <si>
    <t>cena / MJ</t>
  </si>
  <si>
    <t>Celkem</t>
  </si>
  <si>
    <t>Switch min. 20 portu</t>
  </si>
  <si>
    <t>ks</t>
  </si>
  <si>
    <t>- přenosová rychlost LAN portů 1Gbit</t>
  </si>
  <si>
    <t>- přepínací kapacita 100 Gb/s</t>
  </si>
  <si>
    <t>Montáž kabelu CYKY 750 V, 3 x 2,5 mm2, pevně uloženého, včetně dodávky kabelu</t>
  </si>
  <si>
    <t>m</t>
  </si>
  <si>
    <t>Elektrický otočný panel (EOP)</t>
  </si>
  <si>
    <t>EOP bude obsahovat:</t>
  </si>
  <si>
    <t>o 1x zásuvky 230V</t>
  </si>
  <si>
    <t>o 1x zásuvku USB</t>
  </si>
  <si>
    <t>o 1x zásuvku RJ-45 Cat6</t>
  </si>
  <si>
    <t>o 1x zdroj 0-24V AC/3W (napájení z rozvaděče) se zdířkami MN</t>
  </si>
  <si>
    <t>kus</t>
  </si>
  <si>
    <t>Silnoproudé napojení na svorky rozvaděče</t>
  </si>
  <si>
    <t>Montáž kabelu CYKY 750 V, 3 x 1,5 mm2, pevně uloženého, včetně dodávky kabelu</t>
  </si>
  <si>
    <t>soubor</t>
  </si>
  <si>
    <t>Vystrojení stávajícího rozvaděče</t>
  </si>
  <si>
    <t>propojení stávajícího rozvaděče a rozvaděče učitele</t>
  </si>
  <si>
    <t>#TypZaznamu#</t>
  </si>
  <si>
    <t>STA</t>
  </si>
  <si>
    <t>OBJ</t>
  </si>
  <si>
    <t>ROZ</t>
  </si>
  <si>
    <t>CAS_STR</t>
  </si>
  <si>
    <t>Číslo položky</t>
  </si>
  <si>
    <t>Název položky</t>
  </si>
  <si>
    <t>ŽÁKOVSKÉ PRACOVIŠTĚ</t>
  </si>
  <si>
    <t>DIL</t>
  </si>
  <si>
    <t>POL3_0</t>
  </si>
  <si>
    <t>Žákovské pracoviště včetně  mediového tunelu pro vedení rozvodů.</t>
  </si>
  <si>
    <t>POP</t>
  </si>
  <si>
    <t xml:space="preserve">    </t>
  </si>
  <si>
    <t>2</t>
  </si>
  <si>
    <t>Stůl obsahuje:</t>
  </si>
  <si>
    <t>Dálkové centrální ovládání umožňuje otáčení každým panelem (plynulé otevírání a zavírání), napěťové řídicí signály jsou poskytovány z rozvaděče učitele.</t>
  </si>
  <si>
    <t>*Panel neumožňuje uzavření při zapojení kabeláže</t>
  </si>
  <si>
    <t>* Při překročení povoleného proudu změní směr otáčení a tím uvolní překážku</t>
  </si>
  <si>
    <t>Panel bude obsahovat také BEZPEČNOSTNÍ PŘEPÁŽKU ODDĚLUJÍCÍ MN a NN.</t>
  </si>
  <si>
    <t>Parametry EOP:</t>
  </si>
  <si>
    <t>"Proudová soustava: 1 NPE, 50Hz AC,230V, TN-S"</t>
  </si>
  <si>
    <t>Krytí: IP 30</t>
  </si>
  <si>
    <t>Pracovní rozsah teplot: 0 - 35°C</t>
  </si>
  <si>
    <t>InA: 6A, (obvod zásuvky NN) + 2A, (obvod zdroje 0-24V AC)</t>
  </si>
  <si>
    <t>USB -  2,5W / 5V, 0,5A, (podle použitého adaptéru)</t>
  </si>
  <si>
    <t>"0-24V AC -  3W / 24V / 0,125A, zkratuvzdorný "</t>
  </si>
  <si>
    <t>Zdroj 0-24V AC: SELV, kategorie přepětí III</t>
  </si>
  <si>
    <t>Zkratuvzdorný, odolný proti přetížení,</t>
  </si>
  <si>
    <t>USB napojen na USB hub s adaptérem s 1 vývodem</t>
  </si>
  <si>
    <t>Osazen SPOJ S DÁLKOVÝM OVLÁDÁNÍM</t>
  </si>
  <si>
    <t>Součást dodávky stolu je adaptér pro USB s propoj. koncovkami</t>
  </si>
  <si>
    <t>Centrální ovládání (otevírání a zavírání) všech elektronických panelů z místa učitele</t>
  </si>
  <si>
    <t>Dálkové ovládání umožňuje otáčení panelem (plynulé otevírání a zavírání)</t>
  </si>
  <si>
    <t>Panel vybaven ochranou proti skřípnutí prstu MĚŘENÍM PROUDU MOTOREM (NE optická závora)</t>
  </si>
  <si>
    <t>Demonstrační panel (výsuv) bude mít ZAMĚNITELNÉ BOXY dle aktuálně probírané látky. Lze je zaměnit dle aktuálně probírané látky a zasunout do médiového tunelu pro další použití.</t>
  </si>
  <si>
    <t>1) Elektro box panelu bude zkratuvzdorný pro fyzikální pokusy.</t>
  </si>
  <si>
    <t>Vyměnitelný mnodul bude  sestaven z výměnných demonstračních bloků na plošných spojích.</t>
  </si>
  <si>
    <t>Bude  osazen ve vertikálním výsuvu s elektrickým zámkem, jehož otevření je dáno impulsem z učitelského rozvaděče. Je možné ho přizpůsobit potřebám výuky, případně snadno rozšiřovat. Každý demonstrační blok představuje elektrotechnickou (elektronickou) součástku, nebo obvod. Každá součástka musí být označena popisem, schematickou značkou a její hodnotou. Pokud to daná součástka dovoluje, demonstrační blok obsahuje součástky dvě.</t>
  </si>
  <si>
    <t>Jedna součástka se do obvodu zapojuje přes banánové zdířky. Druhá součástka stejné hodnoty je pak umístěna na horní části demonstračního bloku a slouží k vizualizaci a měření.</t>
  </si>
  <si>
    <t>Každý blok bude  v demonstračním panelu zasunut do drážkového profilu. Každý blok musí být navržen tak, aby nedošlo při libovolné chybě zapojení k žádnému poškození libovolné součástky ani obvodu v celém napěťovém rozsahu 0-24V AC napájecího zdroje. Připojení a propojování bloků se provádí pomocí propojovacích kabelů a bezpečnostních zdířek 4 mm.</t>
  </si>
  <si>
    <t>K propojování libovolných modulů lze použít kabely s bezpečnostními koncovkami 4mm.</t>
  </si>
  <si>
    <t>Z bloků je možné sestavit (zapojit), různé obvody pro provádění pokusů.</t>
  </si>
  <si>
    <t>Při zkratu zdroje nesmí dojít k vypadnutí žádné ochrany ani k ovlivnění ostatních pracovišť v učebně. Po odstranění zkratu po libovolné době zdroj pokračuje v normální činnosti bez nutnosti nahazování ochran, nebo jiného zásahu. Střídavé napětí napájecího zdroje je nastavitelné pouze z pracoviště učitele v rozsahu 0 -24V SELV.</t>
  </si>
  <si>
    <t>Elektro box obsahuje moduly pro pokusy a samostatné zdroje  + měřicí bezečnostní kabely:</t>
  </si>
  <si>
    <t>Měřicí šnůry 12ks (4 x 1m, 8x 0,5m)</t>
  </si>
  <si>
    <t>moduly:</t>
  </si>
  <si>
    <t>1x Bzučák 3-24V AC/DC (jedná se o funkčni obvod pracující v rozsahu 3-24V)</t>
  </si>
  <si>
    <t>2x Kondenzátor 100n / 50V (funkční součástka zespodu, součástka pro vizualizaci shora)</t>
  </si>
  <si>
    <t>2x Kondenzátor 1M0 / 50V (funkční součástka zespodu, součástka pro vizualizaci shora)</t>
  </si>
  <si>
    <t>1x Kondenzátor 470n / 50V (funkční součástka zespodu, součástka pro vizualizaci shora)</t>
  </si>
  <si>
    <t>2x Kondenzátor elektrolytický 100M / 50V (funkční součástka zespodu, součástka pro vizualizaci shora)</t>
  </si>
  <si>
    <t>2x Dioda 1A (funkční součástka zespodu, součástka pro vizualizaci shora)</t>
  </si>
  <si>
    <t>1x Fotorezistor 50-100k / 10lx (funkční blok s fotorezistorem dané hodnoty)</t>
  </si>
  <si>
    <t>2x Cívka 100uH / 1A (funkční součástka zespodu, součástka pro vizualizaci shora)</t>
  </si>
  <si>
    <t>2x Cívka 470uH / 0,5A (funkční součástka zespodu, součástka pro vizualizaci shora)</t>
  </si>
  <si>
    <t>1x LED (zelená) (včetně ochran proti přetížení a chybám zapojení– LED musí svítit i při přetížení</t>
  </si>
  <si>
    <t>1x LED (rudá) (včetně ochran proti přetížení a chybám zapojení– LED musí svítit i při přetížení!</t>
  </si>
  <si>
    <t>1x Ampérmetr / 0 - 300mA AC/DC, analogový MP pro montáž do drážkového profilu</t>
  </si>
  <si>
    <t>1x Voltmetr / 0 - 30V AC/DC, analogový MP pro montáž do drážkového profilu</t>
  </si>
  <si>
    <t>1x Ampérmetr / 0 - 2A AC/DC, digitální MP pro montáž do drážkového profilu</t>
  </si>
  <si>
    <t>1x Voltmetr / 0 - 199V AC/DC, digitální MP pro montáž do drážkového profilu</t>
  </si>
  <si>
    <t>1x Tranzistor NPN / 80V / 1A (funkční tranzistor s ochranami zespodu, tranzistor pro vizualizaci shora)</t>
  </si>
  <si>
    <t>1x Tranzistor PNP / 80V / 1A (funkční tranzistor s ochranami zespodu, tranzistor pro vizualizaci shora)</t>
  </si>
  <si>
    <t>1x Pojistka 5x20mm s krytkou (modul pro montáž do drážkového profilu)</t>
  </si>
  <si>
    <t>2x Potenciometr 10k/N (včetně ochran proti přetížení potenciometru v krajních polohách)</t>
  </si>
  <si>
    <t>2x Přepínač jednoduchý páčkový</t>
  </si>
  <si>
    <t>2x Rezistor R100R / 2W (funkční součástka zespodu, součástka pro vizualizaci shora)</t>
  </si>
  <si>
    <t>2x Rezistor R1K0 / 2W (funkční součástka zespodu, součástka pro vizualizaci shora)</t>
  </si>
  <si>
    <t>2x Rezistor R470R / 2W (funkční součástka zespodu, součástka pro vizualizaci shora)</t>
  </si>
  <si>
    <t>1x Relé 12 - 24V AC/DC (funkční blok s relé pro montáž do drážkového profilu)</t>
  </si>
  <si>
    <t>2x Tlačítko</t>
  </si>
  <si>
    <t>1x Termistor NTC 10k/25°C</t>
  </si>
  <si>
    <t>1x Usměrňovač můstkový 1A (funkční můstek zespodu, můstek pro vizualizaci a měření shora)</t>
  </si>
  <si>
    <t>2x Vypínač páčkový</t>
  </si>
  <si>
    <t>4x Žárovka/ objímka E10</t>
  </si>
  <si>
    <t>1x zenerova dioda</t>
  </si>
  <si>
    <t>1x reproduktor</t>
  </si>
  <si>
    <t>1x mikrofon</t>
  </si>
  <si>
    <t>1x stejnosměrný motor</t>
  </si>
  <si>
    <t>1 x Transformátor  24V/8V s ochranou proti nebezpečnému napětí při inverzním zapojení.</t>
  </si>
  <si>
    <t>Napětí nesmí překročit při inverzním zapojení bezpečné napětí stanovené vyhláškou 50/78 Sb.</t>
  </si>
  <si>
    <t>1x Zdroj - Stabilizátor 12V / 100mA (stabilizovaný zdroj s pevným napětím 12V)</t>
  </si>
  <si>
    <t>1x Zdroj - Stabilizátor 1,2-18V / 0,1A (stabilizovaný zdroj nastavitelný s proudem 100mA)</t>
  </si>
  <si>
    <t>1x Zdroj - Stabilizátor 0,6-15V / 1,5 - 0,1A (spínaný stabilizovaný zdroj s plynule nastavitelným napětím a nastavitelným proudem až do 3A</t>
  </si>
  <si>
    <t>2) modul "2v1" - 1x oscilo/generátor - osciloskop s generátorem v jednom modulu pro snímání průběhu napětí, generátor různých průběhů (obdélník, trojúhelník, sinusovka) v různých kmitočtech (1HZ - 10kHZ)</t>
  </si>
  <si>
    <t>3) VÝSUVNÝ materiál pro provádění pokusů - výsuvný materiál je součástí boxu a vysune se pro příslušné pokusy např. z mechaniky, chemie, fyziky, optiky apod.</t>
  </si>
  <si>
    <t>4) Výměnné boxy OPTIKA a MECHANIKA  - zdroj bílého světla, laser, rozptylky, spojky… kladka, nakloněná rovina</t>
  </si>
  <si>
    <t xml:space="preserve">   </t>
  </si>
  <si>
    <t>3</t>
  </si>
  <si>
    <t>Demonstrační  pracoviště včetně  mediového tunelu pro vedení rozvodů.</t>
  </si>
  <si>
    <t>Součásti stolu:</t>
  </si>
  <si>
    <t>- rozdělení na 3 části</t>
  </si>
  <si>
    <t>Na mifare kartu</t>
  </si>
  <si>
    <t>Napájení 3*AA baterie</t>
  </si>
  <si>
    <t>Funguje Off-line</t>
  </si>
  <si>
    <t>Možnost provozu bez software nebo možnost budoucí doinstalace software</t>
  </si>
  <si>
    <t>Ochrana zámku: konstrukční zábrana střelky (střelka nelze vyhmátnout)</t>
  </si>
  <si>
    <t>Při vybití baterií možnost připojení externího napájecího dílu</t>
  </si>
  <si>
    <t>Rozvaděč učitele (RU):</t>
  </si>
  <si>
    <t>Zdroje SELV jsou konstruovány tak, aby poskytly požadované napětí a proud pro pokusy</t>
  </si>
  <si>
    <t>prováděné na demonstračním panelu a současně bylo celé zapojení odolné proti přetížení</t>
  </si>
  <si>
    <t>či zkratu, (EOP i demonstrační panel). Chyba v zapojení nezpůsobí poškození žádné</t>
  </si>
  <si>
    <t>části obvodu. Nedojde ani k ovlivnění ostatních pracovišť. Po odstranění chyby</t>
  </si>
  <si>
    <t>v zapojení bude demonstrovaný obvod funkční.</t>
  </si>
  <si>
    <t>RU bude obsahovat:</t>
  </si>
  <si>
    <t>1. Hlavní vypínač</t>
  </si>
  <si>
    <t>2. Ovládání dálkové EOP včetně otevírání/zavírání a ovl. dálkové elektro zámků na odklopech v prac. ploše</t>
  </si>
  <si>
    <t>3. Ovládání vývodů USB</t>
  </si>
  <si>
    <t>4. Ovládání zdroje a reg. TR-0-24AC/3W</t>
  </si>
  <si>
    <t>Parametry RU:</t>
  </si>
  <si>
    <t>Proudová soustava: 3 N PE AC 50Hz 400V/230V TN-S</t>
  </si>
  <si>
    <t>Jmenovité napětí: 400V AC ±10%</t>
  </si>
  <si>
    <t>Maximální příkon: 4900VA (Plné zatížení zásuvek a výstupů)</t>
  </si>
  <si>
    <t>InA: 25A</t>
  </si>
  <si>
    <t>Krytí: IP30</t>
  </si>
  <si>
    <t>Pracovní rozsah teplot: 0 – 35°C</t>
  </si>
  <si>
    <t>Rozměry: 600 x 400 x 280 mm</t>
  </si>
  <si>
    <t>Výstupní výkony okruhů</t>
  </si>
  <si>
    <t>Okruh napájení zdrojů 0 - 24V max. 300VA; Jistič 2A (C)</t>
  </si>
  <si>
    <t>Okruh 24V DC: max. 100VA; Jištěno elektronicky</t>
  </si>
  <si>
    <t>Dálkové centrální ovládání umožňuje otáčení každým panelem  (otevírání a zavírání)  napěťovými řídicími signály z rozvaděče učitele.</t>
  </si>
  <si>
    <t>*Panel je vybaven kontrolou proudu motorem pro zjištění překážky (např. zapojené kabely)</t>
  </si>
  <si>
    <t>o 3x zásuvky 230V</t>
  </si>
  <si>
    <t>o 1x zásuvku LAN RJ45</t>
  </si>
  <si>
    <t>1x osciloskop s generátorem</t>
  </si>
  <si>
    <t>Stůl s mediovým tunelem.</t>
  </si>
  <si>
    <t>- 1 jednodveřová skříňka pro PC z LDT 18mm (s větrací mřížkou a průchodkami)  je na výškově stavitelných nožkách</t>
  </si>
  <si>
    <t>- 1x výsuv na klávesnici</t>
  </si>
  <si>
    <t>- 1x výsuv na monitor se spínačem vypnuto/zapnuto (Plynulý vertikální mechanický výsuv monitoru plynovým pístem, koncový spínač pro odpojení monitoru ze sítě při zasunutí - monitor se při výjezdu musí zapnout, při zasunutí vypnout.)</t>
  </si>
  <si>
    <t>1x dřez polypropylenový</t>
  </si>
  <si>
    <t>Součástí dodávky je sifon a příslušenství.</t>
  </si>
  <si>
    <t>1x  laboratorní baterie</t>
  </si>
  <si>
    <t>Lesklý epoxidový povrch</t>
  </si>
  <si>
    <t>Obsahuje výměnné prvky - olivku a perlátor.</t>
  </si>
  <si>
    <t>Výška 250mm.</t>
  </si>
  <si>
    <t>Korpusy a dvířka LDT tl.18mm</t>
  </si>
  <si>
    <t>2 x horní dvířka sklo, 2 x spodní dvířka plná</t>
  </si>
  <si>
    <t>Záda sololak s příčnými vzpěrami pro uchycení do zdi.</t>
  </si>
  <si>
    <t>ABS 2 mm na dvířka skříněk</t>
  </si>
  <si>
    <t>Korpus -  ABS 0.5 mm</t>
  </si>
  <si>
    <t>kování na skříně kvalitní, vydrží až 100 tisíc otevření</t>
  </si>
  <si>
    <t>2x Elektronický čipový zámek s 3AA bateriemi  s mechanickou zábranou střelky proti vyhmátnutí nebo alarm při vyhmátnutí střelky</t>
  </si>
  <si>
    <t>2x dvířka plná + nahoře police (prostor pro uložení přenosných schůdků)</t>
  </si>
  <si>
    <t>Rozvaděč učitele</t>
  </si>
  <si>
    <t>Elektrický otočný panel (EOP) učitele</t>
  </si>
  <si>
    <t>Moduly podle popisu standardy_laborator_fyziky</t>
  </si>
  <si>
    <t>SKŘÍŇOVÁ SESTAVA</t>
  </si>
  <si>
    <t>6x elektronické čipové zámky s 3AA bateriemi  s mechanickou zábranou střelky proti vyhmátnutí nebo alarm při vyhmátnutí střelky</t>
  </si>
  <si>
    <t>Demonstrační učitel. pracoviště, vč. technické výbavy pro pokusy z fyziky</t>
  </si>
  <si>
    <t>Dem. uč. pracoviště - mycí část , prac.plocha ultratenká celoploš. dlažba</t>
  </si>
  <si>
    <t>učebna fyziky - standardy provedení</t>
  </si>
  <si>
    <t>Laboratoř fyziky - standardy provedení</t>
  </si>
  <si>
    <t>Žákovské demonstrační pracoviště dvojmístné a trojmístné</t>
  </si>
  <si>
    <t>Žákovské demonstrační pracoviště dvojmístné, vč. technické výbavy pro pokusy fyziky</t>
  </si>
  <si>
    <t>16 okruhů: max. 1000W; Jistič 10A (B)</t>
  </si>
  <si>
    <t>16 okruhů: max. 500W; Jistič 10A (B)</t>
  </si>
  <si>
    <t>10 okruhů: max. 1000W; Jistič 10A (B)</t>
  </si>
  <si>
    <t>10 okruhů: max. 500W; Jistič 10A (B)</t>
  </si>
  <si>
    <t>Demonstrační učitel. Pracoviště</t>
  </si>
  <si>
    <t>Učitelské demonstrační pracoviště</t>
  </si>
  <si>
    <t xml:space="preserve">Elektrický otočný panel (EOP) </t>
  </si>
  <si>
    <t>Montáž kabelu FTP kat.6a v připravených trasách, včetně dodávky kabelu a ukončení v patchpanelu</t>
  </si>
  <si>
    <t>Napojení kabelů na svorky rozvaděče</t>
  </si>
  <si>
    <t>jištění rozvaděče učitele</t>
  </si>
  <si>
    <t>Revize rozvodů</t>
  </si>
  <si>
    <t>ROZVODY</t>
  </si>
  <si>
    <t>CELKEM</t>
  </si>
  <si>
    <t>náklady spojené se vzorováním výrobků dle specifikace ve standardech</t>
  </si>
  <si>
    <t>Rozměrová tolerance</t>
  </si>
  <si>
    <t>zadavatel uvádí v soupisu prvků jejich rozměry, dodavatel se od těchto rozměrů může odchýlit v toleranci do 5%, vždy však musí být zachována funkcionaliza prvků a jejich umístitelnost do prostor</t>
  </si>
  <si>
    <t>připojení jednotlivých prvků na připravené vývody medií, pokud takový prvek pro svoji funkčnost takové připojení potřebuje</t>
  </si>
  <si>
    <t xml:space="preserve">Soupis dodávek III - Dodávka vybavení pro laboratoře fyziky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</si>
</sst>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17"/>
      <name val="Arial CE"/>
      <family val="2"/>
    </font>
    <font>
      <sz val="9"/>
      <color indexed="17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color theme="1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119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1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5" fillId="4" borderId="3" xfId="0" applyNumberFormat="1" applyFont="1" applyFill="1" applyBorder="1" applyAlignment="1">
      <alignment vertical="top" wrapText="1"/>
    </xf>
    <xf numFmtId="4" fontId="5" fillId="5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1" fontId="5" fillId="5" borderId="3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horizontal="center" vertical="top" wrapText="1"/>
    </xf>
    <xf numFmtId="4" fontId="7" fillId="3" borderId="3" xfId="0" applyNumberFormat="1" applyFont="1" applyFill="1" applyBorder="1" applyAlignment="1">
      <alignment horizontal="right" vertical="top" wrapText="1"/>
    </xf>
    <xf numFmtId="4" fontId="8" fillId="3" borderId="0" xfId="0" applyNumberFormat="1" applyFont="1" applyFill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164" fontId="0" fillId="0" borderId="1" xfId="0" applyNumberFormat="1" applyBorder="1"/>
    <xf numFmtId="164" fontId="0" fillId="0" borderId="0" xfId="0" applyNumberFormat="1"/>
    <xf numFmtId="164" fontId="0" fillId="0" borderId="4" xfId="0" applyNumberFormat="1" applyBorder="1"/>
    <xf numFmtId="4" fontId="0" fillId="0" borderId="0" xfId="0" applyNumberFormat="1"/>
    <xf numFmtId="0" fontId="0" fillId="0" borderId="0" xfId="0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vertical="top" wrapText="1" shrinkToFit="1"/>
    </xf>
    <xf numFmtId="165" fontId="10" fillId="0" borderId="0" xfId="0" applyNumberFormat="1" applyFont="1" applyAlignment="1">
      <alignment vertical="top" wrapText="1" shrinkToFit="1"/>
    </xf>
    <xf numFmtId="4" fontId="10" fillId="0" borderId="0" xfId="0" applyNumberFormat="1" applyFont="1" applyAlignment="1">
      <alignment vertical="top" wrapText="1" shrinkToFit="1"/>
    </xf>
    <xf numFmtId="1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 wrapText="1"/>
    </xf>
    <xf numFmtId="1" fontId="4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shrinkToFit="1"/>
    </xf>
    <xf numFmtId="1" fontId="5" fillId="0" borderId="0" xfId="0" applyNumberFormat="1" applyFont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 shrinkToFit="1"/>
    </xf>
    <xf numFmtId="165" fontId="10" fillId="0" borderId="0" xfId="0" applyNumberFormat="1" applyFont="1" applyBorder="1" applyAlignment="1">
      <alignment vertical="top" wrapText="1" shrinkToFit="1"/>
    </xf>
    <xf numFmtId="4" fontId="10" fillId="0" borderId="0" xfId="0" applyNumberFormat="1" applyFont="1" applyBorder="1" applyAlignment="1">
      <alignment vertical="top" wrapText="1" shrinkToFit="1"/>
    </xf>
    <xf numFmtId="0" fontId="12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49" fontId="12" fillId="0" borderId="0" xfId="20" applyNumberFormat="1">
      <alignment/>
      <protection/>
    </xf>
    <xf numFmtId="0" fontId="12" fillId="0" borderId="0" xfId="20" applyBorder="1">
      <alignment/>
      <protection/>
    </xf>
    <xf numFmtId="0" fontId="14" fillId="0" borderId="0" xfId="20" applyFont="1" applyBorder="1">
      <alignment/>
      <protection/>
    </xf>
    <xf numFmtId="49" fontId="12" fillId="0" borderId="8" xfId="20" applyNumberFormat="1" applyBorder="1" applyAlignment="1">
      <alignment vertical="center"/>
      <protection/>
    </xf>
    <xf numFmtId="49" fontId="12" fillId="0" borderId="9" xfId="20" applyNumberFormat="1" applyBorder="1" applyAlignment="1">
      <alignment vertical="center"/>
      <protection/>
    </xf>
    <xf numFmtId="0" fontId="12" fillId="0" borderId="9" xfId="20" applyBorder="1" applyAlignment="1">
      <alignment vertical="center"/>
      <protection/>
    </xf>
    <xf numFmtId="49" fontId="12" fillId="6" borderId="8" xfId="20" applyNumberFormat="1" applyFill="1" applyBorder="1">
      <alignment/>
      <protection/>
    </xf>
    <xf numFmtId="49" fontId="12" fillId="6" borderId="9" xfId="20" applyNumberFormat="1" applyFill="1" applyBorder="1">
      <alignment/>
      <protection/>
    </xf>
    <xf numFmtId="49" fontId="12" fillId="0" borderId="10" xfId="20" applyNumberFormat="1" applyBorder="1">
      <alignment/>
      <protection/>
    </xf>
    <xf numFmtId="49" fontId="12" fillId="0" borderId="11" xfId="20" applyNumberFormat="1" applyBorder="1">
      <alignment/>
      <protection/>
    </xf>
    <xf numFmtId="49" fontId="12" fillId="6" borderId="12" xfId="20" applyNumberFormat="1" applyFill="1" applyBorder="1">
      <alignment/>
      <protection/>
    </xf>
    <xf numFmtId="49" fontId="12" fillId="6" borderId="13" xfId="20" applyNumberFormat="1" applyFill="1" applyBorder="1">
      <alignment/>
      <protection/>
    </xf>
    <xf numFmtId="49" fontId="12" fillId="6" borderId="14" xfId="20" applyNumberFormat="1" applyFill="1" applyBorder="1">
      <alignment/>
      <protection/>
    </xf>
    <xf numFmtId="0" fontId="5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9" fontId="12" fillId="0" borderId="16" xfId="20" applyNumberFormat="1" applyFill="1" applyBorder="1">
      <alignment/>
      <protection/>
    </xf>
    <xf numFmtId="0" fontId="5" fillId="0" borderId="16" xfId="0" applyFont="1" applyBorder="1" applyAlignment="1">
      <alignment horizontal="center" vertical="top" wrapText="1"/>
    </xf>
    <xf numFmtId="49" fontId="12" fillId="0" borderId="16" xfId="20" applyNumberFormat="1" applyBorder="1">
      <alignment/>
      <protection/>
    </xf>
    <xf numFmtId="49" fontId="12" fillId="6" borderId="17" xfId="20" applyNumberFormat="1" applyFill="1" applyBorder="1" applyAlignment="1">
      <alignment vertical="top"/>
      <protection/>
    </xf>
    <xf numFmtId="49" fontId="12" fillId="6" borderId="18" xfId="20" applyNumberFormat="1" applyFill="1" applyBorder="1" applyAlignment="1">
      <alignment vertical="top"/>
      <protection/>
    </xf>
    <xf numFmtId="0" fontId="14" fillId="0" borderId="10" xfId="20" applyFont="1" applyBorder="1" applyAlignment="1">
      <alignment vertical="top"/>
      <protection/>
    </xf>
    <xf numFmtId="0" fontId="5" fillId="0" borderId="19" xfId="20" applyFont="1" applyBorder="1" applyAlignment="1">
      <alignment horizontal="left" vertical="top" wrapText="1"/>
      <protection/>
    </xf>
    <xf numFmtId="0" fontId="10" fillId="0" borderId="19" xfId="20" applyFont="1" applyBorder="1" applyAlignment="1">
      <alignment horizontal="left" vertical="top" wrapText="1"/>
      <protection/>
    </xf>
    <xf numFmtId="0" fontId="14" fillId="0" borderId="19" xfId="20" applyFont="1" applyBorder="1" applyAlignment="1">
      <alignment horizontal="left" vertical="top" wrapText="1"/>
      <protection/>
    </xf>
    <xf numFmtId="0" fontId="12" fillId="6" borderId="17" xfId="20" applyFill="1" applyBorder="1" applyAlignment="1">
      <alignment vertical="top"/>
      <protection/>
    </xf>
    <xf numFmtId="0" fontId="12" fillId="6" borderId="18" xfId="20" applyFill="1" applyBorder="1" applyAlignment="1">
      <alignment horizontal="left" vertical="top" wrapText="1"/>
      <protection/>
    </xf>
    <xf numFmtId="0" fontId="14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vertical="top" wrapText="1"/>
    </xf>
    <xf numFmtId="0" fontId="14" fillId="0" borderId="20" xfId="20" applyFont="1" applyBorder="1" applyAlignment="1">
      <alignment vertical="top"/>
      <protection/>
    </xf>
    <xf numFmtId="0" fontId="10" fillId="0" borderId="21" xfId="20" applyFont="1" applyBorder="1" applyAlignment="1">
      <alignment horizontal="left" vertical="top" wrapText="1"/>
      <protection/>
    </xf>
    <xf numFmtId="165" fontId="14" fillId="0" borderId="0" xfId="0" applyNumberFormat="1" applyFont="1" applyBorder="1" applyAlignment="1">
      <alignment vertical="top" wrapText="1" shrinkToFit="1"/>
    </xf>
    <xf numFmtId="0" fontId="5" fillId="0" borderId="0" xfId="0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3" fillId="0" borderId="23" xfId="20" applyFont="1" applyBorder="1" applyAlignment="1">
      <alignment horizontal="center"/>
      <protection/>
    </xf>
    <xf numFmtId="0" fontId="13" fillId="0" borderId="24" xfId="20" applyFont="1" applyBorder="1" applyAlignment="1">
      <alignment horizontal="center"/>
      <protection/>
    </xf>
    <xf numFmtId="0" fontId="1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vokal_jaroslav_kr-jihomoravsky_cz\Documents\aktivni\pionyrska\IROP\pr&#367;zkum_trhu_2022_03\P&#345;&#237;loha_3_laborator_fyzika_rozpo&#269;et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96C0-EED3-4BBC-A504-028D0D5391F6}">
  <dimension ref="B1:M20"/>
  <sheetViews>
    <sheetView tabSelected="1" workbookViewId="0" topLeftCell="A1">
      <selection activeCell="M9" sqref="M9"/>
    </sheetView>
  </sheetViews>
  <sheetFormatPr defaultColWidth="9.140625" defaultRowHeight="15"/>
  <cols>
    <col min="1" max="1" width="9.140625" style="0" customWidth="1"/>
    <col min="2" max="2" width="4.8515625" style="0" customWidth="1"/>
    <col min="3" max="3" width="21.7109375" style="0" customWidth="1"/>
    <col min="11" max="11" width="17.8515625" style="0" customWidth="1"/>
    <col min="13" max="13" width="13.7109375" style="0" bestFit="1" customWidth="1"/>
  </cols>
  <sheetData>
    <row r="1" spans="3:11" ht="18">
      <c r="C1" s="118" t="s">
        <v>274</v>
      </c>
      <c r="D1" s="118"/>
      <c r="E1" s="118"/>
      <c r="F1" s="118"/>
      <c r="G1" s="118"/>
      <c r="H1" s="118"/>
      <c r="I1" s="118"/>
      <c r="J1" s="118"/>
      <c r="K1" s="118"/>
    </row>
    <row r="3" spans="3:11" ht="15">
      <c r="C3" s="113" t="s">
        <v>10</v>
      </c>
      <c r="D3" s="113"/>
      <c r="E3" s="113"/>
      <c r="F3" s="113"/>
      <c r="G3" s="113"/>
      <c r="H3" s="113"/>
      <c r="I3" s="113"/>
      <c r="J3" s="113"/>
      <c r="K3" s="47">
        <f>'217_laborator_fyziky'!$J$2</f>
        <v>0</v>
      </c>
    </row>
    <row r="4" spans="3:11" ht="15">
      <c r="C4" s="113" t="s">
        <v>54</v>
      </c>
      <c r="D4" s="113"/>
      <c r="E4" s="113"/>
      <c r="F4" s="113"/>
      <c r="G4" s="113"/>
      <c r="H4" s="113"/>
      <c r="I4" s="113"/>
      <c r="J4" s="113"/>
      <c r="K4" s="47">
        <f>'219_ucebna_fyziky'!$J$2</f>
        <v>0</v>
      </c>
    </row>
    <row r="5" spans="3:11" ht="15.75" thickBot="1">
      <c r="C5" s="113" t="s">
        <v>268</v>
      </c>
      <c r="D5" s="113"/>
      <c r="E5" s="113"/>
      <c r="F5" s="113"/>
      <c r="G5" s="113"/>
      <c r="H5" s="113"/>
      <c r="I5" s="113"/>
      <c r="J5" s="113"/>
      <c r="K5" s="47">
        <f>rozvody!$G$38</f>
        <v>0</v>
      </c>
    </row>
    <row r="6" spans="3:13" ht="15.75" thickBot="1">
      <c r="C6" s="113" t="s">
        <v>69</v>
      </c>
      <c r="D6" s="113"/>
      <c r="E6" s="113"/>
      <c r="F6" s="113"/>
      <c r="G6" s="113"/>
      <c r="H6" s="113"/>
      <c r="I6" s="113"/>
      <c r="J6" s="114"/>
      <c r="K6" s="49">
        <f>SUM(K3:K5)</f>
        <v>0</v>
      </c>
      <c r="M6" s="50"/>
    </row>
    <row r="8" spans="3:11" ht="18.75" customHeight="1">
      <c r="C8" s="115" t="s">
        <v>70</v>
      </c>
      <c r="D8" s="115"/>
      <c r="E8" s="115"/>
      <c r="F8" s="115"/>
      <c r="G8" s="115"/>
      <c r="H8" s="115"/>
      <c r="I8" s="115"/>
      <c r="J8" s="115"/>
      <c r="K8" s="115"/>
    </row>
    <row r="9" spans="2:11" ht="50.1" customHeight="1">
      <c r="B9" s="51" t="s">
        <v>71</v>
      </c>
      <c r="C9" s="112" t="s">
        <v>72</v>
      </c>
      <c r="D9" s="112"/>
      <c r="E9" s="112"/>
      <c r="F9" s="112"/>
      <c r="G9" s="112"/>
      <c r="H9" s="112"/>
      <c r="I9" s="112"/>
      <c r="J9" s="112"/>
      <c r="K9" s="112"/>
    </row>
    <row r="10" spans="2:11" ht="20.1" customHeight="1">
      <c r="B10" s="51" t="s">
        <v>71</v>
      </c>
      <c r="C10" s="112" t="s">
        <v>73</v>
      </c>
      <c r="D10" s="112"/>
      <c r="E10" s="112"/>
      <c r="F10" s="112"/>
      <c r="G10" s="112"/>
      <c r="H10" s="112"/>
      <c r="I10" s="112"/>
      <c r="J10" s="112"/>
      <c r="K10" s="112"/>
    </row>
    <row r="11" spans="2:11" ht="20.1" customHeight="1">
      <c r="B11" s="51" t="s">
        <v>71</v>
      </c>
      <c r="C11" s="112" t="s">
        <v>270</v>
      </c>
      <c r="D11" s="112"/>
      <c r="E11" s="112"/>
      <c r="F11" s="112"/>
      <c r="G11" s="112"/>
      <c r="H11" s="112"/>
      <c r="I11" s="112"/>
      <c r="J11" s="112"/>
      <c r="K11" s="112"/>
    </row>
    <row r="12" spans="2:11" ht="36.95" customHeight="1">
      <c r="B12" s="51" t="s">
        <v>71</v>
      </c>
      <c r="C12" s="112" t="s">
        <v>74</v>
      </c>
      <c r="D12" s="112"/>
      <c r="E12" s="112"/>
      <c r="F12" s="112"/>
      <c r="G12" s="112"/>
      <c r="H12" s="112"/>
      <c r="I12" s="112"/>
      <c r="J12" s="112"/>
      <c r="K12" s="112"/>
    </row>
    <row r="13" spans="2:11" ht="36.95" customHeight="1">
      <c r="B13" s="51" t="s">
        <v>71</v>
      </c>
      <c r="C13" s="112" t="s">
        <v>273</v>
      </c>
      <c r="D13" s="112"/>
      <c r="E13" s="112"/>
      <c r="F13" s="112"/>
      <c r="G13" s="112"/>
      <c r="H13" s="112"/>
      <c r="I13" s="112"/>
      <c r="J13" s="112"/>
      <c r="K13" s="112"/>
    </row>
    <row r="14" spans="2:11" ht="20.1" customHeight="1">
      <c r="B14" s="51" t="s">
        <v>71</v>
      </c>
      <c r="C14" s="112" t="s">
        <v>75</v>
      </c>
      <c r="D14" s="112"/>
      <c r="E14" s="112"/>
      <c r="F14" s="112"/>
      <c r="G14" s="112"/>
      <c r="H14" s="112"/>
      <c r="I14" s="112"/>
      <c r="J14" s="112"/>
      <c r="K14" s="112"/>
    </row>
    <row r="15" spans="2:11" ht="36.95" customHeight="1">
      <c r="B15" s="51" t="s">
        <v>71</v>
      </c>
      <c r="C15" s="112" t="s">
        <v>76</v>
      </c>
      <c r="D15" s="112"/>
      <c r="E15" s="112"/>
      <c r="F15" s="112"/>
      <c r="G15" s="112"/>
      <c r="H15" s="112"/>
      <c r="I15" s="112"/>
      <c r="J15" s="112"/>
      <c r="K15" s="112"/>
    </row>
    <row r="16" spans="2:11" ht="50.1" customHeight="1">
      <c r="B16" s="51" t="s">
        <v>71</v>
      </c>
      <c r="C16" s="112" t="s">
        <v>77</v>
      </c>
      <c r="D16" s="112"/>
      <c r="E16" s="112"/>
      <c r="F16" s="112"/>
      <c r="G16" s="112"/>
      <c r="H16" s="112"/>
      <c r="I16" s="112"/>
      <c r="J16" s="112"/>
      <c r="K16" s="112"/>
    </row>
    <row r="17" spans="2:11" ht="50.1" customHeight="1">
      <c r="B17" s="51" t="s">
        <v>71</v>
      </c>
      <c r="C17" s="112" t="s">
        <v>78</v>
      </c>
      <c r="D17" s="112"/>
      <c r="E17" s="112"/>
      <c r="F17" s="112"/>
      <c r="G17" s="112"/>
      <c r="H17" s="112"/>
      <c r="I17" s="112"/>
      <c r="J17" s="112"/>
      <c r="K17" s="112"/>
    </row>
    <row r="18" spans="3:11" ht="15">
      <c r="C18" s="115" t="s">
        <v>271</v>
      </c>
      <c r="D18" s="115"/>
      <c r="E18" s="115"/>
      <c r="F18" s="115"/>
      <c r="G18" s="115"/>
      <c r="H18" s="115"/>
      <c r="I18" s="115"/>
      <c r="J18" s="115"/>
      <c r="K18" s="115"/>
    </row>
    <row r="19" spans="2:11" ht="50.1" customHeight="1">
      <c r="B19" s="51" t="s">
        <v>71</v>
      </c>
      <c r="C19" s="112" t="s">
        <v>272</v>
      </c>
      <c r="D19" s="112"/>
      <c r="E19" s="112"/>
      <c r="F19" s="112"/>
      <c r="G19" s="112"/>
      <c r="H19" s="112"/>
      <c r="I19" s="112"/>
      <c r="J19" s="112"/>
      <c r="K19" s="112"/>
    </row>
    <row r="20" ht="15">
      <c r="M20" s="48"/>
    </row>
  </sheetData>
  <mergeCells count="17">
    <mergeCell ref="C1:K1"/>
    <mergeCell ref="C3:J3"/>
    <mergeCell ref="C4:J4"/>
    <mergeCell ref="C5:J5"/>
    <mergeCell ref="C18:K18"/>
    <mergeCell ref="C11:K11"/>
    <mergeCell ref="C12:K12"/>
    <mergeCell ref="C14:K14"/>
    <mergeCell ref="C15:K15"/>
    <mergeCell ref="C16:K16"/>
    <mergeCell ref="C17:K17"/>
    <mergeCell ref="C13:K13"/>
    <mergeCell ref="C19:K19"/>
    <mergeCell ref="C6:J6"/>
    <mergeCell ref="C8:K8"/>
    <mergeCell ref="C9:K9"/>
    <mergeCell ref="C10:K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2E1D8-DB4F-4EF0-B54E-F394CAA32B45}">
  <dimension ref="A1:J48"/>
  <sheetViews>
    <sheetView workbookViewId="0" topLeftCell="A39">
      <selection activeCell="F63" sqref="E63:F64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9" width="10.7109375" style="0" customWidth="1"/>
    <col min="10" max="10" width="17.574218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6.5">
      <c r="A2" s="3"/>
      <c r="B2" s="3"/>
      <c r="C2" s="4" t="s">
        <v>10</v>
      </c>
      <c r="D2" s="5"/>
      <c r="E2" s="5"/>
      <c r="F2" s="5"/>
      <c r="G2" s="5"/>
      <c r="H2" s="6"/>
      <c r="I2" s="7"/>
      <c r="J2" s="8">
        <f>SUM(J5:J48)</f>
        <v>0</v>
      </c>
    </row>
    <row r="3" spans="1:10" ht="15">
      <c r="A3" s="9"/>
      <c r="B3" s="9"/>
      <c r="C3" s="10"/>
      <c r="D3" s="11"/>
      <c r="E3" s="11"/>
      <c r="F3" s="11"/>
      <c r="G3" s="11"/>
      <c r="H3" s="12"/>
      <c r="I3" s="13"/>
      <c r="J3" s="14"/>
    </row>
    <row r="4" spans="1:10" ht="15">
      <c r="A4" s="15"/>
      <c r="B4" s="15" t="s">
        <v>11</v>
      </c>
      <c r="C4" s="16" t="s">
        <v>12</v>
      </c>
      <c r="D4" s="17"/>
      <c r="E4" s="16"/>
      <c r="F4" s="17"/>
      <c r="G4" s="17"/>
      <c r="H4" s="18"/>
      <c r="I4" s="19"/>
      <c r="J4" s="20"/>
    </row>
    <row r="5" spans="1:10" ht="24">
      <c r="A5" s="9">
        <v>29</v>
      </c>
      <c r="B5" s="9" t="s">
        <v>13</v>
      </c>
      <c r="C5" s="10" t="s">
        <v>14</v>
      </c>
      <c r="D5" s="10"/>
      <c r="E5" s="10">
        <v>900</v>
      </c>
      <c r="F5" s="10">
        <v>600</v>
      </c>
      <c r="G5" s="10">
        <v>1960</v>
      </c>
      <c r="H5" s="12">
        <v>4</v>
      </c>
      <c r="I5" s="21">
        <v>0</v>
      </c>
      <c r="J5" s="14">
        <f>I5*H5</f>
        <v>0</v>
      </c>
    </row>
    <row r="6" spans="1:10" ht="24">
      <c r="A6" s="9">
        <v>32</v>
      </c>
      <c r="B6" s="9" t="s">
        <v>15</v>
      </c>
      <c r="C6" s="10" t="s">
        <v>16</v>
      </c>
      <c r="D6" s="10"/>
      <c r="E6" s="10">
        <v>900</v>
      </c>
      <c r="F6" s="10">
        <v>600</v>
      </c>
      <c r="G6" s="10">
        <v>1960</v>
      </c>
      <c r="H6" s="12">
        <v>3</v>
      </c>
      <c r="I6" s="21">
        <v>0</v>
      </c>
      <c r="J6" s="14">
        <f>I6*H6</f>
        <v>0</v>
      </c>
    </row>
    <row r="7" spans="1:10" ht="15">
      <c r="A7" s="9"/>
      <c r="B7" s="9"/>
      <c r="C7" s="10"/>
      <c r="D7" s="10"/>
      <c r="E7" s="10"/>
      <c r="F7" s="10"/>
      <c r="G7" s="10"/>
      <c r="H7" s="12"/>
      <c r="I7" s="22"/>
      <c r="J7" s="14"/>
    </row>
    <row r="8" spans="1:10" ht="24">
      <c r="A8" s="15"/>
      <c r="B8" s="15" t="s">
        <v>17</v>
      </c>
      <c r="C8" s="16" t="s">
        <v>18</v>
      </c>
      <c r="D8" s="17"/>
      <c r="E8" s="17">
        <v>4050</v>
      </c>
      <c r="F8" s="17">
        <v>700</v>
      </c>
      <c r="G8" s="17">
        <v>720</v>
      </c>
      <c r="H8" s="18"/>
      <c r="I8" s="23"/>
      <c r="J8" s="20"/>
    </row>
    <row r="9" spans="1:10" ht="24">
      <c r="A9" s="9">
        <v>14</v>
      </c>
      <c r="B9" s="9" t="s">
        <v>19</v>
      </c>
      <c r="C9" s="10" t="s">
        <v>20</v>
      </c>
      <c r="D9" s="10"/>
      <c r="E9" s="10">
        <v>1340</v>
      </c>
      <c r="F9" s="10">
        <v>625</v>
      </c>
      <c r="G9" s="10">
        <v>720</v>
      </c>
      <c r="H9" s="12">
        <v>9</v>
      </c>
      <c r="I9" s="21">
        <v>0</v>
      </c>
      <c r="J9" s="14">
        <f aca="true" t="shared" si="0" ref="J9:J14">I9*H9</f>
        <v>0</v>
      </c>
    </row>
    <row r="10" spans="1:10" ht="15">
      <c r="A10" s="9">
        <v>23</v>
      </c>
      <c r="B10" s="9" t="s">
        <v>19</v>
      </c>
      <c r="C10" s="10" t="s">
        <v>21</v>
      </c>
      <c r="D10" s="10"/>
      <c r="E10" s="10">
        <v>1350</v>
      </c>
      <c r="F10" s="10">
        <v>18</v>
      </c>
      <c r="G10" s="10">
        <v>705</v>
      </c>
      <c r="H10" s="12">
        <v>9</v>
      </c>
      <c r="I10" s="21">
        <v>0</v>
      </c>
      <c r="J10" s="14">
        <f t="shared" si="0"/>
        <v>0</v>
      </c>
    </row>
    <row r="11" spans="1:10" ht="15">
      <c r="A11" s="24"/>
      <c r="B11" s="9" t="s">
        <v>19</v>
      </c>
      <c r="C11" s="25" t="s">
        <v>22</v>
      </c>
      <c r="D11" s="25"/>
      <c r="E11" s="25">
        <v>3950</v>
      </c>
      <c r="F11" s="25">
        <v>66</v>
      </c>
      <c r="G11" s="25">
        <v>100</v>
      </c>
      <c r="H11" s="12">
        <v>3</v>
      </c>
      <c r="I11" s="21">
        <v>0</v>
      </c>
      <c r="J11" s="14">
        <f t="shared" si="0"/>
        <v>0</v>
      </c>
    </row>
    <row r="12" spans="1:10" ht="15">
      <c r="A12" s="24"/>
      <c r="B12" s="9" t="s">
        <v>19</v>
      </c>
      <c r="C12" s="25" t="s">
        <v>23</v>
      </c>
      <c r="D12" s="25"/>
      <c r="E12" s="25">
        <v>100</v>
      </c>
      <c r="F12" s="25">
        <v>66</v>
      </c>
      <c r="G12" s="25">
        <v>720</v>
      </c>
      <c r="H12" s="12">
        <v>3</v>
      </c>
      <c r="I12" s="21">
        <v>0</v>
      </c>
      <c r="J12" s="14">
        <f t="shared" si="0"/>
        <v>0</v>
      </c>
    </row>
    <row r="13" spans="1:10" ht="24">
      <c r="A13" s="9">
        <v>8</v>
      </c>
      <c r="B13" s="9" t="s">
        <v>19</v>
      </c>
      <c r="C13" s="10" t="s">
        <v>24</v>
      </c>
      <c r="D13" s="10" t="s">
        <v>25</v>
      </c>
      <c r="E13" s="10">
        <v>1350</v>
      </c>
      <c r="F13" s="10">
        <v>700</v>
      </c>
      <c r="G13" s="10">
        <v>35</v>
      </c>
      <c r="H13" s="12">
        <v>9</v>
      </c>
      <c r="I13" s="21">
        <v>0</v>
      </c>
      <c r="J13" s="14">
        <f t="shared" si="0"/>
        <v>0</v>
      </c>
    </row>
    <row r="14" spans="1:10" ht="15">
      <c r="A14" s="9">
        <v>24</v>
      </c>
      <c r="B14" s="9" t="s">
        <v>19</v>
      </c>
      <c r="C14" s="10" t="s">
        <v>91</v>
      </c>
      <c r="D14" s="10"/>
      <c r="E14" s="10">
        <v>360</v>
      </c>
      <c r="F14" s="10">
        <v>150</v>
      </c>
      <c r="G14" s="10">
        <v>128</v>
      </c>
      <c r="H14" s="12">
        <v>9</v>
      </c>
      <c r="I14" s="21">
        <v>0</v>
      </c>
      <c r="J14" s="14">
        <f t="shared" si="0"/>
        <v>0</v>
      </c>
    </row>
    <row r="15" spans="1:10" ht="15">
      <c r="A15" s="9"/>
      <c r="B15" s="9"/>
      <c r="C15" s="10"/>
      <c r="D15" s="10"/>
      <c r="E15" s="10"/>
      <c r="F15" s="10"/>
      <c r="G15" s="10"/>
      <c r="H15" s="12"/>
      <c r="I15" s="22"/>
      <c r="J15" s="14"/>
    </row>
    <row r="16" spans="1:10" ht="15">
      <c r="A16" s="15"/>
      <c r="B16" s="15"/>
      <c r="C16" s="27" t="s">
        <v>27</v>
      </c>
      <c r="D16" s="17"/>
      <c r="E16" s="16"/>
      <c r="F16" s="17"/>
      <c r="G16" s="17"/>
      <c r="H16" s="18"/>
      <c r="I16" s="23"/>
      <c r="J16" s="20"/>
    </row>
    <row r="17" spans="1:10" ht="15">
      <c r="A17" s="9">
        <v>42</v>
      </c>
      <c r="B17" s="9"/>
      <c r="C17" s="10" t="s">
        <v>248</v>
      </c>
      <c r="D17" s="10"/>
      <c r="E17" s="10">
        <v>0</v>
      </c>
      <c r="F17" s="10">
        <v>0</v>
      </c>
      <c r="G17" s="10">
        <v>0</v>
      </c>
      <c r="H17" s="12">
        <v>9</v>
      </c>
      <c r="I17" s="21">
        <v>0</v>
      </c>
      <c r="J17" s="14">
        <f aca="true" t="shared" si="1" ref="J17">I17*H17</f>
        <v>0</v>
      </c>
    </row>
    <row r="18" spans="1:10" ht="15">
      <c r="A18" s="9"/>
      <c r="B18" s="9"/>
      <c r="C18" s="10"/>
      <c r="D18" s="10"/>
      <c r="E18" s="10"/>
      <c r="F18" s="10"/>
      <c r="G18" s="10"/>
      <c r="H18" s="12"/>
      <c r="I18" s="22"/>
      <c r="J18" s="14"/>
    </row>
    <row r="19" spans="1:10" ht="15">
      <c r="A19" s="15"/>
      <c r="B19" s="15" t="s">
        <v>28</v>
      </c>
      <c r="C19" s="16" t="s">
        <v>29</v>
      </c>
      <c r="D19" s="17"/>
      <c r="E19" s="17">
        <v>1350</v>
      </c>
      <c r="F19" s="17">
        <v>750</v>
      </c>
      <c r="G19" s="17">
        <v>750</v>
      </c>
      <c r="H19" s="18"/>
      <c r="I19" s="23"/>
      <c r="J19" s="20"/>
    </row>
    <row r="20" spans="1:10" ht="36">
      <c r="A20" s="9">
        <v>16</v>
      </c>
      <c r="B20" s="9" t="s">
        <v>30</v>
      </c>
      <c r="C20" s="10" t="s">
        <v>31</v>
      </c>
      <c r="D20" s="10" t="s">
        <v>32</v>
      </c>
      <c r="E20" s="10">
        <v>350</v>
      </c>
      <c r="F20" s="10">
        <v>570</v>
      </c>
      <c r="G20" s="10">
        <v>720</v>
      </c>
      <c r="H20" s="12">
        <v>1</v>
      </c>
      <c r="I20" s="21">
        <v>0</v>
      </c>
      <c r="J20" s="14">
        <f aca="true" t="shared" si="2" ref="J20:J26">I20*H20</f>
        <v>0</v>
      </c>
    </row>
    <row r="21" spans="1:10" ht="15">
      <c r="A21" s="9"/>
      <c r="B21" s="9" t="s">
        <v>30</v>
      </c>
      <c r="C21" s="10" t="s">
        <v>33</v>
      </c>
      <c r="D21" s="10"/>
      <c r="E21" s="10">
        <v>650</v>
      </c>
      <c r="F21" s="10">
        <v>400</v>
      </c>
      <c r="G21" s="10">
        <v>100</v>
      </c>
      <c r="H21" s="12">
        <v>1</v>
      </c>
      <c r="I21" s="21">
        <v>0</v>
      </c>
      <c r="J21" s="14">
        <f t="shared" si="2"/>
        <v>0</v>
      </c>
    </row>
    <row r="22" spans="1:10" ht="15">
      <c r="A22" s="9">
        <v>23</v>
      </c>
      <c r="B22" s="9" t="s">
        <v>30</v>
      </c>
      <c r="C22" s="10" t="s">
        <v>34</v>
      </c>
      <c r="D22" s="10"/>
      <c r="E22" s="10">
        <v>750</v>
      </c>
      <c r="F22" s="10">
        <v>250</v>
      </c>
      <c r="G22" s="10">
        <v>720</v>
      </c>
      <c r="H22" s="12">
        <v>1</v>
      </c>
      <c r="I22" s="21">
        <v>0</v>
      </c>
      <c r="J22" s="14">
        <f t="shared" si="2"/>
        <v>0</v>
      </c>
    </row>
    <row r="23" spans="1:10" ht="24">
      <c r="A23" s="9">
        <v>41</v>
      </c>
      <c r="B23" s="9" t="s">
        <v>30</v>
      </c>
      <c r="C23" s="10" t="s">
        <v>35</v>
      </c>
      <c r="D23" s="10"/>
      <c r="E23" s="10">
        <v>0</v>
      </c>
      <c r="F23" s="10">
        <v>0</v>
      </c>
      <c r="G23" s="10">
        <v>0</v>
      </c>
      <c r="H23" s="12">
        <v>1</v>
      </c>
      <c r="I23" s="21">
        <v>0</v>
      </c>
      <c r="J23" s="14">
        <f t="shared" si="2"/>
        <v>0</v>
      </c>
    </row>
    <row r="24" spans="1:10" ht="15">
      <c r="A24" s="9"/>
      <c r="B24" s="9" t="s">
        <v>30</v>
      </c>
      <c r="C24" s="10" t="s">
        <v>36</v>
      </c>
      <c r="D24" s="10"/>
      <c r="E24" s="10">
        <v>36</v>
      </c>
      <c r="F24" s="10">
        <v>720</v>
      </c>
      <c r="G24" s="10">
        <v>720</v>
      </c>
      <c r="H24" s="12">
        <v>1</v>
      </c>
      <c r="I24" s="21">
        <v>0</v>
      </c>
      <c r="J24" s="14">
        <f t="shared" si="2"/>
        <v>0</v>
      </c>
    </row>
    <row r="25" spans="1:10" ht="15">
      <c r="A25" s="9">
        <v>23</v>
      </c>
      <c r="B25" s="9" t="s">
        <v>30</v>
      </c>
      <c r="C25" s="10" t="s">
        <v>37</v>
      </c>
      <c r="D25" s="10"/>
      <c r="E25" s="10">
        <v>1350</v>
      </c>
      <c r="F25" s="10">
        <v>18</v>
      </c>
      <c r="G25" s="10">
        <v>717</v>
      </c>
      <c r="H25" s="12">
        <v>1</v>
      </c>
      <c r="I25" s="21">
        <v>0</v>
      </c>
      <c r="J25" s="14">
        <f t="shared" si="2"/>
        <v>0</v>
      </c>
    </row>
    <row r="26" spans="1:10" ht="15">
      <c r="A26" s="9">
        <v>9</v>
      </c>
      <c r="B26" s="9" t="s">
        <v>30</v>
      </c>
      <c r="C26" s="10" t="s">
        <v>38</v>
      </c>
      <c r="D26" s="10"/>
      <c r="E26" s="10">
        <v>1350</v>
      </c>
      <c r="F26" s="10">
        <v>750</v>
      </c>
      <c r="G26" s="10">
        <v>28</v>
      </c>
      <c r="H26" s="12">
        <v>1</v>
      </c>
      <c r="I26" s="21">
        <v>0</v>
      </c>
      <c r="J26" s="14">
        <f t="shared" si="2"/>
        <v>0</v>
      </c>
    </row>
    <row r="27" spans="1:10" ht="15">
      <c r="A27" s="9"/>
      <c r="B27" s="9"/>
      <c r="C27" s="10"/>
      <c r="D27" s="10"/>
      <c r="E27" s="10"/>
      <c r="F27" s="10"/>
      <c r="G27" s="10"/>
      <c r="H27" s="12"/>
      <c r="I27" s="22"/>
      <c r="J27" s="14"/>
    </row>
    <row r="28" spans="1:10" ht="24">
      <c r="A28" s="15"/>
      <c r="B28" s="15" t="s">
        <v>39</v>
      </c>
      <c r="C28" s="16" t="s">
        <v>40</v>
      </c>
      <c r="D28" s="17"/>
      <c r="E28" s="17">
        <v>1810</v>
      </c>
      <c r="F28" s="17">
        <v>750</v>
      </c>
      <c r="G28" s="17">
        <v>870</v>
      </c>
      <c r="H28" s="18"/>
      <c r="I28" s="23"/>
      <c r="J28" s="20"/>
    </row>
    <row r="29" spans="1:10" ht="36">
      <c r="A29" s="9">
        <v>18</v>
      </c>
      <c r="B29" s="9" t="s">
        <v>41</v>
      </c>
      <c r="C29" s="10" t="s">
        <v>42</v>
      </c>
      <c r="D29" s="10" t="s">
        <v>32</v>
      </c>
      <c r="E29" s="10">
        <v>600</v>
      </c>
      <c r="F29" s="10">
        <v>690</v>
      </c>
      <c r="G29" s="10">
        <v>870</v>
      </c>
      <c r="H29" s="12">
        <v>1</v>
      </c>
      <c r="I29" s="21">
        <v>0</v>
      </c>
      <c r="J29" s="14">
        <f aca="true" t="shared" si="3" ref="J29:J36">I29*H29</f>
        <v>0</v>
      </c>
    </row>
    <row r="30" spans="1:10" ht="15">
      <c r="A30" s="9"/>
      <c r="B30" s="9" t="s">
        <v>41</v>
      </c>
      <c r="C30" s="10" t="s">
        <v>246</v>
      </c>
      <c r="D30" s="10"/>
      <c r="E30" s="10">
        <v>0</v>
      </c>
      <c r="F30" s="10">
        <v>0</v>
      </c>
      <c r="G30" s="10">
        <v>0</v>
      </c>
      <c r="H30" s="12">
        <v>1</v>
      </c>
      <c r="I30" s="21">
        <v>0</v>
      </c>
      <c r="J30" s="14">
        <f t="shared" si="3"/>
        <v>0</v>
      </c>
    </row>
    <row r="31" spans="1:10" ht="24">
      <c r="A31" s="9">
        <v>16</v>
      </c>
      <c r="B31" s="9" t="s">
        <v>41</v>
      </c>
      <c r="C31" s="10" t="s">
        <v>43</v>
      </c>
      <c r="D31" s="10" t="s">
        <v>44</v>
      </c>
      <c r="E31" s="10">
        <v>600</v>
      </c>
      <c r="F31" s="10">
        <v>690</v>
      </c>
      <c r="G31" s="10">
        <v>870</v>
      </c>
      <c r="H31" s="12">
        <v>1</v>
      </c>
      <c r="I31" s="21">
        <v>0</v>
      </c>
      <c r="J31" s="14">
        <f t="shared" si="3"/>
        <v>0</v>
      </c>
    </row>
    <row r="32" spans="1:10" ht="24">
      <c r="A32" s="9">
        <v>20</v>
      </c>
      <c r="B32" s="9" t="s">
        <v>41</v>
      </c>
      <c r="C32" s="10" t="s">
        <v>45</v>
      </c>
      <c r="D32" s="10"/>
      <c r="E32" s="10">
        <v>600</v>
      </c>
      <c r="F32" s="10">
        <v>690</v>
      </c>
      <c r="G32" s="10">
        <v>870</v>
      </c>
      <c r="H32" s="12">
        <v>1</v>
      </c>
      <c r="I32" s="21">
        <v>0</v>
      </c>
      <c r="J32" s="14">
        <f t="shared" si="3"/>
        <v>0</v>
      </c>
    </row>
    <row r="33" spans="1:10" ht="15">
      <c r="A33" s="9">
        <v>23</v>
      </c>
      <c r="B33" s="9" t="s">
        <v>41</v>
      </c>
      <c r="C33" s="10" t="s">
        <v>37</v>
      </c>
      <c r="D33" s="10"/>
      <c r="E33" s="10">
        <v>1810</v>
      </c>
      <c r="F33" s="10">
        <v>18</v>
      </c>
      <c r="G33" s="10">
        <v>867</v>
      </c>
      <c r="H33" s="12">
        <v>1</v>
      </c>
      <c r="I33" s="21">
        <v>0</v>
      </c>
      <c r="J33" s="14">
        <f t="shared" si="3"/>
        <v>0</v>
      </c>
    </row>
    <row r="34" spans="1:10" ht="24">
      <c r="A34" s="9">
        <v>8</v>
      </c>
      <c r="B34" s="9" t="s">
        <v>41</v>
      </c>
      <c r="C34" s="10" t="s">
        <v>24</v>
      </c>
      <c r="D34" s="10" t="s">
        <v>25</v>
      </c>
      <c r="E34" s="10">
        <v>1810</v>
      </c>
      <c r="F34" s="10">
        <v>750</v>
      </c>
      <c r="G34" s="10">
        <v>35</v>
      </c>
      <c r="H34" s="12">
        <v>1</v>
      </c>
      <c r="I34" s="21">
        <v>0</v>
      </c>
      <c r="J34" s="14">
        <f t="shared" si="3"/>
        <v>0</v>
      </c>
    </row>
    <row r="35" spans="1:10" ht="15">
      <c r="A35" s="9">
        <v>25</v>
      </c>
      <c r="B35" s="9" t="s">
        <v>41</v>
      </c>
      <c r="C35" s="10" t="s">
        <v>247</v>
      </c>
      <c r="D35" s="10"/>
      <c r="E35" s="10">
        <v>360</v>
      </c>
      <c r="F35" s="10">
        <v>150</v>
      </c>
      <c r="G35" s="10">
        <v>128</v>
      </c>
      <c r="H35" s="12">
        <v>1</v>
      </c>
      <c r="I35" s="21">
        <v>0</v>
      </c>
      <c r="J35" s="14">
        <f t="shared" si="3"/>
        <v>0</v>
      </c>
    </row>
    <row r="36" spans="1:10" ht="15">
      <c r="A36" s="9">
        <v>42</v>
      </c>
      <c r="B36" s="9" t="s">
        <v>41</v>
      </c>
      <c r="C36" s="10" t="s">
        <v>248</v>
      </c>
      <c r="D36" s="10"/>
      <c r="E36" s="10">
        <v>0</v>
      </c>
      <c r="F36" s="10">
        <v>0</v>
      </c>
      <c r="G36" s="10">
        <v>0</v>
      </c>
      <c r="H36" s="12">
        <v>1</v>
      </c>
      <c r="I36" s="21">
        <v>0</v>
      </c>
      <c r="J36" s="14">
        <f t="shared" si="3"/>
        <v>0</v>
      </c>
    </row>
    <row r="37" spans="1:10" ht="15">
      <c r="A37" s="9"/>
      <c r="B37" s="9"/>
      <c r="C37" s="10"/>
      <c r="D37" s="10"/>
      <c r="E37" s="10"/>
      <c r="F37" s="10"/>
      <c r="G37" s="10"/>
      <c r="H37" s="12"/>
      <c r="I37" s="22"/>
      <c r="J37" s="14"/>
    </row>
    <row r="38" spans="1:10" ht="15">
      <c r="A38" s="15"/>
      <c r="B38" s="15" t="s">
        <v>46</v>
      </c>
      <c r="C38" s="16" t="s">
        <v>47</v>
      </c>
      <c r="D38" s="17"/>
      <c r="E38" s="17">
        <v>1810</v>
      </c>
      <c r="F38" s="17">
        <v>750</v>
      </c>
      <c r="G38" s="17">
        <v>900</v>
      </c>
      <c r="H38" s="18">
        <v>1</v>
      </c>
      <c r="I38" s="23"/>
      <c r="J38" s="20"/>
    </row>
    <row r="39" spans="1:10" ht="24">
      <c r="A39" s="9">
        <v>17</v>
      </c>
      <c r="B39" s="9" t="s">
        <v>48</v>
      </c>
      <c r="C39" s="10" t="s">
        <v>49</v>
      </c>
      <c r="D39" s="10" t="s">
        <v>32</v>
      </c>
      <c r="E39" s="10">
        <v>600</v>
      </c>
      <c r="F39" s="10">
        <v>690</v>
      </c>
      <c r="G39" s="10">
        <v>870</v>
      </c>
      <c r="H39" s="12">
        <v>1</v>
      </c>
      <c r="I39" s="21">
        <v>0</v>
      </c>
      <c r="J39" s="14">
        <f aca="true" t="shared" si="4" ref="J39:J44">I39*H39</f>
        <v>0</v>
      </c>
    </row>
    <row r="40" spans="1:10" ht="24">
      <c r="A40" s="9">
        <v>16</v>
      </c>
      <c r="B40" s="9" t="s">
        <v>48</v>
      </c>
      <c r="C40" s="10" t="s">
        <v>43</v>
      </c>
      <c r="D40" s="10" t="s">
        <v>44</v>
      </c>
      <c r="E40" s="10">
        <v>600</v>
      </c>
      <c r="F40" s="10">
        <v>690</v>
      </c>
      <c r="G40" s="10">
        <v>870</v>
      </c>
      <c r="H40" s="12">
        <v>2</v>
      </c>
      <c r="I40" s="21">
        <v>0</v>
      </c>
      <c r="J40" s="14">
        <f t="shared" si="4"/>
        <v>0</v>
      </c>
    </row>
    <row r="41" spans="1:10" ht="15">
      <c r="A41" s="9">
        <v>23</v>
      </c>
      <c r="B41" s="9" t="s">
        <v>48</v>
      </c>
      <c r="C41" s="10" t="s">
        <v>37</v>
      </c>
      <c r="D41" s="10"/>
      <c r="E41" s="10">
        <v>1810</v>
      </c>
      <c r="F41" s="10">
        <v>18</v>
      </c>
      <c r="G41" s="10">
        <v>867</v>
      </c>
      <c r="H41" s="12">
        <v>1</v>
      </c>
      <c r="I41" s="21">
        <v>0</v>
      </c>
      <c r="J41" s="14">
        <f t="shared" si="4"/>
        <v>0</v>
      </c>
    </row>
    <row r="42" spans="1:10" ht="24">
      <c r="A42" s="9">
        <v>8</v>
      </c>
      <c r="B42" s="9" t="s">
        <v>48</v>
      </c>
      <c r="C42" s="10" t="s">
        <v>24</v>
      </c>
      <c r="D42" s="10" t="s">
        <v>25</v>
      </c>
      <c r="E42" s="10">
        <v>1810</v>
      </c>
      <c r="F42" s="10">
        <v>750</v>
      </c>
      <c r="G42" s="10">
        <v>35</v>
      </c>
      <c r="H42" s="12">
        <v>1</v>
      </c>
      <c r="I42" s="21">
        <v>0</v>
      </c>
      <c r="J42" s="14">
        <f t="shared" si="4"/>
        <v>0</v>
      </c>
    </row>
    <row r="43" spans="1:10" ht="24">
      <c r="A43" s="9">
        <v>13</v>
      </c>
      <c r="B43" s="9" t="s">
        <v>48</v>
      </c>
      <c r="C43" s="10" t="s">
        <v>50</v>
      </c>
      <c r="D43" s="10"/>
      <c r="E43" s="10">
        <v>567</v>
      </c>
      <c r="F43" s="10">
        <v>467</v>
      </c>
      <c r="G43" s="10">
        <v>240</v>
      </c>
      <c r="H43" s="12">
        <v>1</v>
      </c>
      <c r="I43" s="21">
        <v>0</v>
      </c>
      <c r="J43" s="14">
        <f t="shared" si="4"/>
        <v>0</v>
      </c>
    </row>
    <row r="44" spans="1:10" ht="24">
      <c r="A44" s="9">
        <v>3</v>
      </c>
      <c r="B44" s="9" t="s">
        <v>48</v>
      </c>
      <c r="C44" s="10" t="s">
        <v>51</v>
      </c>
      <c r="D44" s="10"/>
      <c r="E44" s="10">
        <v>0</v>
      </c>
      <c r="F44" s="10">
        <v>250</v>
      </c>
      <c r="G44" s="10">
        <v>300</v>
      </c>
      <c r="H44" s="12">
        <v>1</v>
      </c>
      <c r="I44" s="21">
        <v>0</v>
      </c>
      <c r="J44" s="14">
        <f t="shared" si="4"/>
        <v>0</v>
      </c>
    </row>
    <row r="45" spans="1:10" ht="15">
      <c r="A45" s="9"/>
      <c r="B45" s="9"/>
      <c r="C45" s="10"/>
      <c r="D45" s="10"/>
      <c r="E45" s="10"/>
      <c r="F45" s="10"/>
      <c r="G45" s="10"/>
      <c r="H45" s="12"/>
      <c r="I45" s="21"/>
      <c r="J45" s="14"/>
    </row>
    <row r="46" spans="1:10" ht="15">
      <c r="A46" s="15"/>
      <c r="B46" s="15" t="s">
        <v>52</v>
      </c>
      <c r="C46" s="16" t="s">
        <v>12</v>
      </c>
      <c r="D46" s="17"/>
      <c r="E46" s="16"/>
      <c r="F46" s="17"/>
      <c r="G46" s="17"/>
      <c r="H46" s="18"/>
      <c r="I46" s="23"/>
      <c r="J46" s="20"/>
    </row>
    <row r="47" spans="1:10" ht="24">
      <c r="A47" s="9">
        <v>29</v>
      </c>
      <c r="B47" s="9" t="s">
        <v>53</v>
      </c>
      <c r="C47" s="10" t="s">
        <v>14</v>
      </c>
      <c r="D47" s="10"/>
      <c r="E47" s="10">
        <v>900</v>
      </c>
      <c r="F47" s="10">
        <v>450</v>
      </c>
      <c r="G47" s="10">
        <v>1960</v>
      </c>
      <c r="H47" s="12">
        <v>4</v>
      </c>
      <c r="I47" s="21">
        <v>0</v>
      </c>
      <c r="J47" s="14">
        <f>I47*H47</f>
        <v>0</v>
      </c>
    </row>
    <row r="48" spans="1:10" ht="15">
      <c r="A48" s="9"/>
      <c r="B48" s="9"/>
      <c r="C48" s="10"/>
      <c r="D48" s="10"/>
      <c r="E48" s="10"/>
      <c r="F48" s="10"/>
      <c r="G48" s="10"/>
      <c r="H48" s="12"/>
      <c r="I48" s="111"/>
      <c r="J48" s="14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7097-E862-4A96-8E15-540453C81030}">
  <sheetPr>
    <outlinePr summaryBelow="0"/>
  </sheetPr>
  <dimension ref="A1:AO265"/>
  <sheetViews>
    <sheetView workbookViewId="0" topLeftCell="A40">
      <selection activeCell="E256" sqref="E256"/>
    </sheetView>
  </sheetViews>
  <sheetFormatPr defaultColWidth="9.140625" defaultRowHeight="15" outlineLevelRow="1"/>
  <cols>
    <col min="1" max="1" width="14.421875" style="79" customWidth="1"/>
    <col min="2" max="2" width="86.57421875" style="79" customWidth="1"/>
    <col min="3" max="9" width="9.140625" style="76" customWidth="1"/>
    <col min="10" max="20" width="9.140625" style="76" hidden="1" customWidth="1"/>
    <col min="21" max="33" width="9.140625" style="76" customWidth="1"/>
    <col min="34" max="34" width="73.421875" style="76" customWidth="1"/>
    <col min="35" max="16384" width="9.140625" style="76" customWidth="1"/>
  </cols>
  <sheetData>
    <row r="1" spans="1:12" ht="15.75" customHeight="1">
      <c r="A1" s="116"/>
      <c r="B1" s="117"/>
      <c r="L1" s="76" t="s">
        <v>103</v>
      </c>
    </row>
    <row r="2" spans="1:12" ht="24.95" customHeight="1">
      <c r="A2" s="82"/>
      <c r="B2" s="83" t="s">
        <v>254</v>
      </c>
      <c r="L2" s="76" t="s">
        <v>104</v>
      </c>
    </row>
    <row r="3" spans="1:12" ht="24.95" customHeight="1" hidden="1">
      <c r="A3" s="82"/>
      <c r="B3" s="84"/>
      <c r="L3" s="76" t="s">
        <v>105</v>
      </c>
    </row>
    <row r="4" spans="1:12" ht="24.95" customHeight="1" hidden="1">
      <c r="A4" s="82"/>
      <c r="B4" s="83"/>
      <c r="L4" s="76" t="s">
        <v>106</v>
      </c>
    </row>
    <row r="5" spans="1:12" ht="15" hidden="1">
      <c r="A5" s="85"/>
      <c r="B5" s="86"/>
      <c r="L5" s="76" t="s">
        <v>107</v>
      </c>
    </row>
    <row r="6" spans="1:2" ht="15">
      <c r="A6" s="87"/>
      <c r="B6" s="88"/>
    </row>
    <row r="7" spans="1:8" ht="15">
      <c r="A7" s="89" t="s">
        <v>108</v>
      </c>
      <c r="B7" s="90" t="s">
        <v>109</v>
      </c>
      <c r="F7" s="80"/>
      <c r="G7" s="80"/>
      <c r="H7" s="80"/>
    </row>
    <row r="8" spans="1:8" ht="15">
      <c r="A8" s="89"/>
      <c r="B8" s="91" t="s">
        <v>249</v>
      </c>
      <c r="F8" s="80"/>
      <c r="G8" s="80"/>
      <c r="H8" s="80"/>
    </row>
    <row r="9" spans="1:8" ht="15">
      <c r="A9" s="92" t="s">
        <v>53</v>
      </c>
      <c r="B9" s="93" t="s">
        <v>238</v>
      </c>
      <c r="F9" s="80"/>
      <c r="G9" s="80"/>
      <c r="H9" s="80"/>
    </row>
    <row r="10" spans="1:8" ht="15">
      <c r="A10" s="94"/>
      <c r="B10" s="93" t="s">
        <v>239</v>
      </c>
      <c r="F10" s="80"/>
      <c r="G10" s="80"/>
      <c r="H10" s="80"/>
    </row>
    <row r="11" spans="1:8" ht="15">
      <c r="A11" s="94"/>
      <c r="B11" s="93" t="s">
        <v>240</v>
      </c>
      <c r="F11" s="80"/>
      <c r="G11" s="80"/>
      <c r="H11" s="80"/>
    </row>
    <row r="12" spans="1:8" ht="15">
      <c r="A12" s="94"/>
      <c r="B12" s="93" t="s">
        <v>241</v>
      </c>
      <c r="F12" s="80"/>
      <c r="G12" s="80"/>
      <c r="H12" s="80"/>
    </row>
    <row r="13" spans="1:8" ht="15">
      <c r="A13" s="94"/>
      <c r="B13" s="93" t="s">
        <v>242</v>
      </c>
      <c r="F13" s="80"/>
      <c r="G13" s="80"/>
      <c r="H13" s="80"/>
    </row>
    <row r="14" spans="1:8" ht="15">
      <c r="A14" s="94"/>
      <c r="B14" s="93" t="s">
        <v>243</v>
      </c>
      <c r="F14" s="80"/>
      <c r="G14" s="80"/>
      <c r="H14" s="80"/>
    </row>
    <row r="15" spans="1:8" ht="22.5">
      <c r="A15" s="94"/>
      <c r="B15" s="93" t="s">
        <v>244</v>
      </c>
      <c r="F15" s="80"/>
      <c r="G15" s="80"/>
      <c r="H15" s="80"/>
    </row>
    <row r="16" spans="1:8" ht="15">
      <c r="A16" s="95" t="s">
        <v>13</v>
      </c>
      <c r="B16" s="93" t="s">
        <v>238</v>
      </c>
      <c r="C16" s="55"/>
      <c r="D16" s="56"/>
      <c r="E16" s="57"/>
      <c r="F16" s="75"/>
      <c r="G16" s="80"/>
      <c r="H16" s="80"/>
    </row>
    <row r="17" spans="1:8" ht="15">
      <c r="A17" s="96"/>
      <c r="B17" s="93" t="s">
        <v>239</v>
      </c>
      <c r="C17" s="55"/>
      <c r="D17" s="56"/>
      <c r="E17" s="57"/>
      <c r="F17" s="75"/>
      <c r="G17" s="80"/>
      <c r="H17" s="80"/>
    </row>
    <row r="18" spans="1:8" ht="15">
      <c r="A18" s="94"/>
      <c r="B18" s="93" t="s">
        <v>240</v>
      </c>
      <c r="C18" s="55"/>
      <c r="D18" s="56"/>
      <c r="E18" s="57"/>
      <c r="F18" s="75"/>
      <c r="G18" s="80"/>
      <c r="H18" s="80"/>
    </row>
    <row r="19" spans="1:8" ht="15">
      <c r="A19" s="94"/>
      <c r="B19" s="93" t="s">
        <v>241</v>
      </c>
      <c r="C19" s="55"/>
      <c r="D19" s="56"/>
      <c r="E19" s="57"/>
      <c r="F19" s="75"/>
      <c r="G19" s="80"/>
      <c r="H19" s="80"/>
    </row>
    <row r="20" spans="1:8" ht="15">
      <c r="A20" s="94"/>
      <c r="B20" s="93" t="s">
        <v>242</v>
      </c>
      <c r="C20" s="55"/>
      <c r="D20" s="56"/>
      <c r="E20" s="57"/>
      <c r="F20" s="75"/>
      <c r="G20" s="80"/>
      <c r="H20" s="80"/>
    </row>
    <row r="21" spans="1:9" ht="15">
      <c r="A21" s="94"/>
      <c r="B21" s="93" t="s">
        <v>243</v>
      </c>
      <c r="C21" s="55"/>
      <c r="D21" s="56"/>
      <c r="E21" s="57"/>
      <c r="F21" s="75"/>
      <c r="G21" s="80"/>
      <c r="H21" s="80"/>
      <c r="I21" s="80"/>
    </row>
    <row r="22" spans="1:9" ht="27.75" customHeight="1">
      <c r="A22" s="94"/>
      <c r="B22" s="93" t="s">
        <v>244</v>
      </c>
      <c r="C22" s="55"/>
      <c r="D22" s="56"/>
      <c r="E22" s="57"/>
      <c r="F22" s="75"/>
      <c r="G22" s="80"/>
      <c r="H22" s="80"/>
      <c r="I22" s="80"/>
    </row>
    <row r="23" spans="1:9" ht="15">
      <c r="A23" s="95" t="s">
        <v>15</v>
      </c>
      <c r="B23" s="93" t="s">
        <v>238</v>
      </c>
      <c r="C23" s="55"/>
      <c r="D23" s="56"/>
      <c r="E23" s="57"/>
      <c r="F23" s="75"/>
      <c r="G23" s="80"/>
      <c r="H23" s="80"/>
      <c r="I23" s="80"/>
    </row>
    <row r="24" spans="1:9" ht="15">
      <c r="A24" s="94"/>
      <c r="B24" s="93" t="s">
        <v>245</v>
      </c>
      <c r="C24" s="55"/>
      <c r="D24" s="56"/>
      <c r="E24" s="57"/>
      <c r="F24" s="75"/>
      <c r="G24" s="80"/>
      <c r="H24" s="80"/>
      <c r="I24" s="80"/>
    </row>
    <row r="25" spans="1:9" ht="15">
      <c r="A25" s="94"/>
      <c r="B25" s="93" t="s">
        <v>240</v>
      </c>
      <c r="C25" s="55"/>
      <c r="D25" s="56"/>
      <c r="E25" s="57"/>
      <c r="F25" s="75"/>
      <c r="G25" s="80"/>
      <c r="H25" s="80"/>
      <c r="I25" s="80"/>
    </row>
    <row r="26" spans="1:9" ht="15">
      <c r="A26" s="94"/>
      <c r="B26" s="93" t="s">
        <v>241</v>
      </c>
      <c r="C26" s="55"/>
      <c r="D26" s="56"/>
      <c r="E26" s="57"/>
      <c r="F26" s="75"/>
      <c r="G26" s="80"/>
      <c r="H26" s="80"/>
      <c r="I26" s="80"/>
    </row>
    <row r="27" spans="1:9" ht="15">
      <c r="A27" s="94"/>
      <c r="B27" s="93" t="s">
        <v>242</v>
      </c>
      <c r="C27" s="55"/>
      <c r="D27" s="56"/>
      <c r="E27" s="57"/>
      <c r="F27" s="75"/>
      <c r="G27" s="80"/>
      <c r="H27" s="80"/>
      <c r="I27" s="80"/>
    </row>
    <row r="28" spans="1:9" ht="15">
      <c r="A28" s="94"/>
      <c r="B28" s="93" t="s">
        <v>243</v>
      </c>
      <c r="C28" s="55"/>
      <c r="D28" s="56"/>
      <c r="E28" s="57"/>
      <c r="F28" s="75"/>
      <c r="G28" s="80"/>
      <c r="H28" s="80"/>
      <c r="I28" s="80"/>
    </row>
    <row r="29" spans="1:9" ht="25.5" customHeight="1">
      <c r="A29" s="94"/>
      <c r="B29" s="93" t="s">
        <v>244</v>
      </c>
      <c r="C29" s="55"/>
      <c r="D29" s="56"/>
      <c r="E29" s="57"/>
      <c r="F29" s="75"/>
      <c r="G29" s="80"/>
      <c r="H29" s="80"/>
      <c r="I29" s="80"/>
    </row>
    <row r="30" spans="1:12" ht="15">
      <c r="A30" s="97" t="s">
        <v>116</v>
      </c>
      <c r="B30" s="98" t="s">
        <v>110</v>
      </c>
      <c r="F30" s="80"/>
      <c r="G30" s="80"/>
      <c r="H30" s="80"/>
      <c r="I30" s="80"/>
      <c r="L30" s="76" t="s">
        <v>111</v>
      </c>
    </row>
    <row r="31" spans="1:41" ht="15" outlineLevel="1">
      <c r="A31" s="99"/>
      <c r="B31" s="100" t="s">
        <v>256</v>
      </c>
      <c r="C31" s="77"/>
      <c r="D31" s="77"/>
      <c r="E31" s="77"/>
      <c r="F31" s="81"/>
      <c r="G31" s="81"/>
      <c r="H31" s="81"/>
      <c r="I31" s="81"/>
      <c r="J31" s="77"/>
      <c r="K31" s="77"/>
      <c r="L31" s="77" t="s">
        <v>112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</row>
    <row r="32" spans="1:41" ht="15" outlineLevel="1">
      <c r="A32" s="99"/>
      <c r="B32" s="101" t="s">
        <v>113</v>
      </c>
      <c r="C32" s="77"/>
      <c r="D32" s="77"/>
      <c r="E32" s="77"/>
      <c r="F32" s="81"/>
      <c r="G32" s="81"/>
      <c r="H32" s="81"/>
      <c r="I32" s="81"/>
      <c r="J32" s="77"/>
      <c r="K32" s="77"/>
      <c r="L32" s="77" t="s">
        <v>114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 t="str">
        <f aca="true" t="shared" si="0" ref="AH32">B32</f>
        <v>Žákovské pracoviště včetně  mediového tunelu pro vedení rozvodů.</v>
      </c>
      <c r="AI32" s="77"/>
      <c r="AJ32" s="77"/>
      <c r="AK32" s="77"/>
      <c r="AL32" s="77"/>
      <c r="AM32" s="77"/>
      <c r="AN32" s="77"/>
      <c r="AO32" s="77"/>
    </row>
    <row r="33" spans="1:41" ht="15" outlineLevel="1">
      <c r="A33" s="99"/>
      <c r="B33" s="101" t="s">
        <v>117</v>
      </c>
      <c r="C33" s="77"/>
      <c r="D33" s="77"/>
      <c r="E33" s="77"/>
      <c r="F33" s="81"/>
      <c r="G33" s="81"/>
      <c r="H33" s="81"/>
      <c r="I33" s="81"/>
      <c r="J33" s="77"/>
      <c r="K33" s="77"/>
      <c r="L33" s="77" t="s">
        <v>114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 t="str">
        <f aca="true" t="shared" si="1" ref="AH33:AH41">B33</f>
        <v>Stůl obsahuje:</v>
      </c>
      <c r="AI33" s="77"/>
      <c r="AJ33" s="77"/>
      <c r="AK33" s="77"/>
      <c r="AL33" s="77"/>
      <c r="AM33" s="77"/>
      <c r="AN33" s="77"/>
      <c r="AO33" s="77"/>
    </row>
    <row r="34" spans="1:41" ht="15" outlineLevel="1">
      <c r="A34" s="99"/>
      <c r="B34" s="101" t="s">
        <v>91</v>
      </c>
      <c r="C34" s="77"/>
      <c r="D34" s="77"/>
      <c r="E34" s="77"/>
      <c r="F34" s="81"/>
      <c r="G34" s="81"/>
      <c r="H34" s="81"/>
      <c r="I34" s="81"/>
      <c r="J34" s="77"/>
      <c r="K34" s="77"/>
      <c r="L34" s="77" t="s">
        <v>114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 t="str">
        <f t="shared" si="1"/>
        <v>Elektrický otočný panel (EOP)</v>
      </c>
      <c r="AI34" s="77"/>
      <c r="AJ34" s="77"/>
      <c r="AK34" s="77"/>
      <c r="AL34" s="77"/>
      <c r="AM34" s="77"/>
      <c r="AN34" s="77"/>
      <c r="AO34" s="77"/>
    </row>
    <row r="35" spans="1:41" ht="22.5" outlineLevel="1">
      <c r="A35" s="99"/>
      <c r="B35" s="101" t="s">
        <v>118</v>
      </c>
      <c r="C35" s="77"/>
      <c r="D35" s="77"/>
      <c r="E35" s="77"/>
      <c r="F35" s="81"/>
      <c r="G35" s="81"/>
      <c r="H35" s="81"/>
      <c r="I35" s="81"/>
      <c r="J35" s="77"/>
      <c r="K35" s="77"/>
      <c r="L35" s="77" t="s">
        <v>114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 t="str">
        <f t="shared" si="1"/>
        <v>Dálkové centrální ovládání umožňuje otáčení každým panelem (plynulé otevírání a zavírání), napěťové řídicí signály jsou poskytovány z rozvaděče učitele.</v>
      </c>
      <c r="AI35" s="77"/>
      <c r="AJ35" s="77"/>
      <c r="AK35" s="77"/>
      <c r="AL35" s="77"/>
      <c r="AM35" s="77"/>
      <c r="AN35" s="77"/>
      <c r="AO35" s="77"/>
    </row>
    <row r="36" spans="1:41" ht="15" outlineLevel="1">
      <c r="A36" s="99"/>
      <c r="B36" s="101" t="s">
        <v>119</v>
      </c>
      <c r="C36" s="77"/>
      <c r="D36" s="77"/>
      <c r="E36" s="77"/>
      <c r="F36" s="81"/>
      <c r="G36" s="81"/>
      <c r="H36" s="81"/>
      <c r="I36" s="81"/>
      <c r="J36" s="77"/>
      <c r="K36" s="77"/>
      <c r="L36" s="77" t="s">
        <v>114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 t="str">
        <f t="shared" si="1"/>
        <v>*Panel neumožňuje uzavření při zapojení kabeláže</v>
      </c>
      <c r="AI36" s="77"/>
      <c r="AJ36" s="77"/>
      <c r="AK36" s="77"/>
      <c r="AL36" s="77"/>
      <c r="AM36" s="77"/>
      <c r="AN36" s="77"/>
      <c r="AO36" s="77"/>
    </row>
    <row r="37" spans="1:41" ht="15" outlineLevel="1">
      <c r="A37" s="99"/>
      <c r="B37" s="101" t="s">
        <v>120</v>
      </c>
      <c r="C37" s="77"/>
      <c r="D37" s="77"/>
      <c r="E37" s="77"/>
      <c r="F37" s="77"/>
      <c r="G37" s="77"/>
      <c r="H37" s="77"/>
      <c r="I37" s="77"/>
      <c r="J37" s="77"/>
      <c r="K37" s="77"/>
      <c r="L37" s="77" t="s">
        <v>114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 t="str">
        <f t="shared" si="1"/>
        <v>* Při překročení povoleného proudu změní směr otáčení a tím uvolní překážku</v>
      </c>
      <c r="AI37" s="77"/>
      <c r="AJ37" s="77"/>
      <c r="AK37" s="77"/>
      <c r="AL37" s="77"/>
      <c r="AM37" s="77"/>
      <c r="AN37" s="77"/>
      <c r="AO37" s="77"/>
    </row>
    <row r="38" spans="1:41" ht="15" outlineLevel="1">
      <c r="A38" s="99"/>
      <c r="B38" s="101" t="s">
        <v>92</v>
      </c>
      <c r="C38" s="77"/>
      <c r="D38" s="77"/>
      <c r="E38" s="77"/>
      <c r="F38" s="77"/>
      <c r="G38" s="77"/>
      <c r="H38" s="77"/>
      <c r="I38" s="77"/>
      <c r="J38" s="77"/>
      <c r="K38" s="77"/>
      <c r="L38" s="77" t="s">
        <v>114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 t="str">
        <f t="shared" si="1"/>
        <v>EOP bude obsahovat:</v>
      </c>
      <c r="AI38" s="77"/>
      <c r="AJ38" s="77"/>
      <c r="AK38" s="77"/>
      <c r="AL38" s="77"/>
      <c r="AM38" s="77"/>
      <c r="AN38" s="77"/>
      <c r="AO38" s="77"/>
    </row>
    <row r="39" spans="1:41" ht="15" outlineLevel="1">
      <c r="A39" s="99"/>
      <c r="B39" s="101" t="s">
        <v>93</v>
      </c>
      <c r="C39" s="77"/>
      <c r="D39" s="77"/>
      <c r="E39" s="77"/>
      <c r="F39" s="77"/>
      <c r="G39" s="77"/>
      <c r="H39" s="77"/>
      <c r="I39" s="77"/>
      <c r="J39" s="77"/>
      <c r="K39" s="77"/>
      <c r="L39" s="77" t="s">
        <v>114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 t="str">
        <f t="shared" si="1"/>
        <v>o 1x zásuvky 230V</v>
      </c>
      <c r="AI39" s="77"/>
      <c r="AJ39" s="77"/>
      <c r="AK39" s="77"/>
      <c r="AL39" s="77"/>
      <c r="AM39" s="77"/>
      <c r="AN39" s="77"/>
      <c r="AO39" s="77"/>
    </row>
    <row r="40" spans="1:41" ht="15" outlineLevel="1">
      <c r="A40" s="99"/>
      <c r="B40" s="101" t="s">
        <v>94</v>
      </c>
      <c r="C40" s="77"/>
      <c r="D40" s="77"/>
      <c r="E40" s="77"/>
      <c r="F40" s="77"/>
      <c r="G40" s="77"/>
      <c r="H40" s="77"/>
      <c r="I40" s="77"/>
      <c r="J40" s="77"/>
      <c r="K40" s="77"/>
      <c r="L40" s="77" t="s">
        <v>114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 t="str">
        <f t="shared" si="1"/>
        <v>o 1x zásuvku USB</v>
      </c>
      <c r="AI40" s="77"/>
      <c r="AJ40" s="77"/>
      <c r="AK40" s="77"/>
      <c r="AL40" s="77"/>
      <c r="AM40" s="77"/>
      <c r="AN40" s="77"/>
      <c r="AO40" s="77"/>
    </row>
    <row r="41" spans="1:41" ht="15" outlineLevel="1">
      <c r="A41" s="99"/>
      <c r="B41" s="101" t="s">
        <v>96</v>
      </c>
      <c r="C41" s="77"/>
      <c r="D41" s="77"/>
      <c r="E41" s="77"/>
      <c r="F41" s="77"/>
      <c r="G41" s="77"/>
      <c r="H41" s="77"/>
      <c r="I41" s="77"/>
      <c r="J41" s="77"/>
      <c r="K41" s="77"/>
      <c r="L41" s="77" t="s">
        <v>114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 t="str">
        <f t="shared" si="1"/>
        <v>o 1x zdroj 0-24V AC/3W (napájení z rozvaděče) se zdířkami MN</v>
      </c>
      <c r="AI41" s="77"/>
      <c r="AJ41" s="77"/>
      <c r="AK41" s="77"/>
      <c r="AL41" s="77"/>
      <c r="AM41" s="77"/>
      <c r="AN41" s="77"/>
      <c r="AO41" s="77"/>
    </row>
    <row r="42" spans="1:41" ht="15" outlineLevel="1">
      <c r="A42" s="99"/>
      <c r="B42" s="101" t="s">
        <v>25</v>
      </c>
      <c r="C42" s="77"/>
      <c r="D42" s="77"/>
      <c r="E42" s="77"/>
      <c r="F42" s="77"/>
      <c r="G42" s="77"/>
      <c r="H42" s="77"/>
      <c r="I42" s="77"/>
      <c r="J42" s="77"/>
      <c r="K42" s="77"/>
      <c r="L42" s="77" t="s">
        <v>114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41" ht="15" outlineLevel="1">
      <c r="A43" s="99"/>
      <c r="B43" s="101" t="s">
        <v>121</v>
      </c>
      <c r="C43" s="77"/>
      <c r="D43" s="77"/>
      <c r="E43" s="77"/>
      <c r="F43" s="77"/>
      <c r="G43" s="77"/>
      <c r="H43" s="77"/>
      <c r="I43" s="77"/>
      <c r="J43" s="77"/>
      <c r="K43" s="77"/>
      <c r="L43" s="77" t="s">
        <v>114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 t="str">
        <f>B43</f>
        <v>Panel bude obsahovat také BEZPEČNOSTNÍ PŘEPÁŽKU ODDĚLUJÍCÍ MN a NN.</v>
      </c>
      <c r="AI43" s="77"/>
      <c r="AJ43" s="77"/>
      <c r="AK43" s="77"/>
      <c r="AL43" s="77"/>
      <c r="AM43" s="77"/>
      <c r="AN43" s="77"/>
      <c r="AO43" s="77"/>
    </row>
    <row r="44" spans="1:41" ht="15" outlineLevel="1">
      <c r="A44" s="99"/>
      <c r="B44" s="101" t="s">
        <v>115</v>
      </c>
      <c r="C44" s="77"/>
      <c r="D44" s="77"/>
      <c r="E44" s="77"/>
      <c r="F44" s="77"/>
      <c r="G44" s="77"/>
      <c r="H44" s="77"/>
      <c r="I44" s="77"/>
      <c r="J44" s="77"/>
      <c r="K44" s="77"/>
      <c r="L44" s="77" t="s">
        <v>114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</row>
    <row r="45" spans="1:41" ht="15" outlineLevel="1">
      <c r="A45" s="99"/>
      <c r="B45" s="101" t="s">
        <v>122</v>
      </c>
      <c r="C45" s="77"/>
      <c r="D45" s="77"/>
      <c r="E45" s="77"/>
      <c r="F45" s="77"/>
      <c r="G45" s="77"/>
      <c r="H45" s="77"/>
      <c r="I45" s="77"/>
      <c r="J45" s="77"/>
      <c r="K45" s="77"/>
      <c r="L45" s="77" t="s">
        <v>114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 t="str">
        <f aca="true" t="shared" si="2" ref="AH45:AH59">B45</f>
        <v>Parametry EOP:</v>
      </c>
      <c r="AI45" s="77"/>
      <c r="AJ45" s="77"/>
      <c r="AK45" s="77"/>
      <c r="AL45" s="77"/>
      <c r="AM45" s="77"/>
      <c r="AN45" s="77"/>
      <c r="AO45" s="77"/>
    </row>
    <row r="46" spans="1:41" ht="15" outlineLevel="1">
      <c r="A46" s="99"/>
      <c r="B46" s="101" t="s">
        <v>123</v>
      </c>
      <c r="C46" s="77"/>
      <c r="D46" s="77"/>
      <c r="E46" s="77"/>
      <c r="F46" s="77"/>
      <c r="G46" s="77"/>
      <c r="H46" s="77"/>
      <c r="I46" s="77"/>
      <c r="J46" s="77"/>
      <c r="K46" s="77"/>
      <c r="L46" s="77" t="s">
        <v>114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 t="str">
        <f t="shared" si="2"/>
        <v>"Proudová soustava: 1 NPE, 50Hz AC,230V, TN-S"</v>
      </c>
      <c r="AI46" s="77"/>
      <c r="AJ46" s="77"/>
      <c r="AK46" s="77"/>
      <c r="AL46" s="77"/>
      <c r="AM46" s="77"/>
      <c r="AN46" s="77"/>
      <c r="AO46" s="77"/>
    </row>
    <row r="47" spans="1:41" ht="15" outlineLevel="1">
      <c r="A47" s="99"/>
      <c r="B47" s="101" t="s">
        <v>124</v>
      </c>
      <c r="C47" s="77"/>
      <c r="D47" s="77"/>
      <c r="E47" s="77"/>
      <c r="F47" s="77"/>
      <c r="G47" s="77"/>
      <c r="H47" s="77"/>
      <c r="I47" s="77"/>
      <c r="J47" s="77"/>
      <c r="K47" s="77"/>
      <c r="L47" s="77" t="s">
        <v>114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 t="str">
        <f t="shared" si="2"/>
        <v>Krytí: IP 30</v>
      </c>
      <c r="AI47" s="77"/>
      <c r="AJ47" s="77"/>
      <c r="AK47" s="77"/>
      <c r="AL47" s="77"/>
      <c r="AM47" s="77"/>
      <c r="AN47" s="77"/>
      <c r="AO47" s="77"/>
    </row>
    <row r="48" spans="1:41" ht="15" outlineLevel="1">
      <c r="A48" s="99"/>
      <c r="B48" s="101" t="s">
        <v>125</v>
      </c>
      <c r="C48" s="77"/>
      <c r="D48" s="77"/>
      <c r="E48" s="77"/>
      <c r="F48" s="77"/>
      <c r="G48" s="77"/>
      <c r="H48" s="77"/>
      <c r="I48" s="77"/>
      <c r="J48" s="77"/>
      <c r="K48" s="77"/>
      <c r="L48" s="77" t="s">
        <v>114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 t="str">
        <f t="shared" si="2"/>
        <v>Pracovní rozsah teplot: 0 - 35°C</v>
      </c>
      <c r="AI48" s="77"/>
      <c r="AJ48" s="77"/>
      <c r="AK48" s="77"/>
      <c r="AL48" s="77"/>
      <c r="AM48" s="77"/>
      <c r="AN48" s="77"/>
      <c r="AO48" s="77"/>
    </row>
    <row r="49" spans="1:41" ht="15" outlineLevel="1">
      <c r="A49" s="99"/>
      <c r="B49" s="101" t="s">
        <v>126</v>
      </c>
      <c r="C49" s="77"/>
      <c r="D49" s="77"/>
      <c r="E49" s="77"/>
      <c r="F49" s="77"/>
      <c r="G49" s="77"/>
      <c r="H49" s="77"/>
      <c r="I49" s="77"/>
      <c r="J49" s="77"/>
      <c r="K49" s="77"/>
      <c r="L49" s="77" t="s">
        <v>114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 t="str">
        <f t="shared" si="2"/>
        <v>InA: 6A, (obvod zásuvky NN) + 2A, (obvod zdroje 0-24V AC)</v>
      </c>
      <c r="AI49" s="77"/>
      <c r="AJ49" s="77"/>
      <c r="AK49" s="77"/>
      <c r="AL49" s="77"/>
      <c r="AM49" s="77"/>
      <c r="AN49" s="77"/>
      <c r="AO49" s="77"/>
    </row>
    <row r="50" spans="1:41" ht="15" outlineLevel="1">
      <c r="A50" s="99"/>
      <c r="B50" s="101" t="s">
        <v>127</v>
      </c>
      <c r="C50" s="77"/>
      <c r="D50" s="77"/>
      <c r="E50" s="77"/>
      <c r="F50" s="77"/>
      <c r="G50" s="77"/>
      <c r="H50" s="77"/>
      <c r="I50" s="77"/>
      <c r="J50" s="77"/>
      <c r="K50" s="77"/>
      <c r="L50" s="77" t="s">
        <v>114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 t="str">
        <f t="shared" si="2"/>
        <v>USB -  2,5W / 5V, 0,5A, (podle použitého adaptéru)</v>
      </c>
      <c r="AI50" s="77"/>
      <c r="AJ50" s="77"/>
      <c r="AK50" s="77"/>
      <c r="AL50" s="77"/>
      <c r="AM50" s="77"/>
      <c r="AN50" s="77"/>
      <c r="AO50" s="77"/>
    </row>
    <row r="51" spans="1:41" ht="15" outlineLevel="1">
      <c r="A51" s="99"/>
      <c r="B51" s="101" t="s">
        <v>128</v>
      </c>
      <c r="C51" s="77"/>
      <c r="D51" s="77"/>
      <c r="E51" s="77"/>
      <c r="F51" s="77"/>
      <c r="G51" s="77"/>
      <c r="H51" s="77"/>
      <c r="I51" s="77"/>
      <c r="J51" s="77"/>
      <c r="K51" s="77"/>
      <c r="L51" s="77" t="s">
        <v>114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 t="str">
        <f t="shared" si="2"/>
        <v>"0-24V AC -  3W / 24V / 0,125A, zkratuvzdorný "</v>
      </c>
      <c r="AI51" s="77"/>
      <c r="AJ51" s="77"/>
      <c r="AK51" s="77"/>
      <c r="AL51" s="77"/>
      <c r="AM51" s="77"/>
      <c r="AN51" s="77"/>
      <c r="AO51" s="77"/>
    </row>
    <row r="52" spans="1:41" ht="15" outlineLevel="1">
      <c r="A52" s="99"/>
      <c r="B52" s="101" t="s">
        <v>129</v>
      </c>
      <c r="C52" s="77"/>
      <c r="D52" s="77"/>
      <c r="E52" s="77"/>
      <c r="F52" s="77"/>
      <c r="G52" s="77"/>
      <c r="H52" s="77"/>
      <c r="I52" s="77"/>
      <c r="J52" s="77"/>
      <c r="K52" s="77"/>
      <c r="L52" s="77" t="s">
        <v>114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 t="str">
        <f t="shared" si="2"/>
        <v>Zdroj 0-24V AC: SELV, kategorie přepětí III</v>
      </c>
      <c r="AI52" s="77"/>
      <c r="AJ52" s="77"/>
      <c r="AK52" s="77"/>
      <c r="AL52" s="77"/>
      <c r="AM52" s="77"/>
      <c r="AN52" s="77"/>
      <c r="AO52" s="77"/>
    </row>
    <row r="53" spans="1:41" ht="15" outlineLevel="1">
      <c r="A53" s="99"/>
      <c r="B53" s="101" t="s">
        <v>130</v>
      </c>
      <c r="C53" s="77"/>
      <c r="D53" s="77"/>
      <c r="E53" s="77"/>
      <c r="F53" s="77"/>
      <c r="G53" s="77"/>
      <c r="H53" s="77"/>
      <c r="I53" s="77"/>
      <c r="J53" s="77"/>
      <c r="K53" s="77"/>
      <c r="L53" s="77" t="s">
        <v>114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 t="str">
        <f t="shared" si="2"/>
        <v>Zkratuvzdorný, odolný proti přetížení,</v>
      </c>
      <c r="AI53" s="77"/>
      <c r="AJ53" s="77"/>
      <c r="AK53" s="77"/>
      <c r="AL53" s="77"/>
      <c r="AM53" s="77"/>
      <c r="AN53" s="77"/>
      <c r="AO53" s="77"/>
    </row>
    <row r="54" spans="1:41" ht="15" outlineLevel="1">
      <c r="A54" s="99"/>
      <c r="B54" s="101" t="s">
        <v>131</v>
      </c>
      <c r="C54" s="77"/>
      <c r="D54" s="77"/>
      <c r="E54" s="77"/>
      <c r="F54" s="77"/>
      <c r="G54" s="77"/>
      <c r="H54" s="77"/>
      <c r="I54" s="77"/>
      <c r="J54" s="77"/>
      <c r="K54" s="77"/>
      <c r="L54" s="77" t="s">
        <v>114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 t="str">
        <f t="shared" si="2"/>
        <v>USB napojen na USB hub s adaptérem s 1 vývodem</v>
      </c>
      <c r="AI54" s="77"/>
      <c r="AJ54" s="77"/>
      <c r="AK54" s="77"/>
      <c r="AL54" s="77"/>
      <c r="AM54" s="77"/>
      <c r="AN54" s="77"/>
      <c r="AO54" s="77"/>
    </row>
    <row r="55" spans="1:41" ht="15" outlineLevel="1">
      <c r="A55" s="99"/>
      <c r="B55" s="101" t="s">
        <v>132</v>
      </c>
      <c r="C55" s="77"/>
      <c r="D55" s="77"/>
      <c r="E55" s="77"/>
      <c r="F55" s="77"/>
      <c r="G55" s="77"/>
      <c r="H55" s="77"/>
      <c r="I55" s="77"/>
      <c r="J55" s="77"/>
      <c r="K55" s="77"/>
      <c r="L55" s="77" t="s">
        <v>114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 t="str">
        <f t="shared" si="2"/>
        <v>Osazen SPOJ S DÁLKOVÝM OVLÁDÁNÍM</v>
      </c>
      <c r="AI55" s="77"/>
      <c r="AJ55" s="77"/>
      <c r="AK55" s="77"/>
      <c r="AL55" s="77"/>
      <c r="AM55" s="77"/>
      <c r="AN55" s="77"/>
      <c r="AO55" s="77"/>
    </row>
    <row r="56" spans="1:41" ht="15" outlineLevel="1">
      <c r="A56" s="99"/>
      <c r="B56" s="101" t="s">
        <v>133</v>
      </c>
      <c r="C56" s="77"/>
      <c r="D56" s="77"/>
      <c r="E56" s="77"/>
      <c r="F56" s="77"/>
      <c r="G56" s="77"/>
      <c r="H56" s="77"/>
      <c r="I56" s="77"/>
      <c r="J56" s="77"/>
      <c r="K56" s="77"/>
      <c r="L56" s="77" t="s">
        <v>114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 t="str">
        <f t="shared" si="2"/>
        <v>Součást dodávky stolu je adaptér pro USB s propoj. koncovkami</v>
      </c>
      <c r="AI56" s="77"/>
      <c r="AJ56" s="77"/>
      <c r="AK56" s="77"/>
      <c r="AL56" s="77"/>
      <c r="AM56" s="77"/>
      <c r="AN56" s="77"/>
      <c r="AO56" s="77"/>
    </row>
    <row r="57" spans="1:41" ht="15" outlineLevel="1">
      <c r="A57" s="99"/>
      <c r="B57" s="101" t="s">
        <v>134</v>
      </c>
      <c r="C57" s="77"/>
      <c r="D57" s="77"/>
      <c r="E57" s="77"/>
      <c r="F57" s="77"/>
      <c r="G57" s="77"/>
      <c r="H57" s="77"/>
      <c r="I57" s="77"/>
      <c r="J57" s="77"/>
      <c r="K57" s="77"/>
      <c r="L57" s="77" t="s">
        <v>114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 t="str">
        <f t="shared" si="2"/>
        <v>Centrální ovládání (otevírání a zavírání) všech elektronických panelů z místa učitele</v>
      </c>
      <c r="AI57" s="77"/>
      <c r="AJ57" s="77"/>
      <c r="AK57" s="77"/>
      <c r="AL57" s="77"/>
      <c r="AM57" s="77"/>
      <c r="AN57" s="77"/>
      <c r="AO57" s="77"/>
    </row>
    <row r="58" spans="1:41" ht="15" outlineLevel="1">
      <c r="A58" s="99"/>
      <c r="B58" s="101" t="s">
        <v>135</v>
      </c>
      <c r="C58" s="77"/>
      <c r="D58" s="77"/>
      <c r="E58" s="77"/>
      <c r="F58" s="77"/>
      <c r="G58" s="77"/>
      <c r="H58" s="77"/>
      <c r="I58" s="77"/>
      <c r="J58" s="77"/>
      <c r="K58" s="77"/>
      <c r="L58" s="77" t="s">
        <v>114</v>
      </c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 t="str">
        <f t="shared" si="2"/>
        <v>Dálkové ovládání umožňuje otáčení panelem (plynulé otevírání a zavírání)</v>
      </c>
      <c r="AI58" s="77"/>
      <c r="AJ58" s="77"/>
      <c r="AK58" s="77"/>
      <c r="AL58" s="77"/>
      <c r="AM58" s="77"/>
      <c r="AN58" s="77"/>
      <c r="AO58" s="77"/>
    </row>
    <row r="59" spans="1:41" ht="15" outlineLevel="1">
      <c r="A59" s="99"/>
      <c r="B59" s="101" t="s">
        <v>136</v>
      </c>
      <c r="C59" s="77"/>
      <c r="D59" s="77"/>
      <c r="E59" s="77"/>
      <c r="F59" s="77"/>
      <c r="G59" s="77"/>
      <c r="H59" s="77"/>
      <c r="I59" s="77"/>
      <c r="J59" s="77"/>
      <c r="K59" s="77"/>
      <c r="L59" s="77" t="s">
        <v>114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8" t="str">
        <f t="shared" si="2"/>
        <v>Panel vybaven ochranou proti skřípnutí prstu MĚŘENÍM PROUDU MOTOREM (NE optická závora)</v>
      </c>
      <c r="AI59" s="77"/>
      <c r="AJ59" s="77"/>
      <c r="AK59" s="77"/>
      <c r="AL59" s="77"/>
      <c r="AM59" s="77"/>
      <c r="AN59" s="77"/>
      <c r="AO59" s="77"/>
    </row>
    <row r="60" spans="1:41" ht="15" outlineLevel="1">
      <c r="A60" s="99"/>
      <c r="B60" s="102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8"/>
      <c r="AI60" s="77"/>
      <c r="AJ60" s="77"/>
      <c r="AK60" s="77"/>
      <c r="AL60" s="77"/>
      <c r="AM60" s="77"/>
      <c r="AN60" s="77"/>
      <c r="AO60" s="77"/>
    </row>
    <row r="61" spans="1:41" ht="15" outlineLevel="1">
      <c r="A61" s="99"/>
      <c r="B61" s="100" t="s">
        <v>27</v>
      </c>
      <c r="C61" s="77"/>
      <c r="D61" s="77"/>
      <c r="E61" s="77"/>
      <c r="F61" s="77"/>
      <c r="G61" s="77"/>
      <c r="H61" s="77"/>
      <c r="I61" s="77"/>
      <c r="J61" s="77"/>
      <c r="K61" s="77"/>
      <c r="L61" s="77" t="s">
        <v>114</v>
      </c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</row>
    <row r="62" spans="1:41" ht="22.5" outlineLevel="1">
      <c r="A62" s="99"/>
      <c r="B62" s="101" t="s">
        <v>137</v>
      </c>
      <c r="C62" s="77"/>
      <c r="D62" s="77"/>
      <c r="E62" s="77"/>
      <c r="F62" s="77"/>
      <c r="G62" s="77"/>
      <c r="H62" s="77"/>
      <c r="I62" s="77"/>
      <c r="J62" s="77"/>
      <c r="K62" s="77"/>
      <c r="L62" s="77" t="s">
        <v>114</v>
      </c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8" t="str">
        <f>B62</f>
        <v>Demonstrační panel (výsuv) bude mít ZAMĚNITELNÉ BOXY dle aktuálně probírané látky. Lze je zaměnit dle aktuálně probírané látky a zasunout do médiového tunelu pro další použití.</v>
      </c>
      <c r="AI62" s="77"/>
      <c r="AJ62" s="77"/>
      <c r="AK62" s="77"/>
      <c r="AL62" s="77"/>
      <c r="AM62" s="77"/>
      <c r="AN62" s="77"/>
      <c r="AO62" s="77"/>
    </row>
    <row r="63" spans="1:41" ht="15" outlineLevel="1">
      <c r="A63" s="99"/>
      <c r="B63" s="101" t="s">
        <v>25</v>
      </c>
      <c r="C63" s="77"/>
      <c r="D63" s="77"/>
      <c r="E63" s="77"/>
      <c r="F63" s="77"/>
      <c r="G63" s="77"/>
      <c r="H63" s="77"/>
      <c r="I63" s="77"/>
      <c r="J63" s="77"/>
      <c r="K63" s="77"/>
      <c r="L63" s="77" t="s">
        <v>114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</row>
    <row r="64" spans="1:41" ht="15" outlineLevel="1">
      <c r="A64" s="99"/>
      <c r="B64" s="101" t="s">
        <v>138</v>
      </c>
      <c r="C64" s="77"/>
      <c r="D64" s="77"/>
      <c r="E64" s="77"/>
      <c r="F64" s="77"/>
      <c r="G64" s="77"/>
      <c r="H64" s="77"/>
      <c r="I64" s="77"/>
      <c r="J64" s="77"/>
      <c r="K64" s="77"/>
      <c r="L64" s="77" t="s">
        <v>114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8" t="str">
        <f aca="true" t="shared" si="3" ref="AH64:AH71">B64</f>
        <v>1) Elektro box panelu bude zkratuvzdorný pro fyzikální pokusy.</v>
      </c>
      <c r="AI64" s="77"/>
      <c r="AJ64" s="77"/>
      <c r="AK64" s="77"/>
      <c r="AL64" s="77"/>
      <c r="AM64" s="77"/>
      <c r="AN64" s="77"/>
      <c r="AO64" s="77"/>
    </row>
    <row r="65" spans="1:41" ht="15" outlineLevel="1">
      <c r="A65" s="99"/>
      <c r="B65" s="101" t="s">
        <v>139</v>
      </c>
      <c r="C65" s="77"/>
      <c r="D65" s="77"/>
      <c r="E65" s="77"/>
      <c r="F65" s="77"/>
      <c r="G65" s="77"/>
      <c r="H65" s="77"/>
      <c r="I65" s="77"/>
      <c r="J65" s="77"/>
      <c r="K65" s="77"/>
      <c r="L65" s="77" t="s">
        <v>114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8" t="str">
        <f t="shared" si="3"/>
        <v>Vyměnitelný mnodul bude  sestaven z výměnných demonstračních bloků na plošných spojích.</v>
      </c>
      <c r="AI65" s="77"/>
      <c r="AJ65" s="77"/>
      <c r="AK65" s="77"/>
      <c r="AL65" s="77"/>
      <c r="AM65" s="77"/>
      <c r="AN65" s="77"/>
      <c r="AO65" s="77"/>
    </row>
    <row r="66" spans="1:41" ht="56.25" outlineLevel="1">
      <c r="A66" s="99"/>
      <c r="B66" s="101" t="s">
        <v>140</v>
      </c>
      <c r="C66" s="77"/>
      <c r="D66" s="77"/>
      <c r="E66" s="77"/>
      <c r="F66" s="77"/>
      <c r="G66" s="77"/>
      <c r="H66" s="77"/>
      <c r="I66" s="77"/>
      <c r="J66" s="77"/>
      <c r="K66" s="77"/>
      <c r="L66" s="77" t="s">
        <v>114</v>
      </c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8" t="str">
        <f t="shared" si="3"/>
        <v>Bude  osazen ve vertikálním výsuvu s elektrickým zámkem, jehož otevření je dáno impulsem z učitelského rozvaděče. Je možné ho přizpůsobit potřebám výuky, případně snadno rozšiřovat. Každý demonstrační blok představuje elektrotechnickou (elektronickou) součástku, nebo obvod. Každá součástka musí být označena popisem, schematickou značkou a její hodnotou. Pokud to daná součástka dovoluje, demonstrační blok obsahuje součástky dvě.</v>
      </c>
      <c r="AI66" s="77"/>
      <c r="AJ66" s="77"/>
      <c r="AK66" s="77"/>
      <c r="AL66" s="77"/>
      <c r="AM66" s="77"/>
      <c r="AN66" s="77"/>
      <c r="AO66" s="77"/>
    </row>
    <row r="67" spans="1:41" ht="22.5" outlineLevel="1">
      <c r="A67" s="99"/>
      <c r="B67" s="101" t="s">
        <v>141</v>
      </c>
      <c r="C67" s="77"/>
      <c r="D67" s="77"/>
      <c r="E67" s="77"/>
      <c r="F67" s="77"/>
      <c r="G67" s="77"/>
      <c r="H67" s="77"/>
      <c r="I67" s="77"/>
      <c r="J67" s="77"/>
      <c r="K67" s="77"/>
      <c r="L67" s="77" t="s">
        <v>114</v>
      </c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8" t="str">
        <f t="shared" si="3"/>
        <v>Jedna součástka se do obvodu zapojuje přes banánové zdířky. Druhá součástka stejné hodnoty je pak umístěna na horní části demonstračního bloku a slouží k vizualizaci a měření.</v>
      </c>
      <c r="AI67" s="77"/>
      <c r="AJ67" s="77"/>
      <c r="AK67" s="77"/>
      <c r="AL67" s="77"/>
      <c r="AM67" s="77"/>
      <c r="AN67" s="77"/>
      <c r="AO67" s="77"/>
    </row>
    <row r="68" spans="1:41" ht="45" outlineLevel="1">
      <c r="A68" s="99"/>
      <c r="B68" s="101" t="s">
        <v>142</v>
      </c>
      <c r="C68" s="77"/>
      <c r="D68" s="77"/>
      <c r="E68" s="77"/>
      <c r="F68" s="77"/>
      <c r="G68" s="77"/>
      <c r="H68" s="77"/>
      <c r="I68" s="77"/>
      <c r="J68" s="77"/>
      <c r="K68" s="77"/>
      <c r="L68" s="77" t="s">
        <v>114</v>
      </c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8" t="str">
        <f t="shared" si="3"/>
        <v>Každý blok bude  v demonstračním panelu zasunut do drážkového profilu. Každý blok musí být navržen tak, aby nedošlo při libovolné chybě zapojení k žádnému poškození libovolné součástky ani obvodu v celém napěťovém rozsahu 0-24V AC napájecího zdroje. Připojení a propojování bloků se provádí pomocí propojovacích kabelů a bezpečnostních zdířek 4 mm.</v>
      </c>
      <c r="AI68" s="77"/>
      <c r="AJ68" s="77"/>
      <c r="AK68" s="77"/>
      <c r="AL68" s="77"/>
      <c r="AM68" s="77"/>
      <c r="AN68" s="77"/>
      <c r="AO68" s="77"/>
    </row>
    <row r="69" spans="1:41" ht="15" outlineLevel="1">
      <c r="A69" s="99"/>
      <c r="B69" s="101" t="s">
        <v>143</v>
      </c>
      <c r="C69" s="77"/>
      <c r="D69" s="77"/>
      <c r="E69" s="77"/>
      <c r="F69" s="77"/>
      <c r="G69" s="77"/>
      <c r="H69" s="77"/>
      <c r="I69" s="77"/>
      <c r="J69" s="77"/>
      <c r="K69" s="77"/>
      <c r="L69" s="77" t="s">
        <v>114</v>
      </c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8" t="str">
        <f t="shared" si="3"/>
        <v>K propojování libovolných modulů lze použít kabely s bezpečnostními koncovkami 4mm.</v>
      </c>
      <c r="AI69" s="77"/>
      <c r="AJ69" s="77"/>
      <c r="AK69" s="77"/>
      <c r="AL69" s="77"/>
      <c r="AM69" s="77"/>
      <c r="AN69" s="77"/>
      <c r="AO69" s="77"/>
    </row>
    <row r="70" spans="1:41" ht="15" outlineLevel="1">
      <c r="A70" s="99"/>
      <c r="B70" s="101" t="s">
        <v>144</v>
      </c>
      <c r="C70" s="77"/>
      <c r="D70" s="77"/>
      <c r="E70" s="77"/>
      <c r="F70" s="77"/>
      <c r="G70" s="77"/>
      <c r="H70" s="77"/>
      <c r="I70" s="77"/>
      <c r="J70" s="77"/>
      <c r="K70" s="77"/>
      <c r="L70" s="77" t="s">
        <v>114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8" t="str">
        <f t="shared" si="3"/>
        <v>Z bloků je možné sestavit (zapojit), různé obvody pro provádění pokusů.</v>
      </c>
      <c r="AI70" s="77"/>
      <c r="AJ70" s="77"/>
      <c r="AK70" s="77"/>
      <c r="AL70" s="77"/>
      <c r="AM70" s="77"/>
      <c r="AN70" s="77"/>
      <c r="AO70" s="77"/>
    </row>
    <row r="71" spans="1:41" ht="45" outlineLevel="1">
      <c r="A71" s="99"/>
      <c r="B71" s="101" t="s">
        <v>145</v>
      </c>
      <c r="C71" s="77"/>
      <c r="D71" s="77"/>
      <c r="E71" s="77"/>
      <c r="F71" s="77"/>
      <c r="G71" s="77"/>
      <c r="H71" s="77"/>
      <c r="I71" s="77"/>
      <c r="J71" s="77"/>
      <c r="K71" s="77"/>
      <c r="L71" s="77" t="s">
        <v>114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8" t="str">
        <f t="shared" si="3"/>
        <v>Při zkratu zdroje nesmí dojít k vypadnutí žádné ochrany ani k ovlivnění ostatních pracovišť v učebně. Po odstranění zkratu po libovolné době zdroj pokračuje v normální činnosti bez nutnosti nahazování ochran, nebo jiného zásahu. Střídavé napětí napájecího zdroje je nastavitelné pouze z pracoviště učitele v rozsahu 0 -24V SELV.</v>
      </c>
      <c r="AI71" s="77"/>
      <c r="AJ71" s="77"/>
      <c r="AK71" s="77"/>
      <c r="AL71" s="77"/>
      <c r="AM71" s="77"/>
      <c r="AN71" s="77"/>
      <c r="AO71" s="77"/>
    </row>
    <row r="72" spans="1:41" ht="15" outlineLevel="1">
      <c r="A72" s="99"/>
      <c r="B72" s="101" t="s">
        <v>115</v>
      </c>
      <c r="C72" s="77"/>
      <c r="D72" s="77"/>
      <c r="E72" s="77"/>
      <c r="F72" s="77"/>
      <c r="G72" s="77"/>
      <c r="H72" s="77"/>
      <c r="I72" s="77"/>
      <c r="J72" s="77"/>
      <c r="K72" s="77"/>
      <c r="L72" s="77" t="s">
        <v>114</v>
      </c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</row>
    <row r="73" spans="1:41" ht="15" outlineLevel="1">
      <c r="A73" s="99"/>
      <c r="B73" s="101" t="s">
        <v>146</v>
      </c>
      <c r="C73" s="77"/>
      <c r="D73" s="77"/>
      <c r="E73" s="77"/>
      <c r="F73" s="77"/>
      <c r="G73" s="77"/>
      <c r="H73" s="77"/>
      <c r="I73" s="77"/>
      <c r="J73" s="77"/>
      <c r="K73" s="77"/>
      <c r="L73" s="77" t="s">
        <v>114</v>
      </c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8" t="str">
        <f>B73</f>
        <v>Elektro box obsahuje moduly pro pokusy a samostatné zdroje  + měřicí bezečnostní kabely:</v>
      </c>
      <c r="AI73" s="77"/>
      <c r="AJ73" s="77"/>
      <c r="AK73" s="77"/>
      <c r="AL73" s="77"/>
      <c r="AM73" s="77"/>
      <c r="AN73" s="77"/>
      <c r="AO73" s="77"/>
    </row>
    <row r="74" spans="1:41" ht="15" outlineLevel="1">
      <c r="A74" s="99"/>
      <c r="B74" s="101" t="s">
        <v>147</v>
      </c>
      <c r="C74" s="77"/>
      <c r="D74" s="77"/>
      <c r="E74" s="77"/>
      <c r="F74" s="77"/>
      <c r="G74" s="77"/>
      <c r="H74" s="77"/>
      <c r="I74" s="77"/>
      <c r="J74" s="77"/>
      <c r="K74" s="77"/>
      <c r="L74" s="77" t="s">
        <v>114</v>
      </c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8" t="str">
        <f>B74</f>
        <v>Měřicí šnůry 12ks (4 x 1m, 8x 0,5m)</v>
      </c>
      <c r="AI74" s="77"/>
      <c r="AJ74" s="77"/>
      <c r="AK74" s="77"/>
      <c r="AL74" s="77"/>
      <c r="AM74" s="77"/>
      <c r="AN74" s="77"/>
      <c r="AO74" s="77"/>
    </row>
    <row r="75" spans="1:41" ht="15" outlineLevel="1">
      <c r="A75" s="99"/>
      <c r="B75" s="101" t="s">
        <v>115</v>
      </c>
      <c r="C75" s="77"/>
      <c r="D75" s="77"/>
      <c r="E75" s="77"/>
      <c r="F75" s="77"/>
      <c r="G75" s="77"/>
      <c r="H75" s="77"/>
      <c r="I75" s="77"/>
      <c r="J75" s="77"/>
      <c r="K75" s="77"/>
      <c r="L75" s="77" t="s">
        <v>114</v>
      </c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</row>
    <row r="76" spans="1:41" ht="15" outlineLevel="1">
      <c r="A76" s="99"/>
      <c r="B76" s="101" t="s">
        <v>148</v>
      </c>
      <c r="C76" s="77"/>
      <c r="D76" s="77"/>
      <c r="E76" s="77"/>
      <c r="F76" s="77"/>
      <c r="G76" s="77"/>
      <c r="H76" s="77"/>
      <c r="I76" s="77"/>
      <c r="J76" s="77"/>
      <c r="K76" s="77"/>
      <c r="L76" s="77" t="s">
        <v>114</v>
      </c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8" t="str">
        <f aca="true" t="shared" si="4" ref="AH76:AH114">B76</f>
        <v>moduly:</v>
      </c>
      <c r="AI76" s="77"/>
      <c r="AJ76" s="77"/>
      <c r="AK76" s="77"/>
      <c r="AL76" s="77"/>
      <c r="AM76" s="77"/>
      <c r="AN76" s="77"/>
      <c r="AO76" s="77"/>
    </row>
    <row r="77" spans="1:41" ht="15" outlineLevel="1">
      <c r="A77" s="99"/>
      <c r="B77" s="101" t="s">
        <v>149</v>
      </c>
      <c r="C77" s="77"/>
      <c r="D77" s="77"/>
      <c r="E77" s="77"/>
      <c r="F77" s="77"/>
      <c r="G77" s="77"/>
      <c r="H77" s="77"/>
      <c r="I77" s="77"/>
      <c r="J77" s="77"/>
      <c r="K77" s="77"/>
      <c r="L77" s="77" t="s">
        <v>114</v>
      </c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8" t="str">
        <f t="shared" si="4"/>
        <v>1x Bzučák 3-24V AC/DC (jedná se o funkčni obvod pracující v rozsahu 3-24V)</v>
      </c>
      <c r="AI77" s="77"/>
      <c r="AJ77" s="77"/>
      <c r="AK77" s="77"/>
      <c r="AL77" s="77"/>
      <c r="AM77" s="77"/>
      <c r="AN77" s="77"/>
      <c r="AO77" s="77"/>
    </row>
    <row r="78" spans="1:41" ht="15" outlineLevel="1">
      <c r="A78" s="99"/>
      <c r="B78" s="101" t="s">
        <v>150</v>
      </c>
      <c r="C78" s="77"/>
      <c r="D78" s="77"/>
      <c r="E78" s="77"/>
      <c r="F78" s="77"/>
      <c r="G78" s="77"/>
      <c r="H78" s="77"/>
      <c r="I78" s="77"/>
      <c r="J78" s="77"/>
      <c r="K78" s="77"/>
      <c r="L78" s="77" t="s">
        <v>114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8" t="str">
        <f t="shared" si="4"/>
        <v>2x Kondenzátor 100n / 50V (funkční součástka zespodu, součástka pro vizualizaci shora)</v>
      </c>
      <c r="AI78" s="77"/>
      <c r="AJ78" s="77"/>
      <c r="AK78" s="77"/>
      <c r="AL78" s="77"/>
      <c r="AM78" s="77"/>
      <c r="AN78" s="77"/>
      <c r="AO78" s="77"/>
    </row>
    <row r="79" spans="1:41" ht="15" outlineLevel="1">
      <c r="A79" s="99"/>
      <c r="B79" s="101" t="s">
        <v>151</v>
      </c>
      <c r="C79" s="77"/>
      <c r="D79" s="77"/>
      <c r="E79" s="77"/>
      <c r="F79" s="77"/>
      <c r="G79" s="77"/>
      <c r="H79" s="77"/>
      <c r="I79" s="77"/>
      <c r="J79" s="77"/>
      <c r="K79" s="77"/>
      <c r="L79" s="77" t="s">
        <v>114</v>
      </c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8" t="str">
        <f t="shared" si="4"/>
        <v>2x Kondenzátor 1M0 / 50V (funkční součástka zespodu, součástka pro vizualizaci shora)</v>
      </c>
      <c r="AI79" s="77"/>
      <c r="AJ79" s="77"/>
      <c r="AK79" s="77"/>
      <c r="AL79" s="77"/>
      <c r="AM79" s="77"/>
      <c r="AN79" s="77"/>
      <c r="AO79" s="77"/>
    </row>
    <row r="80" spans="1:41" ht="15" outlineLevel="1">
      <c r="A80" s="99"/>
      <c r="B80" s="101" t="s">
        <v>152</v>
      </c>
      <c r="C80" s="77"/>
      <c r="D80" s="77"/>
      <c r="E80" s="77"/>
      <c r="F80" s="77"/>
      <c r="G80" s="77"/>
      <c r="H80" s="77"/>
      <c r="I80" s="77"/>
      <c r="J80" s="77"/>
      <c r="K80" s="77"/>
      <c r="L80" s="77" t="s">
        <v>114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8" t="str">
        <f t="shared" si="4"/>
        <v>1x Kondenzátor 470n / 50V (funkční součástka zespodu, součástka pro vizualizaci shora)</v>
      </c>
      <c r="AI80" s="77"/>
      <c r="AJ80" s="77"/>
      <c r="AK80" s="77"/>
      <c r="AL80" s="77"/>
      <c r="AM80" s="77"/>
      <c r="AN80" s="77"/>
      <c r="AO80" s="77"/>
    </row>
    <row r="81" spans="1:41" ht="22.5" outlineLevel="1">
      <c r="A81" s="99"/>
      <c r="B81" s="101" t="s">
        <v>153</v>
      </c>
      <c r="C81" s="77"/>
      <c r="D81" s="77"/>
      <c r="E81" s="77"/>
      <c r="F81" s="77"/>
      <c r="G81" s="77"/>
      <c r="H81" s="77"/>
      <c r="I81" s="77"/>
      <c r="J81" s="77"/>
      <c r="K81" s="77"/>
      <c r="L81" s="77" t="s">
        <v>114</v>
      </c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8" t="str">
        <f t="shared" si="4"/>
        <v>2x Kondenzátor elektrolytický 100M / 50V (funkční součástka zespodu, součástka pro vizualizaci shora)</v>
      </c>
      <c r="AI81" s="77"/>
      <c r="AJ81" s="77"/>
      <c r="AK81" s="77"/>
      <c r="AL81" s="77"/>
      <c r="AM81" s="77"/>
      <c r="AN81" s="77"/>
      <c r="AO81" s="77"/>
    </row>
    <row r="82" spans="1:41" ht="15" outlineLevel="1">
      <c r="A82" s="99"/>
      <c r="B82" s="101" t="s">
        <v>154</v>
      </c>
      <c r="C82" s="77"/>
      <c r="D82" s="77"/>
      <c r="E82" s="77"/>
      <c r="F82" s="77"/>
      <c r="G82" s="77"/>
      <c r="H82" s="77"/>
      <c r="I82" s="77"/>
      <c r="J82" s="77"/>
      <c r="K82" s="77"/>
      <c r="L82" s="77" t="s">
        <v>114</v>
      </c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8" t="str">
        <f t="shared" si="4"/>
        <v>2x Dioda 1A (funkční součástka zespodu, součástka pro vizualizaci shora)</v>
      </c>
      <c r="AI82" s="77"/>
      <c r="AJ82" s="77"/>
      <c r="AK82" s="77"/>
      <c r="AL82" s="77"/>
      <c r="AM82" s="77"/>
      <c r="AN82" s="77"/>
      <c r="AO82" s="77"/>
    </row>
    <row r="83" spans="1:41" ht="15" outlineLevel="1">
      <c r="A83" s="99"/>
      <c r="B83" s="101" t="s">
        <v>155</v>
      </c>
      <c r="C83" s="77"/>
      <c r="D83" s="77"/>
      <c r="E83" s="77"/>
      <c r="F83" s="77"/>
      <c r="G83" s="77"/>
      <c r="H83" s="77"/>
      <c r="I83" s="77"/>
      <c r="J83" s="77"/>
      <c r="K83" s="77"/>
      <c r="L83" s="77" t="s">
        <v>114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8" t="str">
        <f t="shared" si="4"/>
        <v>1x Fotorezistor 50-100k / 10lx (funkční blok s fotorezistorem dané hodnoty)</v>
      </c>
      <c r="AI83" s="77"/>
      <c r="AJ83" s="77"/>
      <c r="AK83" s="77"/>
      <c r="AL83" s="77"/>
      <c r="AM83" s="77"/>
      <c r="AN83" s="77"/>
      <c r="AO83" s="77"/>
    </row>
    <row r="84" spans="1:41" ht="15" outlineLevel="1">
      <c r="A84" s="99"/>
      <c r="B84" s="101" t="s">
        <v>156</v>
      </c>
      <c r="C84" s="77"/>
      <c r="D84" s="77"/>
      <c r="E84" s="77"/>
      <c r="F84" s="77"/>
      <c r="G84" s="77"/>
      <c r="H84" s="77"/>
      <c r="I84" s="77"/>
      <c r="J84" s="77"/>
      <c r="K84" s="77"/>
      <c r="L84" s="77" t="s">
        <v>114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8" t="str">
        <f t="shared" si="4"/>
        <v>2x Cívka 100uH / 1A (funkční součástka zespodu, součástka pro vizualizaci shora)</v>
      </c>
      <c r="AI84" s="77"/>
      <c r="AJ84" s="77"/>
      <c r="AK84" s="77"/>
      <c r="AL84" s="77"/>
      <c r="AM84" s="77"/>
      <c r="AN84" s="77"/>
      <c r="AO84" s="77"/>
    </row>
    <row r="85" spans="1:41" ht="15" outlineLevel="1">
      <c r="A85" s="99"/>
      <c r="B85" s="101" t="s">
        <v>157</v>
      </c>
      <c r="C85" s="77"/>
      <c r="D85" s="77"/>
      <c r="E85" s="77"/>
      <c r="F85" s="77"/>
      <c r="G85" s="77"/>
      <c r="H85" s="77"/>
      <c r="I85" s="77"/>
      <c r="J85" s="77"/>
      <c r="K85" s="77"/>
      <c r="L85" s="77" t="s">
        <v>114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8" t="str">
        <f t="shared" si="4"/>
        <v>2x Cívka 470uH / 0,5A (funkční součástka zespodu, součástka pro vizualizaci shora)</v>
      </c>
      <c r="AI85" s="77"/>
      <c r="AJ85" s="77"/>
      <c r="AK85" s="77"/>
      <c r="AL85" s="77"/>
      <c r="AM85" s="77"/>
      <c r="AN85" s="77"/>
      <c r="AO85" s="77"/>
    </row>
    <row r="86" spans="1:41" ht="15" outlineLevel="1">
      <c r="A86" s="99"/>
      <c r="B86" s="101" t="s">
        <v>158</v>
      </c>
      <c r="C86" s="77"/>
      <c r="D86" s="77"/>
      <c r="E86" s="77"/>
      <c r="F86" s="77"/>
      <c r="G86" s="77"/>
      <c r="H86" s="77"/>
      <c r="I86" s="77"/>
      <c r="J86" s="77"/>
      <c r="K86" s="77"/>
      <c r="L86" s="77" t="s">
        <v>114</v>
      </c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8" t="str">
        <f t="shared" si="4"/>
        <v>1x LED (zelená) (včetně ochran proti přetížení a chybám zapojení– LED musí svítit i při přetížení</v>
      </c>
      <c r="AI86" s="77"/>
      <c r="AJ86" s="77"/>
      <c r="AK86" s="77"/>
      <c r="AL86" s="77"/>
      <c r="AM86" s="77"/>
      <c r="AN86" s="77"/>
      <c r="AO86" s="77"/>
    </row>
    <row r="87" spans="1:41" ht="15" outlineLevel="1">
      <c r="A87" s="99"/>
      <c r="B87" s="101" t="s">
        <v>159</v>
      </c>
      <c r="C87" s="77"/>
      <c r="D87" s="77"/>
      <c r="E87" s="77"/>
      <c r="F87" s="77"/>
      <c r="G87" s="77"/>
      <c r="H87" s="77"/>
      <c r="I87" s="77"/>
      <c r="J87" s="77"/>
      <c r="K87" s="77"/>
      <c r="L87" s="77" t="s">
        <v>114</v>
      </c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8" t="str">
        <f t="shared" si="4"/>
        <v>1x LED (rudá) (včetně ochran proti přetížení a chybám zapojení– LED musí svítit i při přetížení!</v>
      </c>
      <c r="AI87" s="77"/>
      <c r="AJ87" s="77"/>
      <c r="AK87" s="77"/>
      <c r="AL87" s="77"/>
      <c r="AM87" s="77"/>
      <c r="AN87" s="77"/>
      <c r="AO87" s="77"/>
    </row>
    <row r="88" spans="1:41" ht="15" outlineLevel="1">
      <c r="A88" s="99"/>
      <c r="B88" s="101" t="s">
        <v>160</v>
      </c>
      <c r="C88" s="77"/>
      <c r="D88" s="77"/>
      <c r="E88" s="77"/>
      <c r="F88" s="77"/>
      <c r="G88" s="77"/>
      <c r="H88" s="77"/>
      <c r="I88" s="77"/>
      <c r="J88" s="77"/>
      <c r="K88" s="77"/>
      <c r="L88" s="77" t="s">
        <v>114</v>
      </c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8" t="str">
        <f t="shared" si="4"/>
        <v>1x Ampérmetr / 0 - 300mA AC/DC, analogový MP pro montáž do drážkového profilu</v>
      </c>
      <c r="AI88" s="77"/>
      <c r="AJ88" s="77"/>
      <c r="AK88" s="77"/>
      <c r="AL88" s="77"/>
      <c r="AM88" s="77"/>
      <c r="AN88" s="77"/>
      <c r="AO88" s="77"/>
    </row>
    <row r="89" spans="1:41" ht="15" outlineLevel="1">
      <c r="A89" s="99"/>
      <c r="B89" s="101" t="s">
        <v>161</v>
      </c>
      <c r="C89" s="77"/>
      <c r="D89" s="77"/>
      <c r="E89" s="77"/>
      <c r="F89" s="77"/>
      <c r="G89" s="77"/>
      <c r="H89" s="77"/>
      <c r="I89" s="77"/>
      <c r="J89" s="77"/>
      <c r="K89" s="77"/>
      <c r="L89" s="77" t="s">
        <v>114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8" t="str">
        <f t="shared" si="4"/>
        <v>1x Voltmetr / 0 - 30V AC/DC, analogový MP pro montáž do drážkového profilu</v>
      </c>
      <c r="AI89" s="77"/>
      <c r="AJ89" s="77"/>
      <c r="AK89" s="77"/>
      <c r="AL89" s="77"/>
      <c r="AM89" s="77"/>
      <c r="AN89" s="77"/>
      <c r="AO89" s="77"/>
    </row>
    <row r="90" spans="1:41" ht="15" outlineLevel="1">
      <c r="A90" s="99"/>
      <c r="B90" s="101" t="s">
        <v>162</v>
      </c>
      <c r="C90" s="77"/>
      <c r="D90" s="77"/>
      <c r="E90" s="77"/>
      <c r="F90" s="77"/>
      <c r="G90" s="77"/>
      <c r="H90" s="77"/>
      <c r="I90" s="77"/>
      <c r="J90" s="77"/>
      <c r="K90" s="77"/>
      <c r="L90" s="77" t="s">
        <v>114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 t="str">
        <f t="shared" si="4"/>
        <v>1x Ampérmetr / 0 - 2A AC/DC, digitální MP pro montáž do drážkového profilu</v>
      </c>
      <c r="AI90" s="77"/>
      <c r="AJ90" s="77"/>
      <c r="AK90" s="77"/>
      <c r="AL90" s="77"/>
      <c r="AM90" s="77"/>
      <c r="AN90" s="77"/>
      <c r="AO90" s="77"/>
    </row>
    <row r="91" spans="1:41" ht="15" outlineLevel="1">
      <c r="A91" s="99"/>
      <c r="B91" s="101" t="s">
        <v>163</v>
      </c>
      <c r="C91" s="77"/>
      <c r="D91" s="77"/>
      <c r="E91" s="77"/>
      <c r="F91" s="77"/>
      <c r="G91" s="77"/>
      <c r="H91" s="77"/>
      <c r="I91" s="77"/>
      <c r="J91" s="77"/>
      <c r="K91" s="77"/>
      <c r="L91" s="77" t="s">
        <v>114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8" t="str">
        <f t="shared" si="4"/>
        <v>1x Voltmetr / 0 - 199V AC/DC, digitální MP pro montáž do drážkového profilu</v>
      </c>
      <c r="AI91" s="77"/>
      <c r="AJ91" s="77"/>
      <c r="AK91" s="77"/>
      <c r="AL91" s="77"/>
      <c r="AM91" s="77"/>
      <c r="AN91" s="77"/>
      <c r="AO91" s="77"/>
    </row>
    <row r="92" spans="1:41" ht="22.5" outlineLevel="1">
      <c r="A92" s="99"/>
      <c r="B92" s="101" t="s">
        <v>164</v>
      </c>
      <c r="C92" s="77"/>
      <c r="D92" s="77"/>
      <c r="E92" s="77"/>
      <c r="F92" s="77"/>
      <c r="G92" s="77"/>
      <c r="H92" s="77"/>
      <c r="I92" s="77"/>
      <c r="J92" s="77"/>
      <c r="K92" s="77"/>
      <c r="L92" s="77" t="s">
        <v>114</v>
      </c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8" t="str">
        <f t="shared" si="4"/>
        <v>1x Tranzistor NPN / 80V / 1A (funkční tranzistor s ochranami zespodu, tranzistor pro vizualizaci shora)</v>
      </c>
      <c r="AI92" s="77"/>
      <c r="AJ92" s="77"/>
      <c r="AK92" s="77"/>
      <c r="AL92" s="77"/>
      <c r="AM92" s="77"/>
      <c r="AN92" s="77"/>
      <c r="AO92" s="77"/>
    </row>
    <row r="93" spans="1:41" ht="22.5" outlineLevel="1">
      <c r="A93" s="99"/>
      <c r="B93" s="101" t="s">
        <v>165</v>
      </c>
      <c r="C93" s="77"/>
      <c r="D93" s="77"/>
      <c r="E93" s="77"/>
      <c r="F93" s="77"/>
      <c r="G93" s="77"/>
      <c r="H93" s="77"/>
      <c r="I93" s="77"/>
      <c r="J93" s="77"/>
      <c r="K93" s="77"/>
      <c r="L93" s="77" t="s">
        <v>114</v>
      </c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8" t="str">
        <f t="shared" si="4"/>
        <v>1x Tranzistor PNP / 80V / 1A (funkční tranzistor s ochranami zespodu, tranzistor pro vizualizaci shora)</v>
      </c>
      <c r="AI93" s="77"/>
      <c r="AJ93" s="77"/>
      <c r="AK93" s="77"/>
      <c r="AL93" s="77"/>
      <c r="AM93" s="77"/>
      <c r="AN93" s="77"/>
      <c r="AO93" s="77"/>
    </row>
    <row r="94" spans="1:41" ht="15" outlineLevel="1">
      <c r="A94" s="99"/>
      <c r="B94" s="101" t="s">
        <v>166</v>
      </c>
      <c r="C94" s="77"/>
      <c r="D94" s="77"/>
      <c r="E94" s="77"/>
      <c r="F94" s="77"/>
      <c r="G94" s="77"/>
      <c r="H94" s="77"/>
      <c r="I94" s="77"/>
      <c r="J94" s="77"/>
      <c r="K94" s="77"/>
      <c r="L94" s="77" t="s">
        <v>114</v>
      </c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8" t="str">
        <f t="shared" si="4"/>
        <v>1x Pojistka 5x20mm s krytkou (modul pro montáž do drážkového profilu)</v>
      </c>
      <c r="AI94" s="77"/>
      <c r="AJ94" s="77"/>
      <c r="AK94" s="77"/>
      <c r="AL94" s="77"/>
      <c r="AM94" s="77"/>
      <c r="AN94" s="77"/>
      <c r="AO94" s="77"/>
    </row>
    <row r="95" spans="1:41" ht="15" outlineLevel="1">
      <c r="A95" s="99"/>
      <c r="B95" s="101" t="s">
        <v>167</v>
      </c>
      <c r="C95" s="77"/>
      <c r="D95" s="77"/>
      <c r="E95" s="77"/>
      <c r="F95" s="77"/>
      <c r="G95" s="77"/>
      <c r="H95" s="77"/>
      <c r="I95" s="77"/>
      <c r="J95" s="77"/>
      <c r="K95" s="77"/>
      <c r="L95" s="77" t="s">
        <v>114</v>
      </c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8" t="str">
        <f t="shared" si="4"/>
        <v>2x Potenciometr 10k/N (včetně ochran proti přetížení potenciometru v krajních polohách)</v>
      </c>
      <c r="AI95" s="77"/>
      <c r="AJ95" s="77"/>
      <c r="AK95" s="77"/>
      <c r="AL95" s="77"/>
      <c r="AM95" s="77"/>
      <c r="AN95" s="77"/>
      <c r="AO95" s="77"/>
    </row>
    <row r="96" spans="1:41" ht="15" outlineLevel="1">
      <c r="A96" s="99"/>
      <c r="B96" s="101" t="s">
        <v>168</v>
      </c>
      <c r="C96" s="77"/>
      <c r="D96" s="77"/>
      <c r="E96" s="77"/>
      <c r="F96" s="77"/>
      <c r="G96" s="77"/>
      <c r="H96" s="77"/>
      <c r="I96" s="77"/>
      <c r="J96" s="77"/>
      <c r="K96" s="77"/>
      <c r="L96" s="77" t="s">
        <v>114</v>
      </c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8" t="str">
        <f t="shared" si="4"/>
        <v>2x Přepínač jednoduchý páčkový</v>
      </c>
      <c r="AI96" s="77"/>
      <c r="AJ96" s="77"/>
      <c r="AK96" s="77"/>
      <c r="AL96" s="77"/>
      <c r="AM96" s="77"/>
      <c r="AN96" s="77"/>
      <c r="AO96" s="77"/>
    </row>
    <row r="97" spans="1:41" ht="15" outlineLevel="1">
      <c r="A97" s="99"/>
      <c r="B97" s="101" t="s">
        <v>169</v>
      </c>
      <c r="C97" s="77"/>
      <c r="D97" s="77"/>
      <c r="E97" s="77"/>
      <c r="F97" s="77"/>
      <c r="G97" s="77"/>
      <c r="H97" s="77"/>
      <c r="I97" s="77"/>
      <c r="J97" s="77"/>
      <c r="K97" s="77"/>
      <c r="L97" s="77" t="s">
        <v>114</v>
      </c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8" t="str">
        <f t="shared" si="4"/>
        <v>2x Rezistor R100R / 2W (funkční součástka zespodu, součástka pro vizualizaci shora)</v>
      </c>
      <c r="AI97" s="77"/>
      <c r="AJ97" s="77"/>
      <c r="AK97" s="77"/>
      <c r="AL97" s="77"/>
      <c r="AM97" s="77"/>
      <c r="AN97" s="77"/>
      <c r="AO97" s="77"/>
    </row>
    <row r="98" spans="1:41" ht="15" outlineLevel="1">
      <c r="A98" s="99"/>
      <c r="B98" s="101" t="s">
        <v>170</v>
      </c>
      <c r="C98" s="77"/>
      <c r="D98" s="77"/>
      <c r="E98" s="77"/>
      <c r="F98" s="77"/>
      <c r="G98" s="77"/>
      <c r="H98" s="77"/>
      <c r="I98" s="77"/>
      <c r="J98" s="77"/>
      <c r="K98" s="77"/>
      <c r="L98" s="77" t="s">
        <v>114</v>
      </c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8" t="str">
        <f t="shared" si="4"/>
        <v>2x Rezistor R1K0 / 2W (funkční součástka zespodu, součástka pro vizualizaci shora)</v>
      </c>
      <c r="AI98" s="77"/>
      <c r="AJ98" s="77"/>
      <c r="AK98" s="77"/>
      <c r="AL98" s="77"/>
      <c r="AM98" s="77"/>
      <c r="AN98" s="77"/>
      <c r="AO98" s="77"/>
    </row>
    <row r="99" spans="1:41" ht="15" outlineLevel="1">
      <c r="A99" s="99"/>
      <c r="B99" s="101" t="s">
        <v>171</v>
      </c>
      <c r="C99" s="77"/>
      <c r="D99" s="77"/>
      <c r="E99" s="77"/>
      <c r="F99" s="77"/>
      <c r="G99" s="77"/>
      <c r="H99" s="77"/>
      <c r="I99" s="77"/>
      <c r="J99" s="77"/>
      <c r="K99" s="77"/>
      <c r="L99" s="77" t="s">
        <v>114</v>
      </c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8" t="str">
        <f t="shared" si="4"/>
        <v>2x Rezistor R470R / 2W (funkční součástka zespodu, součástka pro vizualizaci shora)</v>
      </c>
      <c r="AI99" s="77"/>
      <c r="AJ99" s="77"/>
      <c r="AK99" s="77"/>
      <c r="AL99" s="77"/>
      <c r="AM99" s="77"/>
      <c r="AN99" s="77"/>
      <c r="AO99" s="77"/>
    </row>
    <row r="100" spans="1:41" ht="15" outlineLevel="1">
      <c r="A100" s="99"/>
      <c r="B100" s="101" t="s">
        <v>172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 t="s">
        <v>114</v>
      </c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8" t="str">
        <f t="shared" si="4"/>
        <v>1x Relé 12 - 24V AC/DC (funkční blok s relé pro montáž do drážkového profilu)</v>
      </c>
      <c r="AI100" s="77"/>
      <c r="AJ100" s="77"/>
      <c r="AK100" s="77"/>
      <c r="AL100" s="77"/>
      <c r="AM100" s="77"/>
      <c r="AN100" s="77"/>
      <c r="AO100" s="77"/>
    </row>
    <row r="101" spans="1:41" ht="15" outlineLevel="1">
      <c r="A101" s="99"/>
      <c r="B101" s="101" t="s">
        <v>173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 t="s">
        <v>114</v>
      </c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8" t="str">
        <f t="shared" si="4"/>
        <v>2x Tlačítko</v>
      </c>
      <c r="AI101" s="77"/>
      <c r="AJ101" s="77"/>
      <c r="AK101" s="77"/>
      <c r="AL101" s="77"/>
      <c r="AM101" s="77"/>
      <c r="AN101" s="77"/>
      <c r="AO101" s="77"/>
    </row>
    <row r="102" spans="1:41" ht="15" outlineLevel="1">
      <c r="A102" s="99"/>
      <c r="B102" s="101" t="s">
        <v>174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 t="s">
        <v>114</v>
      </c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8" t="str">
        <f t="shared" si="4"/>
        <v>1x Termistor NTC 10k/25°C</v>
      </c>
      <c r="AI102" s="77"/>
      <c r="AJ102" s="77"/>
      <c r="AK102" s="77"/>
      <c r="AL102" s="77"/>
      <c r="AM102" s="77"/>
      <c r="AN102" s="77"/>
      <c r="AO102" s="77"/>
    </row>
    <row r="103" spans="1:41" ht="15" outlineLevel="1">
      <c r="A103" s="99"/>
      <c r="B103" s="101" t="s">
        <v>175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 t="s">
        <v>114</v>
      </c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8" t="str">
        <f t="shared" si="4"/>
        <v>1x Usměrňovač můstkový 1A (funkční můstek zespodu, můstek pro vizualizaci a měření shora)</v>
      </c>
      <c r="AI103" s="77"/>
      <c r="AJ103" s="77"/>
      <c r="AK103" s="77"/>
      <c r="AL103" s="77"/>
      <c r="AM103" s="77"/>
      <c r="AN103" s="77"/>
      <c r="AO103" s="77"/>
    </row>
    <row r="104" spans="1:41" ht="15" outlineLevel="1">
      <c r="A104" s="99"/>
      <c r="B104" s="101" t="s">
        <v>176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 t="s">
        <v>114</v>
      </c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8" t="str">
        <f t="shared" si="4"/>
        <v>2x Vypínač páčkový</v>
      </c>
      <c r="AI104" s="77"/>
      <c r="AJ104" s="77"/>
      <c r="AK104" s="77"/>
      <c r="AL104" s="77"/>
      <c r="AM104" s="77"/>
      <c r="AN104" s="77"/>
      <c r="AO104" s="77"/>
    </row>
    <row r="105" spans="1:41" ht="15" outlineLevel="1">
      <c r="A105" s="99"/>
      <c r="B105" s="101" t="s">
        <v>177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 t="s">
        <v>114</v>
      </c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8" t="str">
        <f t="shared" si="4"/>
        <v>4x Žárovka/ objímka E10</v>
      </c>
      <c r="AI105" s="77"/>
      <c r="AJ105" s="77"/>
      <c r="AK105" s="77"/>
      <c r="AL105" s="77"/>
      <c r="AM105" s="77"/>
      <c r="AN105" s="77"/>
      <c r="AO105" s="77"/>
    </row>
    <row r="106" spans="1:41" ht="15" outlineLevel="1">
      <c r="A106" s="99"/>
      <c r="B106" s="101" t="s">
        <v>178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 t="s">
        <v>114</v>
      </c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8" t="str">
        <f t="shared" si="4"/>
        <v>1x zenerova dioda</v>
      </c>
      <c r="AI106" s="77"/>
      <c r="AJ106" s="77"/>
      <c r="AK106" s="77"/>
      <c r="AL106" s="77"/>
      <c r="AM106" s="77"/>
      <c r="AN106" s="77"/>
      <c r="AO106" s="77"/>
    </row>
    <row r="107" spans="1:41" ht="15" outlineLevel="1">
      <c r="A107" s="99"/>
      <c r="B107" s="101" t="s">
        <v>179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 t="s">
        <v>114</v>
      </c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8" t="str">
        <f t="shared" si="4"/>
        <v>1x reproduktor</v>
      </c>
      <c r="AI107" s="77"/>
      <c r="AJ107" s="77"/>
      <c r="AK107" s="77"/>
      <c r="AL107" s="77"/>
      <c r="AM107" s="77"/>
      <c r="AN107" s="77"/>
      <c r="AO107" s="77"/>
    </row>
    <row r="108" spans="1:41" ht="15" outlineLevel="1">
      <c r="A108" s="99"/>
      <c r="B108" s="101" t="s">
        <v>180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 t="s">
        <v>114</v>
      </c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8" t="str">
        <f t="shared" si="4"/>
        <v>1x mikrofon</v>
      </c>
      <c r="AI108" s="77"/>
      <c r="AJ108" s="77"/>
      <c r="AK108" s="77"/>
      <c r="AL108" s="77"/>
      <c r="AM108" s="77"/>
      <c r="AN108" s="77"/>
      <c r="AO108" s="77"/>
    </row>
    <row r="109" spans="1:41" ht="15" outlineLevel="1">
      <c r="A109" s="99"/>
      <c r="B109" s="101" t="s">
        <v>181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 t="s">
        <v>114</v>
      </c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8" t="str">
        <f t="shared" si="4"/>
        <v>1x stejnosměrný motor</v>
      </c>
      <c r="AI109" s="77"/>
      <c r="AJ109" s="77"/>
      <c r="AK109" s="77"/>
      <c r="AL109" s="77"/>
      <c r="AM109" s="77"/>
      <c r="AN109" s="77"/>
      <c r="AO109" s="77"/>
    </row>
    <row r="110" spans="1:41" ht="15" outlineLevel="1">
      <c r="A110" s="99"/>
      <c r="B110" s="101" t="s">
        <v>182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 t="s">
        <v>114</v>
      </c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8" t="str">
        <f t="shared" si="4"/>
        <v>1 x Transformátor  24V/8V s ochranou proti nebezpečnému napětí při inverzním zapojení.</v>
      </c>
      <c r="AI110" s="77"/>
      <c r="AJ110" s="77"/>
      <c r="AK110" s="77"/>
      <c r="AL110" s="77"/>
      <c r="AM110" s="77"/>
      <c r="AN110" s="77"/>
      <c r="AO110" s="77"/>
    </row>
    <row r="111" spans="1:41" ht="15" outlineLevel="1">
      <c r="A111" s="99"/>
      <c r="B111" s="101" t="s">
        <v>183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 t="s">
        <v>114</v>
      </c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8" t="str">
        <f t="shared" si="4"/>
        <v>Napětí nesmí překročit při inverzním zapojení bezpečné napětí stanovené vyhláškou 50/78 Sb.</v>
      </c>
      <c r="AI111" s="77"/>
      <c r="AJ111" s="77"/>
      <c r="AK111" s="77"/>
      <c r="AL111" s="77"/>
      <c r="AM111" s="77"/>
      <c r="AN111" s="77"/>
      <c r="AO111" s="77"/>
    </row>
    <row r="112" spans="1:41" ht="15" outlineLevel="1">
      <c r="A112" s="99"/>
      <c r="B112" s="101" t="s">
        <v>184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 t="s">
        <v>114</v>
      </c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8" t="str">
        <f t="shared" si="4"/>
        <v>1x Zdroj - Stabilizátor 12V / 100mA (stabilizovaný zdroj s pevným napětím 12V)</v>
      </c>
      <c r="AI112" s="77"/>
      <c r="AJ112" s="77"/>
      <c r="AK112" s="77"/>
      <c r="AL112" s="77"/>
      <c r="AM112" s="77"/>
      <c r="AN112" s="77"/>
      <c r="AO112" s="77"/>
    </row>
    <row r="113" spans="1:41" ht="15" outlineLevel="1">
      <c r="A113" s="99"/>
      <c r="B113" s="101" t="s">
        <v>185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 t="s">
        <v>114</v>
      </c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8" t="str">
        <f t="shared" si="4"/>
        <v>1x Zdroj - Stabilizátor 1,2-18V / 0,1A (stabilizovaný zdroj nastavitelný s proudem 100mA)</v>
      </c>
      <c r="AI113" s="77"/>
      <c r="AJ113" s="77"/>
      <c r="AK113" s="77"/>
      <c r="AL113" s="77"/>
      <c r="AM113" s="77"/>
      <c r="AN113" s="77"/>
      <c r="AO113" s="77"/>
    </row>
    <row r="114" spans="1:41" ht="22.5" outlineLevel="1">
      <c r="A114" s="99"/>
      <c r="B114" s="101" t="s">
        <v>186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 t="s">
        <v>114</v>
      </c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8" t="str">
        <f t="shared" si="4"/>
        <v>1x Zdroj - Stabilizátor 0,6-15V / 1,5 - 0,1A (spínaný stabilizovaný zdroj s plynule nastavitelným napětím a nastavitelným proudem až do 3A</v>
      </c>
      <c r="AI114" s="77"/>
      <c r="AJ114" s="77"/>
      <c r="AK114" s="77"/>
      <c r="AL114" s="77"/>
      <c r="AM114" s="77"/>
      <c r="AN114" s="77"/>
      <c r="AO114" s="77"/>
    </row>
    <row r="115" spans="1:41" ht="15" outlineLevel="1">
      <c r="A115" s="99"/>
      <c r="B115" s="101" t="s">
        <v>25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 t="s">
        <v>114</v>
      </c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</row>
    <row r="116" spans="1:41" ht="33.75" outlineLevel="1">
      <c r="A116" s="99"/>
      <c r="B116" s="101" t="s">
        <v>187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 t="s">
        <v>114</v>
      </c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8" t="str">
        <f>B116</f>
        <v>2) modul "2v1" - 1x oscilo/generátor - osciloskop s generátorem v jednom modulu pro snímání průběhu napětí, generátor různých průběhů (obdélník, trojúhelník, sinusovka) v různých kmitočtech (1HZ - 10kHZ)</v>
      </c>
      <c r="AI116" s="77"/>
      <c r="AJ116" s="77"/>
      <c r="AK116" s="77"/>
      <c r="AL116" s="77"/>
      <c r="AM116" s="77"/>
      <c r="AN116" s="77"/>
      <c r="AO116" s="77"/>
    </row>
    <row r="117" spans="1:41" ht="15" outlineLevel="1">
      <c r="A117" s="99"/>
      <c r="B117" s="101" t="s">
        <v>25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 t="s">
        <v>114</v>
      </c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</row>
    <row r="118" spans="1:41" ht="22.5" outlineLevel="1">
      <c r="A118" s="99"/>
      <c r="B118" s="101" t="s">
        <v>188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 t="s">
        <v>114</v>
      </c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8" t="str">
        <f>B118</f>
        <v>3) VÝSUVNÝ materiál pro provádění pokusů - výsuvný materiál je součástí boxu a vysune se pro příslušné pokusy např. z mechaniky, chemie, fyziky, optiky apod.</v>
      </c>
      <c r="AI118" s="77"/>
      <c r="AJ118" s="77"/>
      <c r="AK118" s="77"/>
      <c r="AL118" s="77"/>
      <c r="AM118" s="77"/>
      <c r="AN118" s="77"/>
      <c r="AO118" s="77"/>
    </row>
    <row r="119" spans="1:41" ht="15" outlineLevel="1">
      <c r="A119" s="99"/>
      <c r="B119" s="101" t="s">
        <v>25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 t="s">
        <v>114</v>
      </c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1:41" ht="22.5" outlineLevel="1">
      <c r="A120" s="99"/>
      <c r="B120" s="101" t="s">
        <v>189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 t="s">
        <v>114</v>
      </c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8" t="str">
        <f>B120</f>
        <v>4) Výměnné boxy OPTIKA a MECHANIKA  - zdroj bílého světla, laser, rozptylky, spojky… kladka, nakloněná rovina</v>
      </c>
      <c r="AI120" s="77"/>
      <c r="AJ120" s="77"/>
      <c r="AK120" s="77"/>
      <c r="AL120" s="77"/>
      <c r="AM120" s="77"/>
      <c r="AN120" s="77"/>
      <c r="AO120" s="77"/>
    </row>
    <row r="121" spans="1:41" ht="15" outlineLevel="1">
      <c r="A121" s="99"/>
      <c r="B121" s="101" t="s">
        <v>190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 t="s">
        <v>114</v>
      </c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1:12" ht="15">
      <c r="A122" s="103" t="s">
        <v>191</v>
      </c>
      <c r="B122" s="104" t="s">
        <v>262</v>
      </c>
      <c r="L122" s="76" t="s">
        <v>111</v>
      </c>
    </row>
    <row r="123" spans="1:41" ht="15" outlineLevel="1">
      <c r="A123" s="99"/>
      <c r="B123" s="101" t="s">
        <v>25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 t="s">
        <v>114</v>
      </c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</row>
    <row r="124" spans="1:41" ht="15" outlineLevel="1">
      <c r="A124" s="99"/>
      <c r="B124" s="101" t="s">
        <v>193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 t="s">
        <v>114</v>
      </c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8" t="str">
        <f>B124</f>
        <v>Součásti stolu:</v>
      </c>
      <c r="AI124" s="77"/>
      <c r="AJ124" s="77"/>
      <c r="AK124" s="77"/>
      <c r="AL124" s="77"/>
      <c r="AM124" s="77"/>
      <c r="AN124" s="77"/>
      <c r="AO124" s="77"/>
    </row>
    <row r="125" spans="1:41" ht="15" outlineLevel="1">
      <c r="A125" s="99"/>
      <c r="B125" s="101" t="s">
        <v>194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 t="s">
        <v>114</v>
      </c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8" t="str">
        <f>B125</f>
        <v>- rozdělení na 3 části</v>
      </c>
      <c r="AI125" s="77"/>
      <c r="AJ125" s="77"/>
      <c r="AK125" s="77"/>
      <c r="AL125" s="77"/>
      <c r="AM125" s="77"/>
      <c r="AN125" s="77"/>
      <c r="AO125" s="77"/>
    </row>
    <row r="126" spans="1:41" ht="22.5" outlineLevel="1">
      <c r="A126" s="99"/>
      <c r="B126" s="101" t="s">
        <v>250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8"/>
      <c r="AI126" s="77"/>
      <c r="AJ126" s="77"/>
      <c r="AK126" s="77"/>
      <c r="AL126" s="77"/>
      <c r="AM126" s="77"/>
      <c r="AN126" s="77"/>
      <c r="AO126" s="77"/>
    </row>
    <row r="127" spans="1:41" ht="15" outlineLevel="1">
      <c r="A127" s="99"/>
      <c r="B127" s="101" t="s">
        <v>195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8"/>
      <c r="AI127" s="77"/>
      <c r="AJ127" s="77"/>
      <c r="AK127" s="77"/>
      <c r="AL127" s="77"/>
      <c r="AM127" s="77"/>
      <c r="AN127" s="77"/>
      <c r="AO127" s="77"/>
    </row>
    <row r="128" spans="1:41" ht="15" outlineLevel="1">
      <c r="A128" s="99"/>
      <c r="B128" s="101" t="s">
        <v>196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8"/>
      <c r="AI128" s="77"/>
      <c r="AJ128" s="77"/>
      <c r="AK128" s="77"/>
      <c r="AL128" s="77"/>
      <c r="AM128" s="77"/>
      <c r="AN128" s="77"/>
      <c r="AO128" s="77"/>
    </row>
    <row r="129" spans="1:41" ht="15" outlineLevel="1">
      <c r="A129" s="99"/>
      <c r="B129" s="101" t="s">
        <v>197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8"/>
      <c r="AI129" s="77"/>
      <c r="AJ129" s="77"/>
      <c r="AK129" s="77"/>
      <c r="AL129" s="77"/>
      <c r="AM129" s="77"/>
      <c r="AN129" s="77"/>
      <c r="AO129" s="77"/>
    </row>
    <row r="130" spans="1:41" ht="15" outlineLevel="1">
      <c r="A130" s="99"/>
      <c r="B130" s="101" t="s">
        <v>198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8"/>
      <c r="AI130" s="77"/>
      <c r="AJ130" s="77"/>
      <c r="AK130" s="77"/>
      <c r="AL130" s="77"/>
      <c r="AM130" s="77"/>
      <c r="AN130" s="77"/>
      <c r="AO130" s="77"/>
    </row>
    <row r="131" spans="1:41" ht="15" outlineLevel="1">
      <c r="A131" s="99"/>
      <c r="B131" s="101" t="s">
        <v>199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8"/>
      <c r="AI131" s="77"/>
      <c r="AJ131" s="77"/>
      <c r="AK131" s="77"/>
      <c r="AL131" s="77"/>
      <c r="AM131" s="77"/>
      <c r="AN131" s="77"/>
      <c r="AO131" s="77"/>
    </row>
    <row r="132" spans="1:41" ht="15" outlineLevel="1">
      <c r="A132" s="99"/>
      <c r="B132" s="101" t="s">
        <v>200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8"/>
      <c r="AI132" s="77"/>
      <c r="AJ132" s="77"/>
      <c r="AK132" s="77"/>
      <c r="AL132" s="77"/>
      <c r="AM132" s="77"/>
      <c r="AN132" s="77"/>
      <c r="AO132" s="77"/>
    </row>
    <row r="133" spans="1:41" ht="15" outlineLevel="1">
      <c r="A133" s="99"/>
      <c r="B133" s="10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8"/>
      <c r="AI133" s="77"/>
      <c r="AJ133" s="77"/>
      <c r="AK133" s="77"/>
      <c r="AL133" s="77"/>
      <c r="AM133" s="77"/>
      <c r="AN133" s="77"/>
      <c r="AO133" s="77"/>
    </row>
    <row r="134" spans="1:41" ht="15" outlineLevel="1">
      <c r="A134" s="99"/>
      <c r="B134" s="105" t="s">
        <v>251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 t="s">
        <v>114</v>
      </c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</row>
    <row r="135" spans="1:41" ht="15" outlineLevel="1">
      <c r="A135" s="99"/>
      <c r="B135" s="101" t="s">
        <v>201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 t="s">
        <v>114</v>
      </c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8" t="str">
        <f aca="true" t="shared" si="5" ref="AH135:AH145">B135</f>
        <v>Rozvaděč učitele (RU):</v>
      </c>
      <c r="AI135" s="77"/>
      <c r="AJ135" s="77"/>
      <c r="AK135" s="77"/>
      <c r="AL135" s="77"/>
      <c r="AM135" s="77"/>
      <c r="AN135" s="77"/>
      <c r="AO135" s="77"/>
    </row>
    <row r="136" spans="1:41" ht="15" outlineLevel="1">
      <c r="A136" s="99"/>
      <c r="B136" s="101" t="s">
        <v>202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 t="s">
        <v>114</v>
      </c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8" t="str">
        <f t="shared" si="5"/>
        <v>Zdroje SELV jsou konstruovány tak, aby poskytly požadované napětí a proud pro pokusy</v>
      </c>
      <c r="AI136" s="77"/>
      <c r="AJ136" s="77"/>
      <c r="AK136" s="77"/>
      <c r="AL136" s="77"/>
      <c r="AM136" s="77"/>
      <c r="AN136" s="77"/>
      <c r="AO136" s="77"/>
    </row>
    <row r="137" spans="1:41" ht="15" outlineLevel="1">
      <c r="A137" s="99"/>
      <c r="B137" s="101" t="s">
        <v>203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 t="s">
        <v>114</v>
      </c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8" t="str">
        <f t="shared" si="5"/>
        <v>prováděné na demonstračním panelu a současně bylo celé zapojení odolné proti přetížení</v>
      </c>
      <c r="AI137" s="77"/>
      <c r="AJ137" s="77"/>
      <c r="AK137" s="77"/>
      <c r="AL137" s="77"/>
      <c r="AM137" s="77"/>
      <c r="AN137" s="77"/>
      <c r="AO137" s="77"/>
    </row>
    <row r="138" spans="1:41" ht="15" outlineLevel="1">
      <c r="A138" s="99"/>
      <c r="B138" s="101" t="s">
        <v>204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 t="s">
        <v>114</v>
      </c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8" t="str">
        <f t="shared" si="5"/>
        <v>či zkratu, (EOP i demonstrační panel). Chyba v zapojení nezpůsobí poškození žádné</v>
      </c>
      <c r="AI138" s="77"/>
      <c r="AJ138" s="77"/>
      <c r="AK138" s="77"/>
      <c r="AL138" s="77"/>
      <c r="AM138" s="77"/>
      <c r="AN138" s="77"/>
      <c r="AO138" s="77"/>
    </row>
    <row r="139" spans="1:41" ht="15" outlineLevel="1">
      <c r="A139" s="99"/>
      <c r="B139" s="101" t="s">
        <v>205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 t="s">
        <v>114</v>
      </c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8" t="str">
        <f t="shared" si="5"/>
        <v>části obvodu. Nedojde ani k ovlivnění ostatních pracovišť. Po odstranění chyby</v>
      </c>
      <c r="AI139" s="77"/>
      <c r="AJ139" s="77"/>
      <c r="AK139" s="77"/>
      <c r="AL139" s="77"/>
      <c r="AM139" s="77"/>
      <c r="AN139" s="77"/>
      <c r="AO139" s="77"/>
    </row>
    <row r="140" spans="1:41" ht="15" outlineLevel="1">
      <c r="A140" s="99"/>
      <c r="B140" s="101" t="s">
        <v>206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 t="s">
        <v>114</v>
      </c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8" t="str">
        <f t="shared" si="5"/>
        <v>v zapojení bude demonstrovaný obvod funkční.</v>
      </c>
      <c r="AI140" s="77"/>
      <c r="AJ140" s="77"/>
      <c r="AK140" s="77"/>
      <c r="AL140" s="77"/>
      <c r="AM140" s="77"/>
      <c r="AN140" s="77"/>
      <c r="AO140" s="77"/>
    </row>
    <row r="141" spans="1:41" ht="15" outlineLevel="1">
      <c r="A141" s="99"/>
      <c r="B141" s="101" t="s">
        <v>207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 t="s">
        <v>114</v>
      </c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8" t="str">
        <f t="shared" si="5"/>
        <v>RU bude obsahovat:</v>
      </c>
      <c r="AI141" s="77"/>
      <c r="AJ141" s="77"/>
      <c r="AK141" s="77"/>
      <c r="AL141" s="77"/>
      <c r="AM141" s="77"/>
      <c r="AN141" s="77"/>
      <c r="AO141" s="77"/>
    </row>
    <row r="142" spans="1:41" ht="15" outlineLevel="1">
      <c r="A142" s="99"/>
      <c r="B142" s="101" t="s">
        <v>208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 t="s">
        <v>114</v>
      </c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8" t="str">
        <f t="shared" si="5"/>
        <v>1. Hlavní vypínač</v>
      </c>
      <c r="AI142" s="77"/>
      <c r="AJ142" s="77"/>
      <c r="AK142" s="77"/>
      <c r="AL142" s="77"/>
      <c r="AM142" s="77"/>
      <c r="AN142" s="77"/>
      <c r="AO142" s="77"/>
    </row>
    <row r="143" spans="1:41" ht="14.25" customHeight="1" outlineLevel="1">
      <c r="A143" s="99"/>
      <c r="B143" s="101" t="s">
        <v>209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 t="s">
        <v>114</v>
      </c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8" t="str">
        <f t="shared" si="5"/>
        <v>2. Ovládání dálkové EOP včetně otevírání/zavírání a ovl. dálkové elektro zámků na odklopech v prac. ploše</v>
      </c>
      <c r="AI143" s="77"/>
      <c r="AJ143" s="77"/>
      <c r="AK143" s="77"/>
      <c r="AL143" s="77"/>
      <c r="AM143" s="77"/>
      <c r="AN143" s="77"/>
      <c r="AO143" s="77"/>
    </row>
    <row r="144" spans="1:41" ht="15" outlineLevel="1">
      <c r="A144" s="99"/>
      <c r="B144" s="101" t="s">
        <v>210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 t="s">
        <v>114</v>
      </c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8" t="str">
        <f t="shared" si="5"/>
        <v>3. Ovládání vývodů USB</v>
      </c>
      <c r="AI144" s="77"/>
      <c r="AJ144" s="77"/>
      <c r="AK144" s="77"/>
      <c r="AL144" s="77"/>
      <c r="AM144" s="77"/>
      <c r="AN144" s="77"/>
      <c r="AO144" s="77"/>
    </row>
    <row r="145" spans="1:41" ht="15" outlineLevel="1">
      <c r="A145" s="99"/>
      <c r="B145" s="101" t="s">
        <v>211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 t="s">
        <v>114</v>
      </c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8" t="str">
        <f t="shared" si="5"/>
        <v>4. Ovládání zdroje a reg. TR-0-24AC/3W</v>
      </c>
      <c r="AI145" s="77"/>
      <c r="AJ145" s="77"/>
      <c r="AK145" s="77"/>
      <c r="AL145" s="77"/>
      <c r="AM145" s="77"/>
      <c r="AN145" s="77"/>
      <c r="AO145" s="77"/>
    </row>
    <row r="146" spans="1:41" ht="15" outlineLevel="1">
      <c r="A146" s="99"/>
      <c r="B146" s="101" t="s">
        <v>190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 t="s">
        <v>114</v>
      </c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</row>
    <row r="147" spans="1:41" ht="15" outlineLevel="1">
      <c r="A147" s="99"/>
      <c r="B147" s="101" t="s">
        <v>212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 t="s">
        <v>114</v>
      </c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8" t="str">
        <f aca="true" t="shared" si="6" ref="AH147:AH159">B147</f>
        <v>Parametry RU:</v>
      </c>
      <c r="AI147" s="77"/>
      <c r="AJ147" s="77"/>
      <c r="AK147" s="77"/>
      <c r="AL147" s="77"/>
      <c r="AM147" s="77"/>
      <c r="AN147" s="77"/>
      <c r="AO147" s="77"/>
    </row>
    <row r="148" spans="1:41" ht="15" outlineLevel="1">
      <c r="A148" s="99"/>
      <c r="B148" s="101" t="s">
        <v>213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 t="s">
        <v>114</v>
      </c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8" t="str">
        <f t="shared" si="6"/>
        <v>Proudová soustava: 3 N PE AC 50Hz 400V/230V TN-S</v>
      </c>
      <c r="AI148" s="77"/>
      <c r="AJ148" s="77"/>
      <c r="AK148" s="77"/>
      <c r="AL148" s="77"/>
      <c r="AM148" s="77"/>
      <c r="AN148" s="77"/>
      <c r="AO148" s="77"/>
    </row>
    <row r="149" spans="1:41" ht="15" outlineLevel="1">
      <c r="A149" s="99"/>
      <c r="B149" s="101" t="s">
        <v>214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 t="s">
        <v>114</v>
      </c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8" t="str">
        <f t="shared" si="6"/>
        <v>Jmenovité napětí: 400V AC ±10%</v>
      </c>
      <c r="AI149" s="77"/>
      <c r="AJ149" s="77"/>
      <c r="AK149" s="77"/>
      <c r="AL149" s="77"/>
      <c r="AM149" s="77"/>
      <c r="AN149" s="77"/>
      <c r="AO149" s="77"/>
    </row>
    <row r="150" spans="1:41" ht="15" outlineLevel="1">
      <c r="A150" s="99"/>
      <c r="B150" s="101" t="s">
        <v>215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 t="s">
        <v>114</v>
      </c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8" t="str">
        <f t="shared" si="6"/>
        <v>Maximální příkon: 4900VA (Plné zatížení zásuvek a výstupů)</v>
      </c>
      <c r="AI150" s="77"/>
      <c r="AJ150" s="77"/>
      <c r="AK150" s="77"/>
      <c r="AL150" s="77"/>
      <c r="AM150" s="77"/>
      <c r="AN150" s="77"/>
      <c r="AO150" s="77"/>
    </row>
    <row r="151" spans="1:41" ht="15" outlineLevel="1">
      <c r="A151" s="99"/>
      <c r="B151" s="101" t="s">
        <v>216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 t="s">
        <v>114</v>
      </c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8" t="str">
        <f t="shared" si="6"/>
        <v>InA: 25A</v>
      </c>
      <c r="AI151" s="77"/>
      <c r="AJ151" s="77"/>
      <c r="AK151" s="77"/>
      <c r="AL151" s="77"/>
      <c r="AM151" s="77"/>
      <c r="AN151" s="77"/>
      <c r="AO151" s="77"/>
    </row>
    <row r="152" spans="1:41" ht="15" outlineLevel="1">
      <c r="A152" s="99"/>
      <c r="B152" s="101" t="s">
        <v>217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 t="s">
        <v>114</v>
      </c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8" t="str">
        <f t="shared" si="6"/>
        <v>Krytí: IP30</v>
      </c>
      <c r="AI152" s="77"/>
      <c r="AJ152" s="77"/>
      <c r="AK152" s="77"/>
      <c r="AL152" s="77"/>
      <c r="AM152" s="77"/>
      <c r="AN152" s="77"/>
      <c r="AO152" s="77"/>
    </row>
    <row r="153" spans="1:41" ht="15" outlineLevel="1">
      <c r="A153" s="99"/>
      <c r="B153" s="101" t="s">
        <v>218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 t="s">
        <v>114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8" t="str">
        <f t="shared" si="6"/>
        <v>Pracovní rozsah teplot: 0 – 35°C</v>
      </c>
      <c r="AI153" s="77"/>
      <c r="AJ153" s="77"/>
      <c r="AK153" s="77"/>
      <c r="AL153" s="77"/>
      <c r="AM153" s="77"/>
      <c r="AN153" s="77"/>
      <c r="AO153" s="77"/>
    </row>
    <row r="154" spans="1:41" ht="15" outlineLevel="1">
      <c r="A154" s="99"/>
      <c r="B154" s="101" t="s">
        <v>219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 t="s">
        <v>114</v>
      </c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8" t="str">
        <f t="shared" si="6"/>
        <v>Rozměry: 600 x 400 x 280 mm</v>
      </c>
      <c r="AI154" s="77"/>
      <c r="AJ154" s="77"/>
      <c r="AK154" s="77"/>
      <c r="AL154" s="77"/>
      <c r="AM154" s="77"/>
      <c r="AN154" s="77"/>
      <c r="AO154" s="77"/>
    </row>
    <row r="155" spans="1:41" ht="15" outlineLevel="1">
      <c r="A155" s="99"/>
      <c r="B155" s="101" t="s">
        <v>220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 t="s">
        <v>114</v>
      </c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8" t="str">
        <f t="shared" si="6"/>
        <v>Výstupní výkony okruhů</v>
      </c>
      <c r="AI155" s="77"/>
      <c r="AJ155" s="77"/>
      <c r="AK155" s="77"/>
      <c r="AL155" s="77"/>
      <c r="AM155" s="77"/>
      <c r="AN155" s="77"/>
      <c r="AO155" s="77"/>
    </row>
    <row r="156" spans="1:41" ht="15" outlineLevel="1">
      <c r="A156" s="99"/>
      <c r="B156" s="101" t="s">
        <v>259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 t="s">
        <v>114</v>
      </c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8" t="str">
        <f t="shared" si="6"/>
        <v>10 okruhů: max. 1000W; Jistič 10A (B)</v>
      </c>
      <c r="AI156" s="77"/>
      <c r="AJ156" s="77"/>
      <c r="AK156" s="77"/>
      <c r="AL156" s="77"/>
      <c r="AM156" s="77"/>
      <c r="AN156" s="77"/>
      <c r="AO156" s="77"/>
    </row>
    <row r="157" spans="1:41" ht="15" outlineLevel="1">
      <c r="A157" s="99"/>
      <c r="B157" s="101" t="s">
        <v>260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 t="s">
        <v>114</v>
      </c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8" t="str">
        <f t="shared" si="6"/>
        <v>10 okruhů: max. 500W; Jistič 10A (B)</v>
      </c>
      <c r="AI157" s="77"/>
      <c r="AJ157" s="77"/>
      <c r="AK157" s="77"/>
      <c r="AL157" s="77"/>
      <c r="AM157" s="77"/>
      <c r="AN157" s="77"/>
      <c r="AO157" s="77"/>
    </row>
    <row r="158" spans="1:41" ht="15" outlineLevel="1">
      <c r="A158" s="99"/>
      <c r="B158" s="101" t="s">
        <v>221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 t="s">
        <v>114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8" t="str">
        <f t="shared" si="6"/>
        <v>Okruh napájení zdrojů 0 - 24V max. 300VA; Jistič 2A (C)</v>
      </c>
      <c r="AI158" s="77"/>
      <c r="AJ158" s="77"/>
      <c r="AK158" s="77"/>
      <c r="AL158" s="77"/>
      <c r="AM158" s="77"/>
      <c r="AN158" s="77"/>
      <c r="AO158" s="77"/>
    </row>
    <row r="159" spans="1:41" ht="15" outlineLevel="1">
      <c r="A159" s="99"/>
      <c r="B159" s="101" t="s">
        <v>222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 t="s">
        <v>114</v>
      </c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8" t="str">
        <f t="shared" si="6"/>
        <v>Okruh 24V DC: max. 100VA; Jištěno elektronicky</v>
      </c>
      <c r="AI159" s="77"/>
      <c r="AJ159" s="77"/>
      <c r="AK159" s="77"/>
      <c r="AL159" s="77"/>
      <c r="AM159" s="77"/>
      <c r="AN159" s="77"/>
      <c r="AO159" s="77"/>
    </row>
    <row r="160" spans="1:41" ht="15" outlineLevel="1">
      <c r="A160" s="99"/>
      <c r="B160" s="101" t="s">
        <v>25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 t="s">
        <v>114</v>
      </c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</row>
    <row r="161" spans="1:41" ht="15" outlineLevel="1">
      <c r="A161" s="99"/>
      <c r="B161" s="101" t="s">
        <v>91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 t="s">
        <v>114</v>
      </c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8" t="str">
        <f aca="true" t="shared" si="7" ref="AH161:AH169">B161</f>
        <v>Elektrický otočný panel (EOP)</v>
      </c>
      <c r="AI161" s="77"/>
      <c r="AJ161" s="77"/>
      <c r="AK161" s="77"/>
      <c r="AL161" s="77"/>
      <c r="AM161" s="77"/>
      <c r="AN161" s="77"/>
      <c r="AO161" s="77"/>
    </row>
    <row r="162" spans="1:41" ht="22.5" outlineLevel="1">
      <c r="A162" s="99"/>
      <c r="B162" s="101" t="s">
        <v>223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 t="s">
        <v>114</v>
      </c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8" t="str">
        <f t="shared" si="7"/>
        <v>Dálkové centrální ovládání umožňuje otáčení každým panelem  (otevírání a zavírání)  napěťovými řídicími signály z rozvaděče učitele.</v>
      </c>
      <c r="AI162" s="77"/>
      <c r="AJ162" s="77"/>
      <c r="AK162" s="77"/>
      <c r="AL162" s="77"/>
      <c r="AM162" s="77"/>
      <c r="AN162" s="77"/>
      <c r="AO162" s="77"/>
    </row>
    <row r="163" spans="1:41" ht="15" outlineLevel="1">
      <c r="A163" s="99"/>
      <c r="B163" s="101" t="s">
        <v>224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 t="s">
        <v>114</v>
      </c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8" t="str">
        <f t="shared" si="7"/>
        <v>*Panel je vybaven kontrolou proudu motorem pro zjištění překážky (např. zapojené kabely)</v>
      </c>
      <c r="AI163" s="77"/>
      <c r="AJ163" s="77"/>
      <c r="AK163" s="77"/>
      <c r="AL163" s="77"/>
      <c r="AM163" s="77"/>
      <c r="AN163" s="77"/>
      <c r="AO163" s="77"/>
    </row>
    <row r="164" spans="1:41" ht="15" outlineLevel="1">
      <c r="A164" s="99"/>
      <c r="B164" s="101" t="s">
        <v>120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 t="s">
        <v>114</v>
      </c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8" t="str">
        <f t="shared" si="7"/>
        <v>* Při překročení povoleného proudu změní směr otáčení a tím uvolní překážku</v>
      </c>
      <c r="AI164" s="77"/>
      <c r="AJ164" s="77"/>
      <c r="AK164" s="77"/>
      <c r="AL164" s="77"/>
      <c r="AM164" s="77"/>
      <c r="AN164" s="77"/>
      <c r="AO164" s="77"/>
    </row>
    <row r="165" spans="1:41" ht="15" outlineLevel="1">
      <c r="A165" s="99"/>
      <c r="B165" s="101" t="s">
        <v>92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 t="s">
        <v>114</v>
      </c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8" t="str">
        <f t="shared" si="7"/>
        <v>EOP bude obsahovat:</v>
      </c>
      <c r="AI165" s="77"/>
      <c r="AJ165" s="77"/>
      <c r="AK165" s="77"/>
      <c r="AL165" s="77"/>
      <c r="AM165" s="77"/>
      <c r="AN165" s="77"/>
      <c r="AO165" s="77"/>
    </row>
    <row r="166" spans="1:41" ht="15" outlineLevel="1">
      <c r="A166" s="99"/>
      <c r="B166" s="101" t="s">
        <v>225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 t="s">
        <v>114</v>
      </c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8" t="str">
        <f t="shared" si="7"/>
        <v>o 3x zásuvky 230V</v>
      </c>
      <c r="AI166" s="77"/>
      <c r="AJ166" s="77"/>
      <c r="AK166" s="77"/>
      <c r="AL166" s="77"/>
      <c r="AM166" s="77"/>
      <c r="AN166" s="77"/>
      <c r="AO166" s="77"/>
    </row>
    <row r="167" spans="1:41" ht="15" outlineLevel="1">
      <c r="A167" s="99"/>
      <c r="B167" s="101" t="s">
        <v>94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 t="s">
        <v>114</v>
      </c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8" t="str">
        <f t="shared" si="7"/>
        <v>o 1x zásuvku USB</v>
      </c>
      <c r="AI167" s="77"/>
      <c r="AJ167" s="77"/>
      <c r="AK167" s="77"/>
      <c r="AL167" s="77"/>
      <c r="AM167" s="77"/>
      <c r="AN167" s="77"/>
      <c r="AO167" s="77"/>
    </row>
    <row r="168" spans="1:41" ht="15" outlineLevel="1">
      <c r="A168" s="99"/>
      <c r="B168" s="101" t="s">
        <v>226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 t="s">
        <v>114</v>
      </c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8" t="str">
        <f t="shared" si="7"/>
        <v>o 1x zásuvku LAN RJ45</v>
      </c>
      <c r="AI168" s="77"/>
      <c r="AJ168" s="77"/>
      <c r="AK168" s="77"/>
      <c r="AL168" s="77"/>
      <c r="AM168" s="77"/>
      <c r="AN168" s="77"/>
      <c r="AO168" s="77"/>
    </row>
    <row r="169" spans="1:41" ht="15" outlineLevel="1">
      <c r="A169" s="99"/>
      <c r="B169" s="101" t="s">
        <v>96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 t="s">
        <v>114</v>
      </c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8" t="str">
        <f t="shared" si="7"/>
        <v>o 1x zdroj 0-24V AC/3W (napájení z rozvaděče) se zdířkami MN</v>
      </c>
      <c r="AI169" s="77"/>
      <c r="AJ169" s="77"/>
      <c r="AK169" s="77"/>
      <c r="AL169" s="77"/>
      <c r="AM169" s="77"/>
      <c r="AN169" s="77"/>
      <c r="AO169" s="77"/>
    </row>
    <row r="170" spans="1:41" ht="15" outlineLevel="1">
      <c r="A170" s="99"/>
      <c r="B170" s="101" t="s">
        <v>25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 t="s">
        <v>114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</row>
    <row r="171" spans="1:41" ht="15" outlineLevel="1">
      <c r="A171" s="99"/>
      <c r="B171" s="101" t="s">
        <v>121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 t="s">
        <v>114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8" t="str">
        <f>B171</f>
        <v>Panel bude obsahovat také BEZPEČNOSTNÍ PŘEPÁŽKU ODDĚLUJÍCÍ MN a NN.</v>
      </c>
      <c r="AI171" s="77"/>
      <c r="AJ171" s="77"/>
      <c r="AK171" s="77"/>
      <c r="AL171" s="77"/>
      <c r="AM171" s="77"/>
      <c r="AN171" s="77"/>
      <c r="AO171" s="77"/>
    </row>
    <row r="172" spans="1:41" ht="15" outlineLevel="1">
      <c r="A172" s="99"/>
      <c r="B172" s="101" t="s">
        <v>115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 t="s">
        <v>114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</row>
    <row r="173" spans="1:41" ht="15" outlineLevel="1">
      <c r="A173" s="99"/>
      <c r="B173" s="101" t="s">
        <v>122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 t="s">
        <v>114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8" t="str">
        <f aca="true" t="shared" si="8" ref="AH173:AH187">B173</f>
        <v>Parametry EOP:</v>
      </c>
      <c r="AI173" s="77"/>
      <c r="AJ173" s="77"/>
      <c r="AK173" s="77"/>
      <c r="AL173" s="77"/>
      <c r="AM173" s="77"/>
      <c r="AN173" s="77"/>
      <c r="AO173" s="77"/>
    </row>
    <row r="174" spans="1:41" ht="15" outlineLevel="1">
      <c r="A174" s="99"/>
      <c r="B174" s="101" t="s">
        <v>123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 t="s">
        <v>114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8" t="str">
        <f t="shared" si="8"/>
        <v>"Proudová soustava: 1 NPE, 50Hz AC,230V, TN-S"</v>
      </c>
      <c r="AI174" s="77"/>
      <c r="AJ174" s="77"/>
      <c r="AK174" s="77"/>
      <c r="AL174" s="77"/>
      <c r="AM174" s="77"/>
      <c r="AN174" s="77"/>
      <c r="AO174" s="77"/>
    </row>
    <row r="175" spans="1:41" ht="15" outlineLevel="1">
      <c r="A175" s="99"/>
      <c r="B175" s="101" t="s">
        <v>124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 t="s">
        <v>114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8" t="str">
        <f t="shared" si="8"/>
        <v>Krytí: IP 30</v>
      </c>
      <c r="AI175" s="77"/>
      <c r="AJ175" s="77"/>
      <c r="AK175" s="77"/>
      <c r="AL175" s="77"/>
      <c r="AM175" s="77"/>
      <c r="AN175" s="77"/>
      <c r="AO175" s="77"/>
    </row>
    <row r="176" spans="1:41" ht="15" outlineLevel="1">
      <c r="A176" s="99"/>
      <c r="B176" s="101" t="s">
        <v>125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 t="s">
        <v>114</v>
      </c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8" t="str">
        <f t="shared" si="8"/>
        <v>Pracovní rozsah teplot: 0 - 35°C</v>
      </c>
      <c r="AI176" s="77"/>
      <c r="AJ176" s="77"/>
      <c r="AK176" s="77"/>
      <c r="AL176" s="77"/>
      <c r="AM176" s="77"/>
      <c r="AN176" s="77"/>
      <c r="AO176" s="77"/>
    </row>
    <row r="177" spans="1:41" ht="15" outlineLevel="1">
      <c r="A177" s="99"/>
      <c r="B177" s="101" t="s">
        <v>126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 t="s">
        <v>114</v>
      </c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8" t="str">
        <f t="shared" si="8"/>
        <v>InA: 6A, (obvod zásuvky NN) + 2A, (obvod zdroje 0-24V AC)</v>
      </c>
      <c r="AI177" s="77"/>
      <c r="AJ177" s="77"/>
      <c r="AK177" s="77"/>
      <c r="AL177" s="77"/>
      <c r="AM177" s="77"/>
      <c r="AN177" s="77"/>
      <c r="AO177" s="77"/>
    </row>
    <row r="178" spans="1:41" ht="15" outlineLevel="1">
      <c r="A178" s="99"/>
      <c r="B178" s="101" t="s">
        <v>127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 t="s">
        <v>114</v>
      </c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8" t="str">
        <f t="shared" si="8"/>
        <v>USB -  2,5W / 5V, 0,5A, (podle použitého adaptéru)</v>
      </c>
      <c r="AI178" s="77"/>
      <c r="AJ178" s="77"/>
      <c r="AK178" s="77"/>
      <c r="AL178" s="77"/>
      <c r="AM178" s="77"/>
      <c r="AN178" s="77"/>
      <c r="AO178" s="77"/>
    </row>
    <row r="179" spans="1:41" ht="15" outlineLevel="1">
      <c r="A179" s="99"/>
      <c r="B179" s="101" t="s">
        <v>128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 t="s">
        <v>114</v>
      </c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8" t="str">
        <f t="shared" si="8"/>
        <v>"0-24V AC -  3W / 24V / 0,125A, zkratuvzdorný "</v>
      </c>
      <c r="AI179" s="77"/>
      <c r="AJ179" s="77"/>
      <c r="AK179" s="77"/>
      <c r="AL179" s="77"/>
      <c r="AM179" s="77"/>
      <c r="AN179" s="77"/>
      <c r="AO179" s="77"/>
    </row>
    <row r="180" spans="1:41" ht="15" outlineLevel="1">
      <c r="A180" s="99"/>
      <c r="B180" s="101" t="s">
        <v>129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 t="s">
        <v>114</v>
      </c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8" t="str">
        <f t="shared" si="8"/>
        <v>Zdroj 0-24V AC: SELV, kategorie přepětí III</v>
      </c>
      <c r="AI180" s="77"/>
      <c r="AJ180" s="77"/>
      <c r="AK180" s="77"/>
      <c r="AL180" s="77"/>
      <c r="AM180" s="77"/>
      <c r="AN180" s="77"/>
      <c r="AO180" s="77"/>
    </row>
    <row r="181" spans="1:41" ht="15" outlineLevel="1">
      <c r="A181" s="99"/>
      <c r="B181" s="101" t="s">
        <v>130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 t="s">
        <v>114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8" t="str">
        <f t="shared" si="8"/>
        <v>Zkratuvzdorný, odolný proti přetížení,</v>
      </c>
      <c r="AI181" s="77"/>
      <c r="AJ181" s="77"/>
      <c r="AK181" s="77"/>
      <c r="AL181" s="77"/>
      <c r="AM181" s="77"/>
      <c r="AN181" s="77"/>
      <c r="AO181" s="77"/>
    </row>
    <row r="182" spans="1:41" ht="15" outlineLevel="1">
      <c r="A182" s="99"/>
      <c r="B182" s="101" t="s">
        <v>131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 t="s">
        <v>114</v>
      </c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8" t="str">
        <f t="shared" si="8"/>
        <v>USB napojen na USB hub s adaptérem s 1 vývodem</v>
      </c>
      <c r="AI182" s="77"/>
      <c r="AJ182" s="77"/>
      <c r="AK182" s="77"/>
      <c r="AL182" s="77"/>
      <c r="AM182" s="77"/>
      <c r="AN182" s="77"/>
      <c r="AO182" s="77"/>
    </row>
    <row r="183" spans="1:41" ht="15" outlineLevel="1">
      <c r="A183" s="99"/>
      <c r="B183" s="101" t="s">
        <v>132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 t="s">
        <v>114</v>
      </c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8" t="str">
        <f t="shared" si="8"/>
        <v>Osazen SPOJ S DÁLKOVÝM OVLÁDÁNÍM</v>
      </c>
      <c r="AI183" s="77"/>
      <c r="AJ183" s="77"/>
      <c r="AK183" s="77"/>
      <c r="AL183" s="77"/>
      <c r="AM183" s="77"/>
      <c r="AN183" s="77"/>
      <c r="AO183" s="77"/>
    </row>
    <row r="184" spans="1:41" ht="15" outlineLevel="1">
      <c r="A184" s="99"/>
      <c r="B184" s="101" t="s">
        <v>133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 t="s">
        <v>114</v>
      </c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8" t="str">
        <f t="shared" si="8"/>
        <v>Součást dodávky stolu je adaptér pro USB s propoj. koncovkami</v>
      </c>
      <c r="AI184" s="77"/>
      <c r="AJ184" s="77"/>
      <c r="AK184" s="77"/>
      <c r="AL184" s="77"/>
      <c r="AM184" s="77"/>
      <c r="AN184" s="77"/>
      <c r="AO184" s="77"/>
    </row>
    <row r="185" spans="1:41" ht="15" outlineLevel="1">
      <c r="A185" s="99"/>
      <c r="B185" s="101" t="s">
        <v>134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 t="s">
        <v>114</v>
      </c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8" t="str">
        <f t="shared" si="8"/>
        <v>Centrální ovládání (otevírání a zavírání) všech elektronických panelů z místa učitele</v>
      </c>
      <c r="AI185" s="77"/>
      <c r="AJ185" s="77"/>
      <c r="AK185" s="77"/>
      <c r="AL185" s="77"/>
      <c r="AM185" s="77"/>
      <c r="AN185" s="77"/>
      <c r="AO185" s="77"/>
    </row>
    <row r="186" spans="1:41" ht="15" outlineLevel="1">
      <c r="A186" s="99"/>
      <c r="B186" s="101" t="s">
        <v>135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 t="s">
        <v>114</v>
      </c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8" t="str">
        <f t="shared" si="8"/>
        <v>Dálkové ovládání umožňuje otáčení panelem (plynulé otevírání a zavírání)</v>
      </c>
      <c r="AI186" s="77"/>
      <c r="AJ186" s="77"/>
      <c r="AK186" s="77"/>
      <c r="AL186" s="77"/>
      <c r="AM186" s="77"/>
      <c r="AN186" s="77"/>
      <c r="AO186" s="77"/>
    </row>
    <row r="187" spans="1:41" ht="15" outlineLevel="1">
      <c r="A187" s="99"/>
      <c r="B187" s="101" t="s">
        <v>136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 t="s">
        <v>114</v>
      </c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8" t="str">
        <f t="shared" si="8"/>
        <v>Panel vybaven ochranou proti skřípnutí prstu MĚŘENÍM PROUDU MOTOREM (NE optická závora)</v>
      </c>
      <c r="AI187" s="77"/>
      <c r="AJ187" s="77"/>
      <c r="AK187" s="77"/>
      <c r="AL187" s="77"/>
      <c r="AM187" s="77"/>
      <c r="AN187" s="77"/>
      <c r="AO187" s="77"/>
    </row>
    <row r="188" spans="1:41" ht="15" outlineLevel="1">
      <c r="A188" s="99"/>
      <c r="B188" s="101" t="s">
        <v>25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 t="s">
        <v>114</v>
      </c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</row>
    <row r="189" spans="1:41" ht="22.5" outlineLevel="1">
      <c r="A189" s="99"/>
      <c r="B189" s="101" t="s">
        <v>137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 t="s">
        <v>114</v>
      </c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8" t="str">
        <f>B189</f>
        <v>Demonstrační panel (výsuv) bude mít ZAMĚNITELNÉ BOXY dle aktuálně probírané látky. Lze je zaměnit dle aktuálně probírané látky a zasunout do médiového tunelu pro další použití.</v>
      </c>
      <c r="AI189" s="77"/>
      <c r="AJ189" s="77"/>
      <c r="AK189" s="77"/>
      <c r="AL189" s="77"/>
      <c r="AM189" s="77"/>
      <c r="AN189" s="77"/>
      <c r="AO189" s="77"/>
    </row>
    <row r="190" spans="1:41" ht="15" outlineLevel="1">
      <c r="A190" s="99"/>
      <c r="B190" s="101" t="s">
        <v>25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 t="s">
        <v>114</v>
      </c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</row>
    <row r="191" spans="1:41" ht="15" outlineLevel="1">
      <c r="A191" s="99"/>
      <c r="B191" s="101" t="s">
        <v>138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 t="s">
        <v>114</v>
      </c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8" t="str">
        <f aca="true" t="shared" si="9" ref="AH191:AH198">B191</f>
        <v>1) Elektro box panelu bude zkratuvzdorný pro fyzikální pokusy.</v>
      </c>
      <c r="AI191" s="77"/>
      <c r="AJ191" s="77"/>
      <c r="AK191" s="77"/>
      <c r="AL191" s="77"/>
      <c r="AM191" s="77"/>
      <c r="AN191" s="77"/>
      <c r="AO191" s="77"/>
    </row>
    <row r="192" spans="1:41" ht="15" outlineLevel="1">
      <c r="A192" s="99"/>
      <c r="B192" s="101" t="s">
        <v>139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 t="s">
        <v>114</v>
      </c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8" t="str">
        <f t="shared" si="9"/>
        <v>Vyměnitelný mnodul bude  sestaven z výměnných demonstračních bloků na plošných spojích.</v>
      </c>
      <c r="AI192" s="77"/>
      <c r="AJ192" s="77"/>
      <c r="AK192" s="77"/>
      <c r="AL192" s="77"/>
      <c r="AM192" s="77"/>
      <c r="AN192" s="77"/>
      <c r="AO192" s="77"/>
    </row>
    <row r="193" spans="1:41" ht="56.25" outlineLevel="1">
      <c r="A193" s="99"/>
      <c r="B193" s="101" t="s">
        <v>140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 t="s">
        <v>114</v>
      </c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8" t="str">
        <f t="shared" si="9"/>
        <v>Bude  osazen ve vertikálním výsuvu s elektrickým zámkem, jehož otevření je dáno impulsem z učitelského rozvaděče. Je možné ho přizpůsobit potřebám výuky, případně snadno rozšiřovat. Každý demonstrační blok představuje elektrotechnickou (elektronickou) součástku, nebo obvod. Každá součástka musí být označena popisem, schematickou značkou a její hodnotou. Pokud to daná součástka dovoluje, demonstrační blok obsahuje součástky dvě.</v>
      </c>
      <c r="AI193" s="77"/>
      <c r="AJ193" s="77"/>
      <c r="AK193" s="77"/>
      <c r="AL193" s="77"/>
      <c r="AM193" s="77"/>
      <c r="AN193" s="77"/>
      <c r="AO193" s="77"/>
    </row>
    <row r="194" spans="1:41" ht="22.5" outlineLevel="1">
      <c r="A194" s="99"/>
      <c r="B194" s="101" t="s">
        <v>141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 t="s">
        <v>114</v>
      </c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8" t="str">
        <f t="shared" si="9"/>
        <v>Jedna součástka se do obvodu zapojuje přes banánové zdířky. Druhá součástka stejné hodnoty je pak umístěna na horní části demonstračního bloku a slouží k vizualizaci a měření.</v>
      </c>
      <c r="AI194" s="77"/>
      <c r="AJ194" s="77"/>
      <c r="AK194" s="77"/>
      <c r="AL194" s="77"/>
      <c r="AM194" s="77"/>
      <c r="AN194" s="77"/>
      <c r="AO194" s="77"/>
    </row>
    <row r="195" spans="1:41" ht="45" outlineLevel="1">
      <c r="A195" s="99"/>
      <c r="B195" s="101" t="s">
        <v>142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 t="s">
        <v>114</v>
      </c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8" t="str">
        <f t="shared" si="9"/>
        <v>Každý blok bude  v demonstračním panelu zasunut do drážkového profilu. Každý blok musí být navržen tak, aby nedošlo při libovolné chybě zapojení k žádnému poškození libovolné součástky ani obvodu v celém napěťovém rozsahu 0-24V AC napájecího zdroje. Připojení a propojování bloků se provádí pomocí propojovacích kabelů a bezpečnostních zdířek 4 mm.</v>
      </c>
      <c r="AI195" s="77"/>
      <c r="AJ195" s="77"/>
      <c r="AK195" s="77"/>
      <c r="AL195" s="77"/>
      <c r="AM195" s="77"/>
      <c r="AN195" s="77"/>
      <c r="AO195" s="77"/>
    </row>
    <row r="196" spans="1:41" ht="15" outlineLevel="1">
      <c r="A196" s="99"/>
      <c r="B196" s="101" t="s">
        <v>143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 t="s">
        <v>114</v>
      </c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8" t="str">
        <f t="shared" si="9"/>
        <v>K propojování libovolných modulů lze použít kabely s bezpečnostními koncovkami 4mm.</v>
      </c>
      <c r="AI196" s="77"/>
      <c r="AJ196" s="77"/>
      <c r="AK196" s="77"/>
      <c r="AL196" s="77"/>
      <c r="AM196" s="77"/>
      <c r="AN196" s="77"/>
      <c r="AO196" s="77"/>
    </row>
    <row r="197" spans="1:41" ht="15" outlineLevel="1">
      <c r="A197" s="99"/>
      <c r="B197" s="101" t="s">
        <v>144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 t="s">
        <v>114</v>
      </c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8" t="str">
        <f t="shared" si="9"/>
        <v>Z bloků je možné sestavit (zapojit), různé obvody pro provádění pokusů.</v>
      </c>
      <c r="AI197" s="77"/>
      <c r="AJ197" s="77"/>
      <c r="AK197" s="77"/>
      <c r="AL197" s="77"/>
      <c r="AM197" s="77"/>
      <c r="AN197" s="77"/>
      <c r="AO197" s="77"/>
    </row>
    <row r="198" spans="1:41" ht="45" outlineLevel="1">
      <c r="A198" s="99"/>
      <c r="B198" s="101" t="s">
        <v>145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 t="s">
        <v>114</v>
      </c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8" t="str">
        <f t="shared" si="9"/>
        <v>Při zkratu zdroje nesmí dojít k vypadnutí žádné ochrany ani k ovlivnění ostatních pracovišť v učebně. Po odstranění zkratu po libovolné době zdroj pokračuje v normální činnosti bez nutnosti nahazování ochran, nebo jiného zásahu. Střídavé napětí napájecího zdroje je nastavitelné pouze z pracoviště učitele v rozsahu 0 -24V SELV.</v>
      </c>
      <c r="AI198" s="77"/>
      <c r="AJ198" s="77"/>
      <c r="AK198" s="77"/>
      <c r="AL198" s="77"/>
      <c r="AM198" s="77"/>
      <c r="AN198" s="77"/>
      <c r="AO198" s="77"/>
    </row>
    <row r="199" spans="1:41" ht="15" outlineLevel="1">
      <c r="A199" s="99"/>
      <c r="B199" s="101" t="s">
        <v>115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 t="s">
        <v>114</v>
      </c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</row>
    <row r="200" spans="1:41" ht="15" outlineLevel="1">
      <c r="A200" s="99"/>
      <c r="B200" s="101" t="s">
        <v>146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 t="s">
        <v>114</v>
      </c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8" t="str">
        <f>B200</f>
        <v>Elektro box obsahuje moduly pro pokusy a samostatné zdroje  + měřicí bezečnostní kabely:</v>
      </c>
      <c r="AI200" s="77"/>
      <c r="AJ200" s="77"/>
      <c r="AK200" s="77"/>
      <c r="AL200" s="77"/>
      <c r="AM200" s="77"/>
      <c r="AN200" s="77"/>
      <c r="AO200" s="77"/>
    </row>
    <row r="201" spans="1:41" ht="15" outlineLevel="1">
      <c r="A201" s="99"/>
      <c r="B201" s="101" t="s">
        <v>147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 t="s">
        <v>114</v>
      </c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8" t="str">
        <f>B201</f>
        <v>Měřicí šnůry 12ks (4 x 1m, 8x 0,5m)</v>
      </c>
      <c r="AI201" s="77"/>
      <c r="AJ201" s="77"/>
      <c r="AK201" s="77"/>
      <c r="AL201" s="77"/>
      <c r="AM201" s="77"/>
      <c r="AN201" s="77"/>
      <c r="AO201" s="77"/>
    </row>
    <row r="202" spans="1:41" ht="15" outlineLevel="1">
      <c r="A202" s="99"/>
      <c r="B202" s="101" t="s">
        <v>115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 t="s">
        <v>114</v>
      </c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</row>
    <row r="203" spans="1:41" ht="15" outlineLevel="1">
      <c r="A203" s="99"/>
      <c r="B203" s="101" t="s">
        <v>148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 t="s">
        <v>114</v>
      </c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8" t="str">
        <f aca="true" t="shared" si="10" ref="AH203:AH242">B203</f>
        <v>moduly:</v>
      </c>
      <c r="AI203" s="77"/>
      <c r="AJ203" s="77"/>
      <c r="AK203" s="77"/>
      <c r="AL203" s="77"/>
      <c r="AM203" s="77"/>
      <c r="AN203" s="77"/>
      <c r="AO203" s="77"/>
    </row>
    <row r="204" spans="1:41" ht="15" outlineLevel="1">
      <c r="A204" s="99"/>
      <c r="B204" s="101" t="s">
        <v>149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 t="s">
        <v>114</v>
      </c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8" t="str">
        <f t="shared" si="10"/>
        <v>1x Bzučák 3-24V AC/DC (jedná se o funkčni obvod pracující v rozsahu 3-24V)</v>
      </c>
      <c r="AI204" s="77"/>
      <c r="AJ204" s="77"/>
      <c r="AK204" s="77"/>
      <c r="AL204" s="77"/>
      <c r="AM204" s="77"/>
      <c r="AN204" s="77"/>
      <c r="AO204" s="77"/>
    </row>
    <row r="205" spans="1:41" ht="15" outlineLevel="1">
      <c r="A205" s="99"/>
      <c r="B205" s="101" t="s">
        <v>150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 t="s">
        <v>114</v>
      </c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8" t="str">
        <f t="shared" si="10"/>
        <v>2x Kondenzátor 100n / 50V (funkční součástka zespodu, součástka pro vizualizaci shora)</v>
      </c>
      <c r="AI205" s="77"/>
      <c r="AJ205" s="77"/>
      <c r="AK205" s="77"/>
      <c r="AL205" s="77"/>
      <c r="AM205" s="77"/>
      <c r="AN205" s="77"/>
      <c r="AO205" s="77"/>
    </row>
    <row r="206" spans="1:41" ht="15" outlineLevel="1">
      <c r="A206" s="99"/>
      <c r="B206" s="101" t="s">
        <v>151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 t="s">
        <v>114</v>
      </c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8" t="str">
        <f t="shared" si="10"/>
        <v>2x Kondenzátor 1M0 / 50V (funkční součástka zespodu, součástka pro vizualizaci shora)</v>
      </c>
      <c r="AI206" s="77"/>
      <c r="AJ206" s="77"/>
      <c r="AK206" s="77"/>
      <c r="AL206" s="77"/>
      <c r="AM206" s="77"/>
      <c r="AN206" s="77"/>
      <c r="AO206" s="77"/>
    </row>
    <row r="207" spans="1:41" ht="15" outlineLevel="1">
      <c r="A207" s="99"/>
      <c r="B207" s="101" t="s">
        <v>152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 t="s">
        <v>114</v>
      </c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8" t="str">
        <f t="shared" si="10"/>
        <v>1x Kondenzátor 470n / 50V (funkční součástka zespodu, součástka pro vizualizaci shora)</v>
      </c>
      <c r="AI207" s="77"/>
      <c r="AJ207" s="77"/>
      <c r="AK207" s="77"/>
      <c r="AL207" s="77"/>
      <c r="AM207" s="77"/>
      <c r="AN207" s="77"/>
      <c r="AO207" s="77"/>
    </row>
    <row r="208" spans="1:41" ht="22.5" outlineLevel="1">
      <c r="A208" s="99"/>
      <c r="B208" s="101" t="s">
        <v>153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 t="s">
        <v>114</v>
      </c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8" t="str">
        <f t="shared" si="10"/>
        <v>2x Kondenzátor elektrolytický 100M / 50V (funkční součástka zespodu, součástka pro vizualizaci shora)</v>
      </c>
      <c r="AI208" s="77"/>
      <c r="AJ208" s="77"/>
      <c r="AK208" s="77"/>
      <c r="AL208" s="77"/>
      <c r="AM208" s="77"/>
      <c r="AN208" s="77"/>
      <c r="AO208" s="77"/>
    </row>
    <row r="209" spans="1:41" ht="15" outlineLevel="1">
      <c r="A209" s="99"/>
      <c r="B209" s="101" t="s">
        <v>154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 t="s">
        <v>114</v>
      </c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8" t="str">
        <f t="shared" si="10"/>
        <v>2x Dioda 1A (funkční součástka zespodu, součástka pro vizualizaci shora)</v>
      </c>
      <c r="AI209" s="77"/>
      <c r="AJ209" s="77"/>
      <c r="AK209" s="77"/>
      <c r="AL209" s="77"/>
      <c r="AM209" s="77"/>
      <c r="AN209" s="77"/>
      <c r="AO209" s="77"/>
    </row>
    <row r="210" spans="1:41" ht="15" outlineLevel="1">
      <c r="A210" s="99"/>
      <c r="B210" s="101" t="s">
        <v>155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 t="s">
        <v>114</v>
      </c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8" t="str">
        <f t="shared" si="10"/>
        <v>1x Fotorezistor 50-100k / 10lx (funkční blok s fotorezistorem dané hodnoty)</v>
      </c>
      <c r="AI210" s="77"/>
      <c r="AJ210" s="77"/>
      <c r="AK210" s="77"/>
      <c r="AL210" s="77"/>
      <c r="AM210" s="77"/>
      <c r="AN210" s="77"/>
      <c r="AO210" s="77"/>
    </row>
    <row r="211" spans="1:41" ht="15" outlineLevel="1">
      <c r="A211" s="99"/>
      <c r="B211" s="101" t="s">
        <v>156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 t="s">
        <v>114</v>
      </c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8" t="str">
        <f t="shared" si="10"/>
        <v>2x Cívka 100uH / 1A (funkční součástka zespodu, součástka pro vizualizaci shora)</v>
      </c>
      <c r="AI211" s="77"/>
      <c r="AJ211" s="77"/>
      <c r="AK211" s="77"/>
      <c r="AL211" s="77"/>
      <c r="AM211" s="77"/>
      <c r="AN211" s="77"/>
      <c r="AO211" s="77"/>
    </row>
    <row r="212" spans="1:41" ht="15" outlineLevel="1">
      <c r="A212" s="99"/>
      <c r="B212" s="101" t="s">
        <v>157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 t="s">
        <v>114</v>
      </c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8" t="str">
        <f t="shared" si="10"/>
        <v>2x Cívka 470uH / 0,5A (funkční součástka zespodu, součástka pro vizualizaci shora)</v>
      </c>
      <c r="AI212" s="77"/>
      <c r="AJ212" s="77"/>
      <c r="AK212" s="77"/>
      <c r="AL212" s="77"/>
      <c r="AM212" s="77"/>
      <c r="AN212" s="77"/>
      <c r="AO212" s="77"/>
    </row>
    <row r="213" spans="1:41" ht="15" outlineLevel="1">
      <c r="A213" s="99"/>
      <c r="B213" s="101" t="s">
        <v>158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 t="s">
        <v>114</v>
      </c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8" t="str">
        <f t="shared" si="10"/>
        <v>1x LED (zelená) (včetně ochran proti přetížení a chybám zapojení– LED musí svítit i při přetížení</v>
      </c>
      <c r="AI213" s="77"/>
      <c r="AJ213" s="77"/>
      <c r="AK213" s="77"/>
      <c r="AL213" s="77"/>
      <c r="AM213" s="77"/>
      <c r="AN213" s="77"/>
      <c r="AO213" s="77"/>
    </row>
    <row r="214" spans="1:41" ht="15" outlineLevel="1">
      <c r="A214" s="99"/>
      <c r="B214" s="101" t="s">
        <v>159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 t="s">
        <v>114</v>
      </c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8" t="str">
        <f t="shared" si="10"/>
        <v>1x LED (rudá) (včetně ochran proti přetížení a chybám zapojení– LED musí svítit i při přetížení!</v>
      </c>
      <c r="AI214" s="77"/>
      <c r="AJ214" s="77"/>
      <c r="AK214" s="77"/>
      <c r="AL214" s="77"/>
      <c r="AM214" s="77"/>
      <c r="AN214" s="77"/>
      <c r="AO214" s="77"/>
    </row>
    <row r="215" spans="1:41" ht="15" outlineLevel="1">
      <c r="A215" s="99"/>
      <c r="B215" s="101" t="s">
        <v>160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 t="s">
        <v>114</v>
      </c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8" t="str">
        <f t="shared" si="10"/>
        <v>1x Ampérmetr / 0 - 300mA AC/DC, analogový MP pro montáž do drážkového profilu</v>
      </c>
      <c r="AI215" s="77"/>
      <c r="AJ215" s="77"/>
      <c r="AK215" s="77"/>
      <c r="AL215" s="77"/>
      <c r="AM215" s="77"/>
      <c r="AN215" s="77"/>
      <c r="AO215" s="77"/>
    </row>
    <row r="216" spans="1:41" ht="15" outlineLevel="1">
      <c r="A216" s="99"/>
      <c r="B216" s="101" t="s">
        <v>161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 t="s">
        <v>114</v>
      </c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8" t="str">
        <f t="shared" si="10"/>
        <v>1x Voltmetr / 0 - 30V AC/DC, analogový MP pro montáž do drážkového profilu</v>
      </c>
      <c r="AI216" s="77"/>
      <c r="AJ216" s="77"/>
      <c r="AK216" s="77"/>
      <c r="AL216" s="77"/>
      <c r="AM216" s="77"/>
      <c r="AN216" s="77"/>
      <c r="AO216" s="77"/>
    </row>
    <row r="217" spans="1:41" ht="15" outlineLevel="1">
      <c r="A217" s="99"/>
      <c r="B217" s="101" t="s">
        <v>162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 t="s">
        <v>114</v>
      </c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8" t="str">
        <f t="shared" si="10"/>
        <v>1x Ampérmetr / 0 - 2A AC/DC, digitální MP pro montáž do drážkového profilu</v>
      </c>
      <c r="AI217" s="77"/>
      <c r="AJ217" s="77"/>
      <c r="AK217" s="77"/>
      <c r="AL217" s="77"/>
      <c r="AM217" s="77"/>
      <c r="AN217" s="77"/>
      <c r="AO217" s="77"/>
    </row>
    <row r="218" spans="1:41" ht="15" outlineLevel="1">
      <c r="A218" s="99"/>
      <c r="B218" s="101" t="s">
        <v>163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 t="s">
        <v>114</v>
      </c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8" t="str">
        <f t="shared" si="10"/>
        <v>1x Voltmetr / 0 - 199V AC/DC, digitální MP pro montáž do drážkového profilu</v>
      </c>
      <c r="AI218" s="77"/>
      <c r="AJ218" s="77"/>
      <c r="AK218" s="77"/>
      <c r="AL218" s="77"/>
      <c r="AM218" s="77"/>
      <c r="AN218" s="77"/>
      <c r="AO218" s="77"/>
    </row>
    <row r="219" spans="1:41" ht="22.5" outlineLevel="1">
      <c r="A219" s="99"/>
      <c r="B219" s="101" t="s">
        <v>164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 t="s">
        <v>114</v>
      </c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8" t="str">
        <f t="shared" si="10"/>
        <v>1x Tranzistor NPN / 80V / 1A (funkční tranzistor s ochranami zespodu, tranzistor pro vizualizaci shora)</v>
      </c>
      <c r="AI219" s="77"/>
      <c r="AJ219" s="77"/>
      <c r="AK219" s="77"/>
      <c r="AL219" s="77"/>
      <c r="AM219" s="77"/>
      <c r="AN219" s="77"/>
      <c r="AO219" s="77"/>
    </row>
    <row r="220" spans="1:41" ht="22.5" outlineLevel="1">
      <c r="A220" s="99"/>
      <c r="B220" s="101" t="s">
        <v>165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 t="s">
        <v>114</v>
      </c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8" t="str">
        <f t="shared" si="10"/>
        <v>1x Tranzistor PNP / 80V / 1A (funkční tranzistor s ochranami zespodu, tranzistor pro vizualizaci shora)</v>
      </c>
      <c r="AI220" s="77"/>
      <c r="AJ220" s="77"/>
      <c r="AK220" s="77"/>
      <c r="AL220" s="77"/>
      <c r="AM220" s="77"/>
      <c r="AN220" s="77"/>
      <c r="AO220" s="77"/>
    </row>
    <row r="221" spans="1:41" ht="15" outlineLevel="1">
      <c r="A221" s="99"/>
      <c r="B221" s="101" t="s">
        <v>166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 t="s">
        <v>114</v>
      </c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8" t="str">
        <f t="shared" si="10"/>
        <v>1x Pojistka 5x20mm s krytkou (modul pro montáž do drážkového profilu)</v>
      </c>
      <c r="AI221" s="77"/>
      <c r="AJ221" s="77"/>
      <c r="AK221" s="77"/>
      <c r="AL221" s="77"/>
      <c r="AM221" s="77"/>
      <c r="AN221" s="77"/>
      <c r="AO221" s="77"/>
    </row>
    <row r="222" spans="1:41" ht="15" outlineLevel="1">
      <c r="A222" s="99"/>
      <c r="B222" s="101" t="s">
        <v>167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 t="s">
        <v>114</v>
      </c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8" t="str">
        <f t="shared" si="10"/>
        <v>2x Potenciometr 10k/N (včetně ochran proti přetížení potenciometru v krajních polohách)</v>
      </c>
      <c r="AI222" s="77"/>
      <c r="AJ222" s="77"/>
      <c r="AK222" s="77"/>
      <c r="AL222" s="77"/>
      <c r="AM222" s="77"/>
      <c r="AN222" s="77"/>
      <c r="AO222" s="77"/>
    </row>
    <row r="223" spans="1:41" ht="15" outlineLevel="1">
      <c r="A223" s="99"/>
      <c r="B223" s="101" t="s">
        <v>168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 t="s">
        <v>114</v>
      </c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8" t="str">
        <f t="shared" si="10"/>
        <v>2x Přepínač jednoduchý páčkový</v>
      </c>
      <c r="AI223" s="77"/>
      <c r="AJ223" s="77"/>
      <c r="AK223" s="77"/>
      <c r="AL223" s="77"/>
      <c r="AM223" s="77"/>
      <c r="AN223" s="77"/>
      <c r="AO223" s="77"/>
    </row>
    <row r="224" spans="1:41" ht="15" outlineLevel="1">
      <c r="A224" s="99"/>
      <c r="B224" s="101" t="s">
        <v>169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 t="s">
        <v>114</v>
      </c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8" t="str">
        <f t="shared" si="10"/>
        <v>2x Rezistor R100R / 2W (funkční součástka zespodu, součástka pro vizualizaci shora)</v>
      </c>
      <c r="AI224" s="77"/>
      <c r="AJ224" s="77"/>
      <c r="AK224" s="77"/>
      <c r="AL224" s="77"/>
      <c r="AM224" s="77"/>
      <c r="AN224" s="77"/>
      <c r="AO224" s="77"/>
    </row>
    <row r="225" spans="1:41" ht="15" outlineLevel="1">
      <c r="A225" s="99"/>
      <c r="B225" s="101" t="s">
        <v>170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 t="s">
        <v>114</v>
      </c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8" t="str">
        <f t="shared" si="10"/>
        <v>2x Rezistor R1K0 / 2W (funkční součástka zespodu, součástka pro vizualizaci shora)</v>
      </c>
      <c r="AI225" s="77"/>
      <c r="AJ225" s="77"/>
      <c r="AK225" s="77"/>
      <c r="AL225" s="77"/>
      <c r="AM225" s="77"/>
      <c r="AN225" s="77"/>
      <c r="AO225" s="77"/>
    </row>
    <row r="226" spans="1:41" ht="15" outlineLevel="1">
      <c r="A226" s="99"/>
      <c r="B226" s="101" t="s">
        <v>171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 t="s">
        <v>114</v>
      </c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8" t="str">
        <f t="shared" si="10"/>
        <v>2x Rezistor R470R / 2W (funkční součástka zespodu, součástka pro vizualizaci shora)</v>
      </c>
      <c r="AI226" s="77"/>
      <c r="AJ226" s="77"/>
      <c r="AK226" s="77"/>
      <c r="AL226" s="77"/>
      <c r="AM226" s="77"/>
      <c r="AN226" s="77"/>
      <c r="AO226" s="77"/>
    </row>
    <row r="227" spans="1:41" ht="15" outlineLevel="1">
      <c r="A227" s="99"/>
      <c r="B227" s="101" t="s">
        <v>172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 t="s">
        <v>114</v>
      </c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8" t="str">
        <f t="shared" si="10"/>
        <v>1x Relé 12 - 24V AC/DC (funkční blok s relé pro montáž do drážkového profilu)</v>
      </c>
      <c r="AI227" s="77"/>
      <c r="AJ227" s="77"/>
      <c r="AK227" s="77"/>
      <c r="AL227" s="77"/>
      <c r="AM227" s="77"/>
      <c r="AN227" s="77"/>
      <c r="AO227" s="77"/>
    </row>
    <row r="228" spans="1:41" ht="15" outlineLevel="1">
      <c r="A228" s="99"/>
      <c r="B228" s="101" t="s">
        <v>173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 t="s">
        <v>114</v>
      </c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8" t="str">
        <f t="shared" si="10"/>
        <v>2x Tlačítko</v>
      </c>
      <c r="AI228" s="77"/>
      <c r="AJ228" s="77"/>
      <c r="AK228" s="77"/>
      <c r="AL228" s="77"/>
      <c r="AM228" s="77"/>
      <c r="AN228" s="77"/>
      <c r="AO228" s="77"/>
    </row>
    <row r="229" spans="1:41" ht="15" outlineLevel="1">
      <c r="A229" s="99"/>
      <c r="B229" s="101" t="s">
        <v>174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 t="s">
        <v>114</v>
      </c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8" t="str">
        <f t="shared" si="10"/>
        <v>1x Termistor NTC 10k/25°C</v>
      </c>
      <c r="AI229" s="77"/>
      <c r="AJ229" s="77"/>
      <c r="AK229" s="77"/>
      <c r="AL229" s="77"/>
      <c r="AM229" s="77"/>
      <c r="AN229" s="77"/>
      <c r="AO229" s="77"/>
    </row>
    <row r="230" spans="1:41" ht="15" outlineLevel="1">
      <c r="A230" s="99"/>
      <c r="B230" s="101" t="s">
        <v>175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 t="s">
        <v>114</v>
      </c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8" t="str">
        <f t="shared" si="10"/>
        <v>1x Usměrňovač můstkový 1A (funkční můstek zespodu, můstek pro vizualizaci a měření shora)</v>
      </c>
      <c r="AI230" s="77"/>
      <c r="AJ230" s="77"/>
      <c r="AK230" s="77"/>
      <c r="AL230" s="77"/>
      <c r="AM230" s="77"/>
      <c r="AN230" s="77"/>
      <c r="AO230" s="77"/>
    </row>
    <row r="231" spans="1:41" ht="15" outlineLevel="1">
      <c r="A231" s="99"/>
      <c r="B231" s="101" t="s">
        <v>176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 t="s">
        <v>114</v>
      </c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8" t="str">
        <f t="shared" si="10"/>
        <v>2x Vypínač páčkový</v>
      </c>
      <c r="AI231" s="77"/>
      <c r="AJ231" s="77"/>
      <c r="AK231" s="77"/>
      <c r="AL231" s="77"/>
      <c r="AM231" s="77"/>
      <c r="AN231" s="77"/>
      <c r="AO231" s="77"/>
    </row>
    <row r="232" spans="1:41" ht="15" outlineLevel="1">
      <c r="A232" s="99"/>
      <c r="B232" s="101" t="s">
        <v>177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 t="s">
        <v>114</v>
      </c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8" t="str">
        <f t="shared" si="10"/>
        <v>4x Žárovka/ objímka E10</v>
      </c>
      <c r="AI232" s="77"/>
      <c r="AJ232" s="77"/>
      <c r="AK232" s="77"/>
      <c r="AL232" s="77"/>
      <c r="AM232" s="77"/>
      <c r="AN232" s="77"/>
      <c r="AO232" s="77"/>
    </row>
    <row r="233" spans="1:41" ht="15" outlineLevel="1">
      <c r="A233" s="99"/>
      <c r="B233" s="101" t="s">
        <v>178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 t="s">
        <v>114</v>
      </c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8" t="str">
        <f t="shared" si="10"/>
        <v>1x zenerova dioda</v>
      </c>
      <c r="AI233" s="77"/>
      <c r="AJ233" s="77"/>
      <c r="AK233" s="77"/>
      <c r="AL233" s="77"/>
      <c r="AM233" s="77"/>
      <c r="AN233" s="77"/>
      <c r="AO233" s="77"/>
    </row>
    <row r="234" spans="1:41" ht="15" outlineLevel="1">
      <c r="A234" s="99"/>
      <c r="B234" s="101" t="s">
        <v>179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 t="s">
        <v>114</v>
      </c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8" t="str">
        <f t="shared" si="10"/>
        <v>1x reproduktor</v>
      </c>
      <c r="AI234" s="77"/>
      <c r="AJ234" s="77"/>
      <c r="AK234" s="77"/>
      <c r="AL234" s="77"/>
      <c r="AM234" s="77"/>
      <c r="AN234" s="77"/>
      <c r="AO234" s="77"/>
    </row>
    <row r="235" spans="1:41" ht="15" outlineLevel="1">
      <c r="A235" s="99"/>
      <c r="B235" s="101" t="s">
        <v>180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 t="s">
        <v>114</v>
      </c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8" t="str">
        <f t="shared" si="10"/>
        <v>1x mikrofon</v>
      </c>
      <c r="AI235" s="77"/>
      <c r="AJ235" s="77"/>
      <c r="AK235" s="77"/>
      <c r="AL235" s="77"/>
      <c r="AM235" s="77"/>
      <c r="AN235" s="77"/>
      <c r="AO235" s="77"/>
    </row>
    <row r="236" spans="1:41" ht="15" outlineLevel="1">
      <c r="A236" s="99"/>
      <c r="B236" s="101" t="s">
        <v>181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 t="s">
        <v>114</v>
      </c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8" t="str">
        <f t="shared" si="10"/>
        <v>1x stejnosměrný motor</v>
      </c>
      <c r="AI236" s="77"/>
      <c r="AJ236" s="77"/>
      <c r="AK236" s="77"/>
      <c r="AL236" s="77"/>
      <c r="AM236" s="77"/>
      <c r="AN236" s="77"/>
      <c r="AO236" s="77"/>
    </row>
    <row r="237" spans="1:41" ht="15" outlineLevel="1">
      <c r="A237" s="99"/>
      <c r="B237" s="101" t="s">
        <v>227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 t="s">
        <v>114</v>
      </c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8" t="str">
        <f t="shared" si="10"/>
        <v>1x osciloskop s generátorem</v>
      </c>
      <c r="AI237" s="77"/>
      <c r="AJ237" s="77"/>
      <c r="AK237" s="77"/>
      <c r="AL237" s="77"/>
      <c r="AM237" s="77"/>
      <c r="AN237" s="77"/>
      <c r="AO237" s="77"/>
    </row>
    <row r="238" spans="1:41" ht="15" outlineLevel="1">
      <c r="A238" s="99"/>
      <c r="B238" s="101" t="s">
        <v>182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 t="s">
        <v>114</v>
      </c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8" t="str">
        <f t="shared" si="10"/>
        <v>1 x Transformátor  24V/8V s ochranou proti nebezpečnému napětí při inverzním zapojení.</v>
      </c>
      <c r="AI238" s="77"/>
      <c r="AJ238" s="77"/>
      <c r="AK238" s="77"/>
      <c r="AL238" s="77"/>
      <c r="AM238" s="77"/>
      <c r="AN238" s="77"/>
      <c r="AO238" s="77"/>
    </row>
    <row r="239" spans="1:41" ht="15" outlineLevel="1">
      <c r="A239" s="99"/>
      <c r="B239" s="101" t="s">
        <v>183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 t="s">
        <v>114</v>
      </c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8" t="str">
        <f t="shared" si="10"/>
        <v>Napětí nesmí překročit při inverzním zapojení bezpečné napětí stanovené vyhláškou 50/78 Sb.</v>
      </c>
      <c r="AI239" s="77"/>
      <c r="AJ239" s="77"/>
      <c r="AK239" s="77"/>
      <c r="AL239" s="77"/>
      <c r="AM239" s="77"/>
      <c r="AN239" s="77"/>
      <c r="AO239" s="77"/>
    </row>
    <row r="240" spans="1:41" ht="15" outlineLevel="1">
      <c r="A240" s="99"/>
      <c r="B240" s="101" t="s">
        <v>184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 t="s">
        <v>114</v>
      </c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8" t="str">
        <f t="shared" si="10"/>
        <v>1x Zdroj - Stabilizátor 12V / 100mA (stabilizovaný zdroj s pevným napětím 12V)</v>
      </c>
      <c r="AI240" s="77"/>
      <c r="AJ240" s="77"/>
      <c r="AK240" s="77"/>
      <c r="AL240" s="77"/>
      <c r="AM240" s="77"/>
      <c r="AN240" s="77"/>
      <c r="AO240" s="77"/>
    </row>
    <row r="241" spans="1:41" ht="15" outlineLevel="1">
      <c r="A241" s="99"/>
      <c r="B241" s="101" t="s">
        <v>185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 t="s">
        <v>114</v>
      </c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8" t="str">
        <f t="shared" si="10"/>
        <v>1x Zdroj - Stabilizátor 1,2-18V / 0,1A (stabilizovaný zdroj nastavitelný s proudem 100mA)</v>
      </c>
      <c r="AI241" s="77"/>
      <c r="AJ241" s="77"/>
      <c r="AK241" s="77"/>
      <c r="AL241" s="77"/>
      <c r="AM241" s="77"/>
      <c r="AN241" s="77"/>
      <c r="AO241" s="77"/>
    </row>
    <row r="242" spans="1:41" ht="22.5" outlineLevel="1">
      <c r="A242" s="99"/>
      <c r="B242" s="101" t="s">
        <v>186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 t="s">
        <v>114</v>
      </c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8" t="str">
        <f t="shared" si="10"/>
        <v>1x Zdroj - Stabilizátor 0,6-15V / 1,5 - 0,1A (spínaný stabilizovaný zdroj s plynule nastavitelným napětím a nastavitelným proudem až do 3A</v>
      </c>
      <c r="AI242" s="77"/>
      <c r="AJ242" s="77"/>
      <c r="AK242" s="77"/>
      <c r="AL242" s="77"/>
      <c r="AM242" s="77"/>
      <c r="AN242" s="77"/>
      <c r="AO242" s="77"/>
    </row>
    <row r="243" spans="1:41" ht="15" outlineLevel="1">
      <c r="A243" s="99"/>
      <c r="B243" s="101" t="s">
        <v>25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 t="s">
        <v>114</v>
      </c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</row>
    <row r="244" spans="1:41" ht="33.75" outlineLevel="1">
      <c r="A244" s="99"/>
      <c r="B244" s="101" t="s">
        <v>187</v>
      </c>
      <c r="C244" s="77"/>
      <c r="D244" s="77"/>
      <c r="E244" s="77"/>
      <c r="F244" s="77"/>
      <c r="G244" s="77"/>
      <c r="H244" s="77"/>
      <c r="I244" s="77"/>
      <c r="J244" s="77"/>
      <c r="K244" s="77"/>
      <c r="L244" s="77" t="s">
        <v>114</v>
      </c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8" t="str">
        <f>B244</f>
        <v>2) modul "2v1" - 1x oscilo/generátor - osciloskop s generátorem v jednom modulu pro snímání průběhu napětí, generátor různých průběhů (obdélník, trojúhelník, sinusovka) v různých kmitočtech (1HZ - 10kHZ)</v>
      </c>
      <c r="AI244" s="77"/>
      <c r="AJ244" s="77"/>
      <c r="AK244" s="77"/>
      <c r="AL244" s="77"/>
      <c r="AM244" s="77"/>
      <c r="AN244" s="77"/>
      <c r="AO244" s="77"/>
    </row>
    <row r="245" spans="1:41" ht="15" outlineLevel="1">
      <c r="A245" s="99"/>
      <c r="B245" s="101" t="s">
        <v>25</v>
      </c>
      <c r="C245" s="77"/>
      <c r="D245" s="77"/>
      <c r="E245" s="77"/>
      <c r="F245" s="77"/>
      <c r="G245" s="77"/>
      <c r="H245" s="77"/>
      <c r="I245" s="77"/>
      <c r="J245" s="77"/>
      <c r="K245" s="77"/>
      <c r="L245" s="77" t="s">
        <v>114</v>
      </c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</row>
    <row r="246" spans="1:41" ht="22.5" outlineLevel="1">
      <c r="A246" s="99"/>
      <c r="B246" s="101" t="s">
        <v>188</v>
      </c>
      <c r="C246" s="77"/>
      <c r="D246" s="77"/>
      <c r="E246" s="77"/>
      <c r="F246" s="77"/>
      <c r="G246" s="77"/>
      <c r="H246" s="77"/>
      <c r="I246" s="77"/>
      <c r="J246" s="77"/>
      <c r="K246" s="77"/>
      <c r="L246" s="77" t="s">
        <v>114</v>
      </c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8" t="str">
        <f>B246</f>
        <v>3) VÝSUVNÝ materiál pro provádění pokusů - výsuvný materiál je součástí boxu a vysune se pro příslušné pokusy např. z mechaniky, chemie, fyziky, optiky apod.</v>
      </c>
      <c r="AI246" s="77"/>
      <c r="AJ246" s="77"/>
      <c r="AK246" s="77"/>
      <c r="AL246" s="77"/>
      <c r="AM246" s="77"/>
      <c r="AN246" s="77"/>
      <c r="AO246" s="77"/>
    </row>
    <row r="247" spans="1:41" ht="15" outlineLevel="1">
      <c r="A247" s="99"/>
      <c r="B247" s="101" t="s">
        <v>25</v>
      </c>
      <c r="C247" s="77"/>
      <c r="D247" s="77"/>
      <c r="E247" s="77"/>
      <c r="F247" s="77"/>
      <c r="G247" s="77"/>
      <c r="H247" s="77"/>
      <c r="I247" s="77"/>
      <c r="J247" s="77"/>
      <c r="K247" s="77"/>
      <c r="L247" s="77" t="s">
        <v>114</v>
      </c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</row>
    <row r="248" spans="1:41" ht="22.5" outlineLevel="1">
      <c r="A248" s="99"/>
      <c r="B248" s="101" t="s">
        <v>189</v>
      </c>
      <c r="C248" s="77"/>
      <c r="D248" s="77"/>
      <c r="E248" s="77"/>
      <c r="F248" s="77"/>
      <c r="G248" s="77"/>
      <c r="H248" s="77"/>
      <c r="I248" s="77"/>
      <c r="J248" s="77"/>
      <c r="K248" s="77"/>
      <c r="L248" s="77" t="s">
        <v>114</v>
      </c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8" t="str">
        <f>B248</f>
        <v>4) Výměnné boxy OPTIKA a MECHANIKA  - zdroj bílého světla, laser, rozptylky, spojky… kladka, nakloněná rovina</v>
      </c>
      <c r="AI248" s="77"/>
      <c r="AJ248" s="77"/>
      <c r="AK248" s="77"/>
      <c r="AL248" s="77"/>
      <c r="AM248" s="77"/>
      <c r="AN248" s="77"/>
      <c r="AO248" s="77"/>
    </row>
    <row r="249" spans="1:41" ht="15" outlineLevel="1">
      <c r="A249" s="99"/>
      <c r="B249" s="101" t="s">
        <v>190</v>
      </c>
      <c r="C249" s="77"/>
      <c r="D249" s="77"/>
      <c r="E249" s="77"/>
      <c r="F249" s="81"/>
      <c r="G249" s="81"/>
      <c r="H249" s="81"/>
      <c r="I249" s="77"/>
      <c r="J249" s="77"/>
      <c r="K249" s="77"/>
      <c r="L249" s="77" t="s">
        <v>114</v>
      </c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</row>
    <row r="250" spans="1:41" ht="15" outlineLevel="1">
      <c r="A250" s="99"/>
      <c r="B250" s="105" t="s">
        <v>29</v>
      </c>
      <c r="C250" s="77"/>
      <c r="D250" s="77"/>
      <c r="E250" s="77"/>
      <c r="F250" s="81"/>
      <c r="G250" s="81"/>
      <c r="H250" s="81"/>
      <c r="I250" s="77"/>
      <c r="J250" s="77"/>
      <c r="K250" s="77"/>
      <c r="L250" s="77" t="s">
        <v>114</v>
      </c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8" t="str">
        <f>B250</f>
        <v>Audiovizuální učitel. pracoviště, s plynulým výsuvem monitoru</v>
      </c>
      <c r="AI250" s="77"/>
      <c r="AJ250" s="77"/>
      <c r="AK250" s="77"/>
      <c r="AL250" s="77"/>
      <c r="AM250" s="77"/>
      <c r="AN250" s="77"/>
      <c r="AO250" s="77"/>
    </row>
    <row r="251" spans="1:41" ht="15" outlineLevel="1">
      <c r="A251" s="99"/>
      <c r="B251" s="106" t="s">
        <v>228</v>
      </c>
      <c r="C251" s="55"/>
      <c r="D251" s="56"/>
      <c r="E251" s="57"/>
      <c r="F251" s="75"/>
      <c r="G251" s="81"/>
      <c r="H251" s="81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8"/>
      <c r="AI251" s="77"/>
      <c r="AJ251" s="77"/>
      <c r="AK251" s="77"/>
      <c r="AL251" s="77"/>
      <c r="AM251" s="77"/>
      <c r="AN251" s="77"/>
      <c r="AO251" s="77"/>
    </row>
    <row r="252" spans="1:41" ht="15" outlineLevel="1">
      <c r="A252" s="99"/>
      <c r="B252" s="106" t="s">
        <v>229</v>
      </c>
      <c r="C252" s="55"/>
      <c r="D252" s="56"/>
      <c r="E252" s="57"/>
      <c r="F252" s="75"/>
      <c r="G252" s="81"/>
      <c r="H252" s="81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8"/>
      <c r="AI252" s="77"/>
      <c r="AJ252" s="77"/>
      <c r="AK252" s="77"/>
      <c r="AL252" s="77"/>
      <c r="AM252" s="77"/>
      <c r="AN252" s="77"/>
      <c r="AO252" s="77"/>
    </row>
    <row r="253" spans="1:41" ht="15" outlineLevel="1">
      <c r="A253" s="99"/>
      <c r="B253" s="106" t="s">
        <v>230</v>
      </c>
      <c r="C253" s="55"/>
      <c r="D253" s="56"/>
      <c r="E253" s="57"/>
      <c r="F253" s="75"/>
      <c r="G253" s="81"/>
      <c r="H253" s="81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8"/>
      <c r="AI253" s="77"/>
      <c r="AJ253" s="77"/>
      <c r="AK253" s="77"/>
      <c r="AL253" s="77"/>
      <c r="AM253" s="77"/>
      <c r="AN253" s="77"/>
      <c r="AO253" s="77"/>
    </row>
    <row r="254" spans="1:41" ht="25.5" customHeight="1" outlineLevel="1">
      <c r="A254" s="99"/>
      <c r="B254" s="106" t="s">
        <v>231</v>
      </c>
      <c r="C254" s="55"/>
      <c r="D254" s="56"/>
      <c r="E254" s="57"/>
      <c r="F254" s="75"/>
      <c r="G254" s="81"/>
      <c r="H254" s="81"/>
      <c r="I254" s="81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8"/>
      <c r="AI254" s="77"/>
      <c r="AJ254" s="77"/>
      <c r="AK254" s="77"/>
      <c r="AL254" s="77"/>
      <c r="AM254" s="77"/>
      <c r="AN254" s="77"/>
      <c r="AO254" s="77"/>
    </row>
    <row r="255" spans="1:41" ht="15" outlineLevel="1">
      <c r="A255" s="99"/>
      <c r="B255" s="105"/>
      <c r="C255" s="77"/>
      <c r="D255" s="77"/>
      <c r="E255" s="77"/>
      <c r="F255" s="81"/>
      <c r="G255" s="81"/>
      <c r="H255" s="81"/>
      <c r="I255" s="81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8"/>
      <c r="AI255" s="77"/>
      <c r="AJ255" s="77"/>
      <c r="AK255" s="77"/>
      <c r="AL255" s="77"/>
      <c r="AM255" s="77"/>
      <c r="AN255" s="77"/>
      <c r="AO255" s="77"/>
    </row>
    <row r="256" spans="1:41" ht="15" outlineLevel="1">
      <c r="A256" s="99"/>
      <c r="B256" s="105" t="s">
        <v>252</v>
      </c>
      <c r="C256" s="77"/>
      <c r="D256" s="77"/>
      <c r="E256" s="77"/>
      <c r="F256" s="81"/>
      <c r="G256" s="81"/>
      <c r="H256" s="81"/>
      <c r="I256" s="81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8"/>
      <c r="AI256" s="77"/>
      <c r="AJ256" s="77"/>
      <c r="AK256" s="77"/>
      <c r="AL256" s="77"/>
      <c r="AM256" s="77"/>
      <c r="AN256" s="77"/>
      <c r="AO256" s="77"/>
    </row>
    <row r="257" spans="1:41" ht="15" outlineLevel="1">
      <c r="A257" s="99"/>
      <c r="B257" s="106" t="s">
        <v>192</v>
      </c>
      <c r="C257" s="55"/>
      <c r="D257" s="56"/>
      <c r="E257" s="57"/>
      <c r="F257" s="75"/>
      <c r="G257" s="81"/>
      <c r="H257" s="81"/>
      <c r="I257" s="81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8"/>
      <c r="AI257" s="77"/>
      <c r="AJ257" s="77"/>
      <c r="AK257" s="77"/>
      <c r="AL257" s="77"/>
      <c r="AM257" s="77"/>
      <c r="AN257" s="77"/>
      <c r="AO257" s="77"/>
    </row>
    <row r="258" spans="1:41" ht="15" outlineLevel="1">
      <c r="A258" s="99"/>
      <c r="B258" s="106" t="s">
        <v>232</v>
      </c>
      <c r="C258" s="55"/>
      <c r="D258" s="56"/>
      <c r="E258" s="57"/>
      <c r="F258" s="75"/>
      <c r="G258" s="81"/>
      <c r="H258" s="81"/>
      <c r="I258" s="81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8"/>
      <c r="AI258" s="77"/>
      <c r="AJ258" s="77"/>
      <c r="AK258" s="77"/>
      <c r="AL258" s="77"/>
      <c r="AM258" s="77"/>
      <c r="AN258" s="77"/>
      <c r="AO258" s="77"/>
    </row>
    <row r="259" spans="1:41" ht="15" outlineLevel="1">
      <c r="A259" s="99"/>
      <c r="B259" s="106" t="s">
        <v>233</v>
      </c>
      <c r="C259" s="55"/>
      <c r="D259" s="56"/>
      <c r="E259" s="57"/>
      <c r="F259" s="75"/>
      <c r="G259" s="81"/>
      <c r="H259" s="81"/>
      <c r="I259" s="81"/>
      <c r="J259" s="77"/>
      <c r="K259" s="77"/>
      <c r="L259" s="77" t="s">
        <v>114</v>
      </c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</row>
    <row r="260" spans="1:41" ht="15" outlineLevel="1">
      <c r="A260" s="99"/>
      <c r="B260" s="101" t="s">
        <v>234</v>
      </c>
      <c r="C260" s="77"/>
      <c r="D260" s="77"/>
      <c r="E260" s="77"/>
      <c r="F260" s="81"/>
      <c r="G260" s="81"/>
      <c r="H260" s="81"/>
      <c r="I260" s="81"/>
      <c r="J260" s="77"/>
      <c r="K260" s="77"/>
      <c r="L260" s="77" t="s">
        <v>114</v>
      </c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8" t="str">
        <f>B260</f>
        <v>1x  laboratorní baterie</v>
      </c>
      <c r="AI260" s="77"/>
      <c r="AJ260" s="77"/>
      <c r="AK260" s="77"/>
      <c r="AL260" s="77"/>
      <c r="AM260" s="77"/>
      <c r="AN260" s="77"/>
      <c r="AO260" s="77"/>
    </row>
    <row r="261" spans="1:41" ht="15" outlineLevel="1">
      <c r="A261" s="99"/>
      <c r="B261" s="101" t="s">
        <v>235</v>
      </c>
      <c r="C261" s="77"/>
      <c r="D261" s="77"/>
      <c r="E261" s="77"/>
      <c r="F261" s="81"/>
      <c r="G261" s="81"/>
      <c r="H261" s="81"/>
      <c r="I261" s="81"/>
      <c r="J261" s="77"/>
      <c r="K261" s="77"/>
      <c r="L261" s="77" t="s">
        <v>114</v>
      </c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8" t="str">
        <f>B261</f>
        <v>Lesklý epoxidový povrch</v>
      </c>
      <c r="AI261" s="77"/>
      <c r="AJ261" s="77"/>
      <c r="AK261" s="77"/>
      <c r="AL261" s="77"/>
      <c r="AM261" s="77"/>
      <c r="AN261" s="77"/>
      <c r="AO261" s="77"/>
    </row>
    <row r="262" spans="1:41" ht="15" outlineLevel="1">
      <c r="A262" s="99"/>
      <c r="B262" s="101" t="s">
        <v>236</v>
      </c>
      <c r="C262" s="77"/>
      <c r="D262" s="77"/>
      <c r="E262" s="77"/>
      <c r="F262" s="81"/>
      <c r="G262" s="81"/>
      <c r="H262" s="81"/>
      <c r="I262" s="81"/>
      <c r="J262" s="77"/>
      <c r="K262" s="77"/>
      <c r="L262" s="77" t="s">
        <v>114</v>
      </c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8" t="str">
        <f>B262</f>
        <v>Obsahuje výměnné prvky - olivku a perlátor.</v>
      </c>
      <c r="AI262" s="77"/>
      <c r="AJ262" s="77"/>
      <c r="AK262" s="77"/>
      <c r="AL262" s="77"/>
      <c r="AM262" s="77"/>
      <c r="AN262" s="77"/>
      <c r="AO262" s="77"/>
    </row>
    <row r="263" spans="1:41" ht="15" outlineLevel="1">
      <c r="A263" s="99"/>
      <c r="B263" s="101" t="s">
        <v>237</v>
      </c>
      <c r="C263" s="77"/>
      <c r="D263" s="77"/>
      <c r="E263" s="77"/>
      <c r="F263" s="81"/>
      <c r="G263" s="81"/>
      <c r="H263" s="81"/>
      <c r="I263" s="81"/>
      <c r="J263" s="77"/>
      <c r="K263" s="77"/>
      <c r="L263" s="77" t="s">
        <v>114</v>
      </c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8" t="str">
        <f>B263</f>
        <v>Výška 250mm.</v>
      </c>
      <c r="AI263" s="77"/>
      <c r="AJ263" s="77"/>
      <c r="AK263" s="77"/>
      <c r="AL263" s="77"/>
      <c r="AM263" s="77"/>
      <c r="AN263" s="77"/>
      <c r="AO263" s="77"/>
    </row>
    <row r="264" spans="1:41" ht="15" outlineLevel="1">
      <c r="A264" s="99"/>
      <c r="B264" s="101" t="s">
        <v>25</v>
      </c>
      <c r="C264" s="77"/>
      <c r="D264" s="77"/>
      <c r="E264" s="77"/>
      <c r="F264" s="81"/>
      <c r="G264" s="81"/>
      <c r="H264" s="81"/>
      <c r="I264" s="81"/>
      <c r="J264" s="77"/>
      <c r="K264" s="77"/>
      <c r="L264" s="77" t="s">
        <v>114</v>
      </c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</row>
    <row r="265" spans="1:41" ht="13.5" outlineLevel="1" thickBot="1">
      <c r="A265" s="107"/>
      <c r="B265" s="108" t="s">
        <v>115</v>
      </c>
      <c r="C265" s="77"/>
      <c r="D265" s="77"/>
      <c r="E265" s="77"/>
      <c r="F265" s="77"/>
      <c r="G265" s="77"/>
      <c r="H265" s="77"/>
      <c r="I265" s="77"/>
      <c r="J265" s="77"/>
      <c r="K265" s="77"/>
      <c r="L265" s="77" t="s">
        <v>114</v>
      </c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</row>
  </sheetData>
  <mergeCells count="1">
    <mergeCell ref="A1:B1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7684-FC22-42F9-97FC-3768DA396C24}">
  <dimension ref="A1:J83"/>
  <sheetViews>
    <sheetView workbookViewId="0" topLeftCell="A62">
      <selection activeCell="I82" sqref="I82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9" width="10.7109375" style="0" customWidth="1"/>
    <col min="10" max="10" width="17.574218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6.5">
      <c r="A2" s="3"/>
      <c r="B2" s="3"/>
      <c r="C2" s="4" t="s">
        <v>54</v>
      </c>
      <c r="D2" s="5"/>
      <c r="E2" s="5"/>
      <c r="F2" s="5"/>
      <c r="G2" s="5"/>
      <c r="H2" s="6"/>
      <c r="I2" s="28"/>
      <c r="J2" s="8">
        <f>SUM(J5:J81)</f>
        <v>0</v>
      </c>
    </row>
    <row r="3" spans="1:10" ht="15">
      <c r="A3" s="9"/>
      <c r="B3" s="9"/>
      <c r="C3" s="10"/>
      <c r="D3" s="11"/>
      <c r="E3" s="11"/>
      <c r="F3" s="11"/>
      <c r="G3" s="11"/>
      <c r="H3" s="12"/>
      <c r="I3" s="111"/>
      <c r="J3" s="14"/>
    </row>
    <row r="4" spans="1:10" ht="15">
      <c r="A4" s="15"/>
      <c r="B4" s="15" t="s">
        <v>11</v>
      </c>
      <c r="C4" s="16" t="s">
        <v>12</v>
      </c>
      <c r="D4" s="17"/>
      <c r="E4" s="16"/>
      <c r="F4" s="17"/>
      <c r="G4" s="17"/>
      <c r="H4" s="18"/>
      <c r="I4" s="23"/>
      <c r="J4" s="20"/>
    </row>
    <row r="5" spans="1:10" ht="24">
      <c r="A5" s="9">
        <v>29</v>
      </c>
      <c r="B5" s="9" t="s">
        <v>13</v>
      </c>
      <c r="C5" s="10" t="s">
        <v>14</v>
      </c>
      <c r="D5" s="10"/>
      <c r="E5" s="10">
        <v>900</v>
      </c>
      <c r="F5" s="10">
        <v>600</v>
      </c>
      <c r="G5" s="10">
        <v>1960</v>
      </c>
      <c r="H5" s="12">
        <v>2</v>
      </c>
      <c r="I5" s="21">
        <v>0</v>
      </c>
      <c r="J5" s="14">
        <f>I5*H5</f>
        <v>0</v>
      </c>
    </row>
    <row r="6" spans="1:10" ht="24">
      <c r="A6" s="9">
        <v>32</v>
      </c>
      <c r="B6" s="9" t="s">
        <v>15</v>
      </c>
      <c r="C6" s="10" t="s">
        <v>16</v>
      </c>
      <c r="D6" s="10"/>
      <c r="E6" s="10">
        <v>900</v>
      </c>
      <c r="F6" s="10">
        <v>600</v>
      </c>
      <c r="G6" s="10">
        <v>1960</v>
      </c>
      <c r="H6" s="12">
        <v>2</v>
      </c>
      <c r="I6" s="21">
        <v>0</v>
      </c>
      <c r="J6" s="14">
        <f>I6*H6</f>
        <v>0</v>
      </c>
    </row>
    <row r="7" spans="1:10" ht="15">
      <c r="A7" s="9"/>
      <c r="B7" s="9"/>
      <c r="C7" s="10"/>
      <c r="D7" s="10"/>
      <c r="E7" s="10"/>
      <c r="F7" s="10"/>
      <c r="G7" s="10"/>
      <c r="H7" s="12"/>
      <c r="I7" s="22"/>
      <c r="J7" s="14"/>
    </row>
    <row r="8" spans="1:10" ht="15">
      <c r="A8" s="15"/>
      <c r="B8" s="15" t="s">
        <v>17</v>
      </c>
      <c r="C8" s="16" t="s">
        <v>55</v>
      </c>
      <c r="D8" s="17"/>
      <c r="E8" s="17">
        <v>1850</v>
      </c>
      <c r="F8" s="17">
        <v>700</v>
      </c>
      <c r="G8" s="17">
        <v>750</v>
      </c>
      <c r="H8" s="18">
        <v>5</v>
      </c>
      <c r="I8" s="23"/>
      <c r="J8" s="20"/>
    </row>
    <row r="9" spans="1:10" ht="24">
      <c r="A9" s="9">
        <v>14</v>
      </c>
      <c r="B9" s="9" t="s">
        <v>56</v>
      </c>
      <c r="C9" s="10" t="s">
        <v>20</v>
      </c>
      <c r="D9" s="10"/>
      <c r="E9" s="10">
        <v>1840</v>
      </c>
      <c r="F9" s="10">
        <v>625</v>
      </c>
      <c r="G9" s="10">
        <v>720</v>
      </c>
      <c r="H9" s="12">
        <v>5</v>
      </c>
      <c r="I9" s="21">
        <v>0</v>
      </c>
      <c r="J9" s="14">
        <f aca="true" t="shared" si="0" ref="J9:J20">I9*H9</f>
        <v>0</v>
      </c>
    </row>
    <row r="10" spans="1:10" ht="15">
      <c r="A10" s="9">
        <v>23</v>
      </c>
      <c r="B10" s="9" t="s">
        <v>56</v>
      </c>
      <c r="C10" s="10" t="s">
        <v>21</v>
      </c>
      <c r="D10" s="10"/>
      <c r="E10" s="10">
        <v>1840</v>
      </c>
      <c r="F10" s="10">
        <v>18</v>
      </c>
      <c r="G10" s="10">
        <v>705</v>
      </c>
      <c r="H10" s="12">
        <v>1</v>
      </c>
      <c r="I10" s="21">
        <v>0</v>
      </c>
      <c r="J10" s="14">
        <f t="shared" si="0"/>
        <v>0</v>
      </c>
    </row>
    <row r="11" spans="1:10" ht="15">
      <c r="A11" s="9">
        <v>23</v>
      </c>
      <c r="B11" s="9" t="s">
        <v>56</v>
      </c>
      <c r="C11" s="10" t="s">
        <v>21</v>
      </c>
      <c r="D11" s="10"/>
      <c r="E11" s="10">
        <v>1840</v>
      </c>
      <c r="F11" s="10">
        <v>18</v>
      </c>
      <c r="G11" s="10">
        <v>705</v>
      </c>
      <c r="H11" s="12">
        <v>1</v>
      </c>
      <c r="I11" s="21">
        <v>0</v>
      </c>
      <c r="J11" s="14">
        <f t="shared" si="0"/>
        <v>0</v>
      </c>
    </row>
    <row r="12" spans="1:10" ht="15">
      <c r="A12" s="9">
        <v>23</v>
      </c>
      <c r="B12" s="9" t="s">
        <v>56</v>
      </c>
      <c r="C12" s="10" t="s">
        <v>21</v>
      </c>
      <c r="D12" s="10"/>
      <c r="E12" s="10">
        <v>1840</v>
      </c>
      <c r="F12" s="10">
        <v>18</v>
      </c>
      <c r="G12" s="10">
        <v>705</v>
      </c>
      <c r="H12" s="12">
        <v>1</v>
      </c>
      <c r="I12" s="21">
        <v>0</v>
      </c>
      <c r="J12" s="14">
        <f t="shared" si="0"/>
        <v>0</v>
      </c>
    </row>
    <row r="13" spans="1:10" ht="15">
      <c r="A13" s="9">
        <v>23</v>
      </c>
      <c r="B13" s="9" t="s">
        <v>56</v>
      </c>
      <c r="C13" s="10" t="s">
        <v>21</v>
      </c>
      <c r="D13" s="10"/>
      <c r="E13" s="10">
        <v>1840</v>
      </c>
      <c r="F13" s="10">
        <v>18</v>
      </c>
      <c r="G13" s="10">
        <v>705</v>
      </c>
      <c r="H13" s="12">
        <v>1</v>
      </c>
      <c r="I13" s="21">
        <v>0</v>
      </c>
      <c r="J13" s="14">
        <f t="shared" si="0"/>
        <v>0</v>
      </c>
    </row>
    <row r="14" spans="1:10" ht="15">
      <c r="A14" s="9">
        <v>23</v>
      </c>
      <c r="B14" s="9" t="s">
        <v>56</v>
      </c>
      <c r="C14" s="10" t="s">
        <v>21</v>
      </c>
      <c r="D14" s="10"/>
      <c r="E14" s="10">
        <v>1840</v>
      </c>
      <c r="F14" s="10">
        <v>18</v>
      </c>
      <c r="G14" s="10">
        <v>705</v>
      </c>
      <c r="H14" s="12">
        <v>1</v>
      </c>
      <c r="I14" s="21">
        <v>0</v>
      </c>
      <c r="J14" s="14">
        <f t="shared" si="0"/>
        <v>0</v>
      </c>
    </row>
    <row r="15" spans="1:10" ht="24">
      <c r="A15" s="9">
        <v>8</v>
      </c>
      <c r="B15" s="9" t="s">
        <v>56</v>
      </c>
      <c r="C15" s="10" t="s">
        <v>24</v>
      </c>
      <c r="D15" s="10" t="s">
        <v>25</v>
      </c>
      <c r="E15" s="10">
        <v>1850</v>
      </c>
      <c r="F15" s="10">
        <v>700</v>
      </c>
      <c r="G15" s="10">
        <v>35</v>
      </c>
      <c r="H15" s="12">
        <v>1</v>
      </c>
      <c r="I15" s="21">
        <v>0</v>
      </c>
      <c r="J15" s="14">
        <f t="shared" si="0"/>
        <v>0</v>
      </c>
    </row>
    <row r="16" spans="1:10" ht="24">
      <c r="A16" s="9">
        <v>8</v>
      </c>
      <c r="B16" s="9" t="s">
        <v>56</v>
      </c>
      <c r="C16" s="10" t="s">
        <v>24</v>
      </c>
      <c r="D16" s="10" t="s">
        <v>25</v>
      </c>
      <c r="E16" s="10">
        <v>1850</v>
      </c>
      <c r="F16" s="10">
        <v>700</v>
      </c>
      <c r="G16" s="10">
        <v>35</v>
      </c>
      <c r="H16" s="12">
        <v>1</v>
      </c>
      <c r="I16" s="21">
        <v>0</v>
      </c>
      <c r="J16" s="14">
        <f t="shared" si="0"/>
        <v>0</v>
      </c>
    </row>
    <row r="17" spans="1:10" ht="24">
      <c r="A17" s="9">
        <v>8</v>
      </c>
      <c r="B17" s="9" t="s">
        <v>56</v>
      </c>
      <c r="C17" s="10" t="s">
        <v>24</v>
      </c>
      <c r="D17" s="10" t="s">
        <v>25</v>
      </c>
      <c r="E17" s="10">
        <v>1850</v>
      </c>
      <c r="F17" s="10">
        <v>700</v>
      </c>
      <c r="G17" s="10">
        <v>35</v>
      </c>
      <c r="H17" s="12">
        <v>1</v>
      </c>
      <c r="I17" s="21">
        <v>0</v>
      </c>
      <c r="J17" s="14">
        <f t="shared" si="0"/>
        <v>0</v>
      </c>
    </row>
    <row r="18" spans="1:10" ht="24">
      <c r="A18" s="9">
        <v>8</v>
      </c>
      <c r="B18" s="9" t="s">
        <v>56</v>
      </c>
      <c r="C18" s="10" t="s">
        <v>24</v>
      </c>
      <c r="D18" s="10" t="s">
        <v>25</v>
      </c>
      <c r="E18" s="10">
        <v>1850</v>
      </c>
      <c r="F18" s="10">
        <v>700</v>
      </c>
      <c r="G18" s="10">
        <v>35</v>
      </c>
      <c r="H18" s="12">
        <v>1</v>
      </c>
      <c r="I18" s="21">
        <v>0</v>
      </c>
      <c r="J18" s="14">
        <f t="shared" si="0"/>
        <v>0</v>
      </c>
    </row>
    <row r="19" spans="1:10" ht="24">
      <c r="A19" s="9">
        <v>8</v>
      </c>
      <c r="B19" s="9" t="s">
        <v>56</v>
      </c>
      <c r="C19" s="10" t="s">
        <v>24</v>
      </c>
      <c r="D19" s="10" t="s">
        <v>25</v>
      </c>
      <c r="E19" s="10">
        <v>1850</v>
      </c>
      <c r="F19" s="10">
        <v>700</v>
      </c>
      <c r="G19" s="10">
        <v>35</v>
      </c>
      <c r="H19" s="12">
        <v>1</v>
      </c>
      <c r="I19" s="21">
        <v>0</v>
      </c>
      <c r="J19" s="14">
        <f t="shared" si="0"/>
        <v>0</v>
      </c>
    </row>
    <row r="20" spans="1:10" ht="24">
      <c r="A20" s="9">
        <v>24</v>
      </c>
      <c r="B20" s="9" t="s">
        <v>56</v>
      </c>
      <c r="C20" s="10" t="s">
        <v>26</v>
      </c>
      <c r="D20" s="10"/>
      <c r="E20" s="10">
        <v>360</v>
      </c>
      <c r="F20" s="10">
        <v>150</v>
      </c>
      <c r="G20" s="10">
        <v>128</v>
      </c>
      <c r="H20" s="12">
        <v>5</v>
      </c>
      <c r="I20" s="21">
        <v>0</v>
      </c>
      <c r="J20" s="14">
        <f t="shared" si="0"/>
        <v>0</v>
      </c>
    </row>
    <row r="21" spans="1:10" ht="15">
      <c r="A21" s="9"/>
      <c r="B21" s="9"/>
      <c r="C21" s="10"/>
      <c r="D21" s="10"/>
      <c r="E21" s="10"/>
      <c r="F21" s="10"/>
      <c r="G21" s="10"/>
      <c r="H21" s="12"/>
      <c r="I21" s="22"/>
      <c r="J21" s="14"/>
    </row>
    <row r="22" spans="1:10" ht="15">
      <c r="A22" s="9"/>
      <c r="B22" s="9"/>
      <c r="C22" s="10"/>
      <c r="D22" s="10"/>
      <c r="E22" s="10"/>
      <c r="F22" s="10"/>
      <c r="G22" s="10"/>
      <c r="H22" s="12"/>
      <c r="I22" s="22"/>
      <c r="J22" s="14"/>
    </row>
    <row r="23" spans="1:10" ht="15">
      <c r="A23" s="15"/>
      <c r="B23" s="15" t="s">
        <v>28</v>
      </c>
      <c r="C23" s="16" t="s">
        <v>79</v>
      </c>
      <c r="D23" s="17"/>
      <c r="E23" s="17">
        <v>1300</v>
      </c>
      <c r="F23" s="17">
        <v>700</v>
      </c>
      <c r="G23" s="17">
        <v>750</v>
      </c>
      <c r="H23" s="18">
        <v>10</v>
      </c>
      <c r="I23" s="23"/>
      <c r="J23" s="20"/>
    </row>
    <row r="24" spans="1:10" ht="24">
      <c r="A24" s="9">
        <v>14</v>
      </c>
      <c r="B24" s="9" t="s">
        <v>57</v>
      </c>
      <c r="C24" s="10" t="s">
        <v>20</v>
      </c>
      <c r="D24" s="25"/>
      <c r="E24" s="10">
        <v>1290</v>
      </c>
      <c r="F24" s="10">
        <v>625</v>
      </c>
      <c r="G24" s="10">
        <v>720</v>
      </c>
      <c r="H24" s="12">
        <v>5</v>
      </c>
      <c r="I24" s="21">
        <v>0</v>
      </c>
      <c r="J24" s="14">
        <f aca="true" t="shared" si="1" ref="J24:J46">I24*H24</f>
        <v>0</v>
      </c>
    </row>
    <row r="25" spans="1:10" ht="24">
      <c r="A25" s="9">
        <v>14</v>
      </c>
      <c r="B25" s="9" t="s">
        <v>57</v>
      </c>
      <c r="C25" s="10" t="s">
        <v>20</v>
      </c>
      <c r="D25" s="25"/>
      <c r="E25" s="10">
        <v>1280</v>
      </c>
      <c r="F25" s="10">
        <v>625</v>
      </c>
      <c r="G25" s="10">
        <v>720</v>
      </c>
      <c r="H25" s="12">
        <v>5</v>
      </c>
      <c r="I25" s="21">
        <v>0</v>
      </c>
      <c r="J25" s="14">
        <f t="shared" si="1"/>
        <v>0</v>
      </c>
    </row>
    <row r="26" spans="1:10" ht="15">
      <c r="A26" s="9">
        <v>23</v>
      </c>
      <c r="B26" s="9" t="s">
        <v>57</v>
      </c>
      <c r="C26" s="10" t="s">
        <v>21</v>
      </c>
      <c r="D26" s="10"/>
      <c r="E26" s="10">
        <v>1290</v>
      </c>
      <c r="F26" s="10">
        <v>18</v>
      </c>
      <c r="G26" s="10">
        <v>705</v>
      </c>
      <c r="H26" s="12">
        <v>1</v>
      </c>
      <c r="I26" s="21">
        <v>0</v>
      </c>
      <c r="J26" s="14">
        <f t="shared" si="1"/>
        <v>0</v>
      </c>
    </row>
    <row r="27" spans="1:10" ht="15">
      <c r="A27" s="9">
        <v>23</v>
      </c>
      <c r="B27" s="9" t="s">
        <v>57</v>
      </c>
      <c r="C27" s="10" t="s">
        <v>21</v>
      </c>
      <c r="D27" s="10"/>
      <c r="E27" s="10">
        <v>1290</v>
      </c>
      <c r="F27" s="10">
        <v>18</v>
      </c>
      <c r="G27" s="10">
        <v>705</v>
      </c>
      <c r="H27" s="12">
        <v>1</v>
      </c>
      <c r="I27" s="21">
        <v>0</v>
      </c>
      <c r="J27" s="14">
        <f t="shared" si="1"/>
        <v>0</v>
      </c>
    </row>
    <row r="28" spans="1:10" ht="15">
      <c r="A28" s="9">
        <v>23</v>
      </c>
      <c r="B28" s="9" t="s">
        <v>57</v>
      </c>
      <c r="C28" s="10" t="s">
        <v>21</v>
      </c>
      <c r="D28" s="10"/>
      <c r="E28" s="10">
        <v>1290</v>
      </c>
      <c r="F28" s="10">
        <v>18</v>
      </c>
      <c r="G28" s="10">
        <v>705</v>
      </c>
      <c r="H28" s="12">
        <v>1</v>
      </c>
      <c r="I28" s="21">
        <v>0</v>
      </c>
      <c r="J28" s="14">
        <f t="shared" si="1"/>
        <v>0</v>
      </c>
    </row>
    <row r="29" spans="1:10" ht="15">
      <c r="A29" s="9">
        <v>23</v>
      </c>
      <c r="B29" s="9" t="s">
        <v>57</v>
      </c>
      <c r="C29" s="10" t="s">
        <v>21</v>
      </c>
      <c r="D29" s="10"/>
      <c r="E29" s="10">
        <v>1290</v>
      </c>
      <c r="F29" s="10">
        <v>18</v>
      </c>
      <c r="G29" s="10">
        <v>705</v>
      </c>
      <c r="H29" s="12">
        <v>1</v>
      </c>
      <c r="I29" s="21">
        <v>0</v>
      </c>
      <c r="J29" s="14">
        <f t="shared" si="1"/>
        <v>0</v>
      </c>
    </row>
    <row r="30" spans="1:10" ht="15">
      <c r="A30" s="9">
        <v>23</v>
      </c>
      <c r="B30" s="9" t="s">
        <v>57</v>
      </c>
      <c r="C30" s="10" t="s">
        <v>21</v>
      </c>
      <c r="D30" s="10"/>
      <c r="E30" s="10">
        <v>1290</v>
      </c>
      <c r="F30" s="10">
        <v>18</v>
      </c>
      <c r="G30" s="10">
        <v>705</v>
      </c>
      <c r="H30" s="12">
        <v>1</v>
      </c>
      <c r="I30" s="21">
        <v>0</v>
      </c>
      <c r="J30" s="14">
        <f t="shared" si="1"/>
        <v>0</v>
      </c>
    </row>
    <row r="31" spans="1:10" ht="15">
      <c r="A31" s="9">
        <v>23</v>
      </c>
      <c r="B31" s="9" t="s">
        <v>57</v>
      </c>
      <c r="C31" s="10" t="s">
        <v>21</v>
      </c>
      <c r="D31" s="10"/>
      <c r="E31" s="10">
        <v>1280</v>
      </c>
      <c r="F31" s="10">
        <v>18</v>
      </c>
      <c r="G31" s="10">
        <v>705</v>
      </c>
      <c r="H31" s="12">
        <v>1</v>
      </c>
      <c r="I31" s="21">
        <v>0</v>
      </c>
      <c r="J31" s="14">
        <f t="shared" si="1"/>
        <v>0</v>
      </c>
    </row>
    <row r="32" spans="1:10" ht="15">
      <c r="A32" s="9">
        <v>23</v>
      </c>
      <c r="B32" s="9" t="s">
        <v>57</v>
      </c>
      <c r="C32" s="10" t="s">
        <v>21</v>
      </c>
      <c r="D32" s="10"/>
      <c r="E32" s="10">
        <v>1280</v>
      </c>
      <c r="F32" s="10">
        <v>18</v>
      </c>
      <c r="G32" s="10">
        <v>705</v>
      </c>
      <c r="H32" s="12">
        <v>1</v>
      </c>
      <c r="I32" s="21">
        <v>0</v>
      </c>
      <c r="J32" s="14">
        <f t="shared" si="1"/>
        <v>0</v>
      </c>
    </row>
    <row r="33" spans="1:10" ht="15">
      <c r="A33" s="9">
        <v>23</v>
      </c>
      <c r="B33" s="9" t="s">
        <v>57</v>
      </c>
      <c r="C33" s="10" t="s">
        <v>21</v>
      </c>
      <c r="D33" s="10"/>
      <c r="E33" s="10">
        <v>1280</v>
      </c>
      <c r="F33" s="10">
        <v>18</v>
      </c>
      <c r="G33" s="10">
        <v>705</v>
      </c>
      <c r="H33" s="12">
        <v>1</v>
      </c>
      <c r="I33" s="21">
        <v>0</v>
      </c>
      <c r="J33" s="14">
        <f t="shared" si="1"/>
        <v>0</v>
      </c>
    </row>
    <row r="34" spans="1:10" ht="15">
      <c r="A34" s="9">
        <v>23</v>
      </c>
      <c r="B34" s="9" t="s">
        <v>57</v>
      </c>
      <c r="C34" s="10" t="s">
        <v>21</v>
      </c>
      <c r="D34" s="10"/>
      <c r="E34" s="10">
        <v>1280</v>
      </c>
      <c r="F34" s="10">
        <v>18</v>
      </c>
      <c r="G34" s="10">
        <v>705</v>
      </c>
      <c r="H34" s="12">
        <v>1</v>
      </c>
      <c r="I34" s="21">
        <v>0</v>
      </c>
      <c r="J34" s="14">
        <f t="shared" si="1"/>
        <v>0</v>
      </c>
    </row>
    <row r="35" spans="1:10" ht="15">
      <c r="A35" s="9">
        <v>23</v>
      </c>
      <c r="B35" s="9" t="s">
        <v>57</v>
      </c>
      <c r="C35" s="10" t="s">
        <v>21</v>
      </c>
      <c r="D35" s="10"/>
      <c r="E35" s="10">
        <v>1280</v>
      </c>
      <c r="F35" s="10">
        <v>18</v>
      </c>
      <c r="G35" s="10">
        <v>705</v>
      </c>
      <c r="H35" s="12">
        <v>1</v>
      </c>
      <c r="I35" s="21">
        <v>0</v>
      </c>
      <c r="J35" s="14">
        <f t="shared" si="1"/>
        <v>0</v>
      </c>
    </row>
    <row r="36" spans="1:10" ht="24">
      <c r="A36" s="9">
        <v>8</v>
      </c>
      <c r="B36" s="9" t="s">
        <v>57</v>
      </c>
      <c r="C36" s="10" t="s">
        <v>24</v>
      </c>
      <c r="D36" s="10" t="s">
        <v>25</v>
      </c>
      <c r="E36" s="10">
        <v>1300</v>
      </c>
      <c r="F36" s="10">
        <v>700</v>
      </c>
      <c r="G36" s="10">
        <v>35</v>
      </c>
      <c r="H36" s="12">
        <v>1</v>
      </c>
      <c r="I36" s="21">
        <v>0</v>
      </c>
      <c r="J36" s="14">
        <f t="shared" si="1"/>
        <v>0</v>
      </c>
    </row>
    <row r="37" spans="1:10" ht="24">
      <c r="A37" s="9">
        <v>8</v>
      </c>
      <c r="B37" s="9" t="s">
        <v>57</v>
      </c>
      <c r="C37" s="10" t="s">
        <v>24</v>
      </c>
      <c r="D37" s="10" t="s">
        <v>25</v>
      </c>
      <c r="E37" s="10">
        <v>1300</v>
      </c>
      <c r="F37" s="10">
        <v>700</v>
      </c>
      <c r="G37" s="10">
        <v>35</v>
      </c>
      <c r="H37" s="12">
        <v>1</v>
      </c>
      <c r="I37" s="21">
        <v>0</v>
      </c>
      <c r="J37" s="14">
        <f t="shared" si="1"/>
        <v>0</v>
      </c>
    </row>
    <row r="38" spans="1:10" ht="24">
      <c r="A38" s="9">
        <v>8</v>
      </c>
      <c r="B38" s="9" t="s">
        <v>57</v>
      </c>
      <c r="C38" s="10" t="s">
        <v>24</v>
      </c>
      <c r="D38" s="10" t="s">
        <v>25</v>
      </c>
      <c r="E38" s="10">
        <v>1300</v>
      </c>
      <c r="F38" s="10">
        <v>700</v>
      </c>
      <c r="G38" s="10">
        <v>35</v>
      </c>
      <c r="H38" s="12">
        <v>1</v>
      </c>
      <c r="I38" s="21">
        <v>0</v>
      </c>
      <c r="J38" s="14">
        <f t="shared" si="1"/>
        <v>0</v>
      </c>
    </row>
    <row r="39" spans="1:10" ht="24">
      <c r="A39" s="9">
        <v>8</v>
      </c>
      <c r="B39" s="9" t="s">
        <v>57</v>
      </c>
      <c r="C39" s="10" t="s">
        <v>24</v>
      </c>
      <c r="D39" s="10" t="s">
        <v>25</v>
      </c>
      <c r="E39" s="10">
        <v>1300</v>
      </c>
      <c r="F39" s="10">
        <v>700</v>
      </c>
      <c r="G39" s="10">
        <v>35</v>
      </c>
      <c r="H39" s="12">
        <v>1</v>
      </c>
      <c r="I39" s="21">
        <v>0</v>
      </c>
      <c r="J39" s="14">
        <f t="shared" si="1"/>
        <v>0</v>
      </c>
    </row>
    <row r="40" spans="1:10" ht="24">
      <c r="A40" s="9">
        <v>8</v>
      </c>
      <c r="B40" s="9" t="s">
        <v>57</v>
      </c>
      <c r="C40" s="10" t="s">
        <v>24</v>
      </c>
      <c r="D40" s="10" t="s">
        <v>25</v>
      </c>
      <c r="E40" s="10">
        <v>1300</v>
      </c>
      <c r="F40" s="10">
        <v>700</v>
      </c>
      <c r="G40" s="10">
        <v>35</v>
      </c>
      <c r="H40" s="12">
        <v>1</v>
      </c>
      <c r="I40" s="21">
        <v>0</v>
      </c>
      <c r="J40" s="14">
        <f t="shared" si="1"/>
        <v>0</v>
      </c>
    </row>
    <row r="41" spans="1:10" ht="24">
      <c r="A41" s="9">
        <v>8</v>
      </c>
      <c r="B41" s="9" t="s">
        <v>57</v>
      </c>
      <c r="C41" s="10" t="s">
        <v>24</v>
      </c>
      <c r="D41" s="10" t="s">
        <v>25</v>
      </c>
      <c r="E41" s="10">
        <v>1300</v>
      </c>
      <c r="F41" s="10">
        <v>700</v>
      </c>
      <c r="G41" s="10">
        <v>35</v>
      </c>
      <c r="H41" s="12">
        <v>1</v>
      </c>
      <c r="I41" s="21">
        <v>0</v>
      </c>
      <c r="J41" s="14">
        <f t="shared" si="1"/>
        <v>0</v>
      </c>
    </row>
    <row r="42" spans="1:10" ht="24">
      <c r="A42" s="9">
        <v>8</v>
      </c>
      <c r="B42" s="9" t="s">
        <v>57</v>
      </c>
      <c r="C42" s="10" t="s">
        <v>24</v>
      </c>
      <c r="D42" s="10" t="s">
        <v>25</v>
      </c>
      <c r="E42" s="10">
        <v>1300</v>
      </c>
      <c r="F42" s="10">
        <v>700</v>
      </c>
      <c r="G42" s="10">
        <v>35</v>
      </c>
      <c r="H42" s="12">
        <v>1</v>
      </c>
      <c r="I42" s="21">
        <v>0</v>
      </c>
      <c r="J42" s="14">
        <f t="shared" si="1"/>
        <v>0</v>
      </c>
    </row>
    <row r="43" spans="1:10" ht="24">
      <c r="A43" s="9">
        <v>8</v>
      </c>
      <c r="B43" s="9" t="s">
        <v>57</v>
      </c>
      <c r="C43" s="10" t="s">
        <v>24</v>
      </c>
      <c r="D43" s="10" t="s">
        <v>25</v>
      </c>
      <c r="E43" s="10">
        <v>1300</v>
      </c>
      <c r="F43" s="10">
        <v>700</v>
      </c>
      <c r="G43" s="10">
        <v>35</v>
      </c>
      <c r="H43" s="12">
        <v>1</v>
      </c>
      <c r="I43" s="21">
        <v>0</v>
      </c>
      <c r="J43" s="14">
        <f t="shared" si="1"/>
        <v>0</v>
      </c>
    </row>
    <row r="44" spans="1:10" ht="24">
      <c r="A44" s="9">
        <v>8</v>
      </c>
      <c r="B44" s="9" t="s">
        <v>57</v>
      </c>
      <c r="C44" s="10" t="s">
        <v>24</v>
      </c>
      <c r="D44" s="10" t="s">
        <v>25</v>
      </c>
      <c r="E44" s="10">
        <v>1300</v>
      </c>
      <c r="F44" s="10">
        <v>700</v>
      </c>
      <c r="G44" s="10">
        <v>35</v>
      </c>
      <c r="H44" s="12">
        <v>1</v>
      </c>
      <c r="I44" s="21">
        <v>0</v>
      </c>
      <c r="J44" s="14">
        <f t="shared" si="1"/>
        <v>0</v>
      </c>
    </row>
    <row r="45" spans="1:10" ht="24">
      <c r="A45" s="9">
        <v>8</v>
      </c>
      <c r="B45" s="9" t="s">
        <v>57</v>
      </c>
      <c r="C45" s="10" t="s">
        <v>24</v>
      </c>
      <c r="D45" s="10" t="s">
        <v>25</v>
      </c>
      <c r="E45" s="10">
        <v>1300</v>
      </c>
      <c r="F45" s="10">
        <v>700</v>
      </c>
      <c r="G45" s="10">
        <v>35</v>
      </c>
      <c r="H45" s="12">
        <v>1</v>
      </c>
      <c r="I45" s="21">
        <v>0</v>
      </c>
      <c r="J45" s="14">
        <f t="shared" si="1"/>
        <v>0</v>
      </c>
    </row>
    <row r="46" spans="1:10" ht="15">
      <c r="A46" s="9">
        <v>24</v>
      </c>
      <c r="B46" s="9" t="s">
        <v>57</v>
      </c>
      <c r="C46" s="10" t="s">
        <v>263</v>
      </c>
      <c r="D46" s="10"/>
      <c r="E46" s="10">
        <v>360</v>
      </c>
      <c r="F46" s="10">
        <v>150</v>
      </c>
      <c r="G46" s="10">
        <v>128</v>
      </c>
      <c r="H46" s="12">
        <v>10</v>
      </c>
      <c r="I46" s="21">
        <v>0</v>
      </c>
      <c r="J46" s="14">
        <f t="shared" si="1"/>
        <v>0</v>
      </c>
    </row>
    <row r="47" spans="1:10" ht="15">
      <c r="A47" s="9"/>
      <c r="B47" s="9"/>
      <c r="C47" s="10"/>
      <c r="D47" s="10"/>
      <c r="E47" s="10"/>
      <c r="F47" s="10"/>
      <c r="G47" s="10"/>
      <c r="H47" s="12"/>
      <c r="I47" s="111"/>
      <c r="J47" s="14"/>
    </row>
    <row r="48" spans="1:10" ht="15">
      <c r="A48" s="29"/>
      <c r="B48" s="29"/>
      <c r="C48" s="30" t="s">
        <v>58</v>
      </c>
      <c r="D48" s="31"/>
      <c r="E48" s="31"/>
      <c r="F48" s="31"/>
      <c r="G48" s="31"/>
      <c r="H48" s="32"/>
      <c r="I48" s="23"/>
      <c r="J48" s="33"/>
    </row>
    <row r="49" spans="1:10" ht="15">
      <c r="A49" s="24"/>
      <c r="B49" s="24"/>
      <c r="C49" s="25" t="s">
        <v>22</v>
      </c>
      <c r="D49" s="25"/>
      <c r="E49" s="25">
        <v>3130</v>
      </c>
      <c r="F49" s="25">
        <v>66</v>
      </c>
      <c r="G49" s="25">
        <v>100</v>
      </c>
      <c r="H49" s="26">
        <v>5</v>
      </c>
      <c r="I49" s="21">
        <v>0</v>
      </c>
      <c r="J49" s="14">
        <f aca="true" t="shared" si="2" ref="J49:J51">I49*H49</f>
        <v>0</v>
      </c>
    </row>
    <row r="50" spans="1:10" ht="15">
      <c r="A50" s="24"/>
      <c r="B50" s="24"/>
      <c r="C50" s="25" t="s">
        <v>22</v>
      </c>
      <c r="D50" s="25"/>
      <c r="E50" s="25">
        <v>1280</v>
      </c>
      <c r="F50" s="25">
        <v>66</v>
      </c>
      <c r="G50" s="25">
        <v>100</v>
      </c>
      <c r="H50" s="26">
        <v>5</v>
      </c>
      <c r="I50" s="21">
        <v>0</v>
      </c>
      <c r="J50" s="14">
        <f t="shared" si="2"/>
        <v>0</v>
      </c>
    </row>
    <row r="51" spans="1:10" ht="15">
      <c r="A51" s="24"/>
      <c r="B51" s="24"/>
      <c r="C51" s="25" t="s">
        <v>23</v>
      </c>
      <c r="D51" s="25"/>
      <c r="E51" s="25">
        <v>100</v>
      </c>
      <c r="F51" s="25">
        <v>66</v>
      </c>
      <c r="G51" s="25">
        <v>720</v>
      </c>
      <c r="H51" s="26">
        <v>10</v>
      </c>
      <c r="I51" s="21">
        <v>0</v>
      </c>
      <c r="J51" s="14">
        <f t="shared" si="2"/>
        <v>0</v>
      </c>
    </row>
    <row r="52" spans="1:10" ht="15">
      <c r="A52" s="9"/>
      <c r="B52" s="9"/>
      <c r="C52" s="10"/>
      <c r="D52" s="10"/>
      <c r="E52" s="10"/>
      <c r="F52" s="10"/>
      <c r="G52" s="10"/>
      <c r="H52" s="12"/>
      <c r="I52" s="22"/>
      <c r="J52" s="14"/>
    </row>
    <row r="53" spans="1:10" ht="15">
      <c r="A53" s="15"/>
      <c r="B53" s="15" t="s">
        <v>39</v>
      </c>
      <c r="C53" s="16" t="s">
        <v>59</v>
      </c>
      <c r="D53" s="17"/>
      <c r="E53" s="17" t="s">
        <v>60</v>
      </c>
      <c r="F53" s="17" t="s">
        <v>61</v>
      </c>
      <c r="G53" s="17">
        <v>750</v>
      </c>
      <c r="H53" s="18">
        <v>1</v>
      </c>
      <c r="I53" s="23"/>
      <c r="J53" s="20"/>
    </row>
    <row r="54" spans="1:10" ht="36">
      <c r="A54" s="9">
        <v>16</v>
      </c>
      <c r="B54" s="9" t="s">
        <v>62</v>
      </c>
      <c r="C54" s="10" t="s">
        <v>31</v>
      </c>
      <c r="D54" s="10" t="s">
        <v>32</v>
      </c>
      <c r="E54" s="10">
        <v>350</v>
      </c>
      <c r="F54" s="10">
        <v>570</v>
      </c>
      <c r="G54" s="10">
        <v>720</v>
      </c>
      <c r="H54" s="12">
        <v>1</v>
      </c>
      <c r="I54" s="21">
        <v>0</v>
      </c>
      <c r="J54" s="14">
        <f aca="true" t="shared" si="3" ref="J54:J64">I54*H54</f>
        <v>0</v>
      </c>
    </row>
    <row r="55" spans="1:10" ht="15">
      <c r="A55" s="9"/>
      <c r="B55" s="9" t="s">
        <v>62</v>
      </c>
      <c r="C55" s="10" t="s">
        <v>33</v>
      </c>
      <c r="D55" s="10"/>
      <c r="E55" s="10">
        <v>650</v>
      </c>
      <c r="F55" s="10">
        <v>400</v>
      </c>
      <c r="G55" s="10">
        <v>100</v>
      </c>
      <c r="H55" s="12">
        <v>1</v>
      </c>
      <c r="I55" s="21">
        <v>0</v>
      </c>
      <c r="J55" s="14">
        <f t="shared" si="3"/>
        <v>0</v>
      </c>
    </row>
    <row r="56" spans="1:10" ht="15">
      <c r="A56" s="9">
        <v>23</v>
      </c>
      <c r="B56" s="9" t="s">
        <v>62</v>
      </c>
      <c r="C56" s="10" t="s">
        <v>34</v>
      </c>
      <c r="D56" s="10"/>
      <c r="E56" s="10">
        <v>750</v>
      </c>
      <c r="F56" s="10">
        <v>250</v>
      </c>
      <c r="G56" s="10">
        <v>720</v>
      </c>
      <c r="H56" s="12">
        <v>1</v>
      </c>
      <c r="I56" s="21">
        <v>0</v>
      </c>
      <c r="J56" s="14">
        <f t="shared" si="3"/>
        <v>0</v>
      </c>
    </row>
    <row r="57" spans="1:10" ht="24">
      <c r="A57" s="9">
        <v>41</v>
      </c>
      <c r="B57" s="9" t="s">
        <v>62</v>
      </c>
      <c r="C57" s="10" t="s">
        <v>35</v>
      </c>
      <c r="D57" s="10"/>
      <c r="E57" s="10">
        <v>0</v>
      </c>
      <c r="F57" s="10">
        <v>0</v>
      </c>
      <c r="G57" s="10">
        <v>0</v>
      </c>
      <c r="H57" s="12">
        <v>1</v>
      </c>
      <c r="I57" s="21">
        <v>0</v>
      </c>
      <c r="J57" s="14">
        <f t="shared" si="3"/>
        <v>0</v>
      </c>
    </row>
    <row r="58" spans="1:10" ht="15">
      <c r="A58" s="9">
        <v>14</v>
      </c>
      <c r="B58" s="9" t="s">
        <v>62</v>
      </c>
      <c r="C58" s="10" t="s">
        <v>63</v>
      </c>
      <c r="D58" s="10"/>
      <c r="E58" s="10">
        <v>545</v>
      </c>
      <c r="F58" s="10">
        <v>545</v>
      </c>
      <c r="G58" s="10">
        <v>720</v>
      </c>
      <c r="H58" s="12">
        <v>1</v>
      </c>
      <c r="I58" s="21">
        <v>0</v>
      </c>
      <c r="J58" s="14">
        <f t="shared" si="3"/>
        <v>0</v>
      </c>
    </row>
    <row r="59" spans="1:10" ht="15">
      <c r="A59" s="9">
        <v>23</v>
      </c>
      <c r="B59" s="9" t="s">
        <v>62</v>
      </c>
      <c r="C59" s="10" t="s">
        <v>37</v>
      </c>
      <c r="D59" s="10"/>
      <c r="E59" s="10">
        <v>1830</v>
      </c>
      <c r="F59" s="10">
        <v>18</v>
      </c>
      <c r="G59" s="10">
        <v>717</v>
      </c>
      <c r="H59" s="12">
        <v>1</v>
      </c>
      <c r="I59" s="21">
        <v>0</v>
      </c>
      <c r="J59" s="14">
        <f t="shared" si="3"/>
        <v>0</v>
      </c>
    </row>
    <row r="60" spans="1:10" ht="15">
      <c r="A60" s="9">
        <v>23</v>
      </c>
      <c r="B60" s="9" t="s">
        <v>62</v>
      </c>
      <c r="C60" s="10" t="s">
        <v>37</v>
      </c>
      <c r="D60" s="10"/>
      <c r="E60" s="10">
        <v>700</v>
      </c>
      <c r="F60" s="10">
        <v>18</v>
      </c>
      <c r="G60" s="10">
        <v>717</v>
      </c>
      <c r="H60" s="12">
        <v>1</v>
      </c>
      <c r="I60" s="21">
        <v>0</v>
      </c>
      <c r="J60" s="14">
        <f t="shared" si="3"/>
        <v>0</v>
      </c>
    </row>
    <row r="61" spans="1:10" ht="24">
      <c r="A61" s="9">
        <v>16</v>
      </c>
      <c r="B61" s="9" t="s">
        <v>62</v>
      </c>
      <c r="C61" s="10" t="s">
        <v>64</v>
      </c>
      <c r="D61" s="10" t="s">
        <v>32</v>
      </c>
      <c r="E61" s="10">
        <v>600</v>
      </c>
      <c r="F61" s="10">
        <v>570</v>
      </c>
      <c r="G61" s="10">
        <v>720</v>
      </c>
      <c r="H61" s="12">
        <v>1</v>
      </c>
      <c r="I61" s="21">
        <v>0</v>
      </c>
      <c r="J61" s="14">
        <f t="shared" si="3"/>
        <v>0</v>
      </c>
    </row>
    <row r="62" spans="1:10" ht="24">
      <c r="A62" s="9">
        <v>16</v>
      </c>
      <c r="B62" s="9" t="s">
        <v>62</v>
      </c>
      <c r="C62" s="10" t="s">
        <v>64</v>
      </c>
      <c r="D62" s="10" t="s">
        <v>44</v>
      </c>
      <c r="E62" s="10">
        <v>600</v>
      </c>
      <c r="F62" s="10">
        <v>570</v>
      </c>
      <c r="G62" s="10">
        <v>720</v>
      </c>
      <c r="H62" s="12">
        <v>1</v>
      </c>
      <c r="I62" s="21">
        <v>0</v>
      </c>
      <c r="J62" s="14">
        <f t="shared" si="3"/>
        <v>0</v>
      </c>
    </row>
    <row r="63" spans="1:10" ht="24">
      <c r="A63" s="9">
        <v>20</v>
      </c>
      <c r="B63" s="9" t="s">
        <v>62</v>
      </c>
      <c r="C63" s="10" t="s">
        <v>65</v>
      </c>
      <c r="D63" s="10"/>
      <c r="E63" s="10">
        <v>450</v>
      </c>
      <c r="F63" s="10">
        <v>570</v>
      </c>
      <c r="G63" s="10">
        <v>720</v>
      </c>
      <c r="H63" s="12">
        <v>1</v>
      </c>
      <c r="I63" s="21">
        <v>0</v>
      </c>
      <c r="J63" s="14">
        <f t="shared" si="3"/>
        <v>0</v>
      </c>
    </row>
    <row r="64" spans="1:10" ht="15">
      <c r="A64" s="9">
        <v>9</v>
      </c>
      <c r="B64" s="9" t="s">
        <v>62</v>
      </c>
      <c r="C64" s="10" t="s">
        <v>38</v>
      </c>
      <c r="D64" s="10"/>
      <c r="E64" s="10">
        <v>4250</v>
      </c>
      <c r="F64" s="10">
        <v>750</v>
      </c>
      <c r="G64" s="10">
        <v>28</v>
      </c>
      <c r="H64" s="12">
        <v>1</v>
      </c>
      <c r="I64" s="21">
        <v>0</v>
      </c>
      <c r="J64" s="14">
        <f t="shared" si="3"/>
        <v>0</v>
      </c>
    </row>
    <row r="65" spans="1:10" ht="15">
      <c r="A65" s="9"/>
      <c r="B65" s="9"/>
      <c r="C65" s="10"/>
      <c r="D65" s="10"/>
      <c r="E65" s="10"/>
      <c r="F65" s="10"/>
      <c r="G65" s="10"/>
      <c r="H65" s="12"/>
      <c r="I65" s="22"/>
      <c r="J65" s="14"/>
    </row>
    <row r="66" spans="1:10" ht="15">
      <c r="A66" s="15"/>
      <c r="B66" s="15" t="s">
        <v>46</v>
      </c>
      <c r="C66" s="16" t="s">
        <v>66</v>
      </c>
      <c r="D66" s="17"/>
      <c r="E66" s="17">
        <v>1810</v>
      </c>
      <c r="F66" s="17">
        <v>750</v>
      </c>
      <c r="G66" s="17">
        <v>900</v>
      </c>
      <c r="H66" s="18">
        <v>1</v>
      </c>
      <c r="I66" s="34"/>
      <c r="J66" s="20"/>
    </row>
    <row r="67" spans="1:10" ht="36">
      <c r="A67" s="9">
        <v>18</v>
      </c>
      <c r="B67" s="9" t="s">
        <v>67</v>
      </c>
      <c r="C67" s="10" t="s">
        <v>42</v>
      </c>
      <c r="D67" s="10" t="s">
        <v>32</v>
      </c>
      <c r="E67" s="10">
        <v>600</v>
      </c>
      <c r="F67" s="10">
        <v>690</v>
      </c>
      <c r="G67" s="10">
        <v>870</v>
      </c>
      <c r="H67" s="12">
        <v>1</v>
      </c>
      <c r="I67" s="21">
        <v>0</v>
      </c>
      <c r="J67" s="14">
        <f aca="true" t="shared" si="4" ref="J67:J73">I67*H67</f>
        <v>0</v>
      </c>
    </row>
    <row r="68" spans="1:10" ht="15">
      <c r="A68" s="9"/>
      <c r="B68" s="9" t="s">
        <v>67</v>
      </c>
      <c r="C68" s="10" t="s">
        <v>246</v>
      </c>
      <c r="D68" s="10"/>
      <c r="E68" s="10">
        <v>0</v>
      </c>
      <c r="F68" s="10">
        <v>0</v>
      </c>
      <c r="G68" s="10">
        <v>0</v>
      </c>
      <c r="H68" s="12">
        <v>1</v>
      </c>
      <c r="I68" s="21">
        <v>0</v>
      </c>
      <c r="J68" s="14">
        <f t="shared" si="4"/>
        <v>0</v>
      </c>
    </row>
    <row r="69" spans="1:10" ht="24">
      <c r="A69" s="9">
        <v>16</v>
      </c>
      <c r="B69" s="9" t="s">
        <v>67</v>
      </c>
      <c r="C69" s="10" t="s">
        <v>43</v>
      </c>
      <c r="D69" s="10" t="s">
        <v>44</v>
      </c>
      <c r="E69" s="10">
        <v>600</v>
      </c>
      <c r="F69" s="10">
        <v>690</v>
      </c>
      <c r="G69" s="10">
        <v>870</v>
      </c>
      <c r="H69" s="12">
        <v>1</v>
      </c>
      <c r="I69" s="21">
        <v>0</v>
      </c>
      <c r="J69" s="14">
        <f t="shared" si="4"/>
        <v>0</v>
      </c>
    </row>
    <row r="70" spans="1:10" ht="24">
      <c r="A70" s="9">
        <v>20</v>
      </c>
      <c r="B70" s="9" t="s">
        <v>67</v>
      </c>
      <c r="C70" s="10" t="s">
        <v>45</v>
      </c>
      <c r="D70" s="10"/>
      <c r="E70" s="10">
        <v>600</v>
      </c>
      <c r="F70" s="10">
        <v>690</v>
      </c>
      <c r="G70" s="10">
        <v>870</v>
      </c>
      <c r="H70" s="12">
        <v>1</v>
      </c>
      <c r="I70" s="21">
        <v>0</v>
      </c>
      <c r="J70" s="14">
        <f t="shared" si="4"/>
        <v>0</v>
      </c>
    </row>
    <row r="71" spans="1:10" ht="15">
      <c r="A71" s="9">
        <v>23</v>
      </c>
      <c r="B71" s="9" t="s">
        <v>67</v>
      </c>
      <c r="C71" s="10" t="s">
        <v>37</v>
      </c>
      <c r="D71" s="10"/>
      <c r="E71" s="10">
        <v>1800</v>
      </c>
      <c r="F71" s="10">
        <v>18</v>
      </c>
      <c r="G71" s="10">
        <v>867</v>
      </c>
      <c r="H71" s="12">
        <v>1</v>
      </c>
      <c r="I71" s="21">
        <v>0</v>
      </c>
      <c r="J71" s="14">
        <f t="shared" si="4"/>
        <v>0</v>
      </c>
    </row>
    <row r="72" spans="1:10" ht="24">
      <c r="A72" s="9">
        <v>8</v>
      </c>
      <c r="B72" s="9" t="s">
        <v>67</v>
      </c>
      <c r="C72" s="10" t="s">
        <v>24</v>
      </c>
      <c r="D72" s="10" t="s">
        <v>25</v>
      </c>
      <c r="E72" s="10">
        <v>1810</v>
      </c>
      <c r="F72" s="10">
        <v>750</v>
      </c>
      <c r="G72" s="10">
        <v>35</v>
      </c>
      <c r="H72" s="12">
        <v>1</v>
      </c>
      <c r="I72" s="21">
        <v>0</v>
      </c>
      <c r="J72" s="14">
        <f t="shared" si="4"/>
        <v>0</v>
      </c>
    </row>
    <row r="73" spans="1:10" ht="15">
      <c r="A73" s="9">
        <v>25</v>
      </c>
      <c r="B73" s="9" t="s">
        <v>67</v>
      </c>
      <c r="C73" s="10" t="s">
        <v>247</v>
      </c>
      <c r="D73" s="10"/>
      <c r="E73" s="10">
        <v>360</v>
      </c>
      <c r="F73" s="10">
        <v>150</v>
      </c>
      <c r="G73" s="10">
        <v>128</v>
      </c>
      <c r="H73" s="12">
        <v>1</v>
      </c>
      <c r="I73" s="21">
        <v>0</v>
      </c>
      <c r="J73" s="14">
        <f t="shared" si="4"/>
        <v>0</v>
      </c>
    </row>
    <row r="74" spans="1:10" ht="15">
      <c r="A74" s="9"/>
      <c r="B74" s="9"/>
      <c r="C74" s="10"/>
      <c r="D74" s="10"/>
      <c r="E74" s="10"/>
      <c r="F74" s="10"/>
      <c r="G74" s="10"/>
      <c r="H74" s="12"/>
      <c r="I74" s="22"/>
      <c r="J74" s="14"/>
    </row>
    <row r="75" spans="1:10" ht="15">
      <c r="A75" s="15"/>
      <c r="B75" s="15" t="s">
        <v>52</v>
      </c>
      <c r="C75" s="16" t="s">
        <v>47</v>
      </c>
      <c r="D75" s="17"/>
      <c r="E75" s="17">
        <v>1210</v>
      </c>
      <c r="F75" s="17">
        <v>750</v>
      </c>
      <c r="G75" s="17">
        <v>900</v>
      </c>
      <c r="H75" s="18">
        <v>1</v>
      </c>
      <c r="I75" s="34"/>
      <c r="J75" s="20"/>
    </row>
    <row r="76" spans="1:10" ht="24">
      <c r="A76" s="9">
        <v>17</v>
      </c>
      <c r="B76" s="9" t="s">
        <v>68</v>
      </c>
      <c r="C76" s="10" t="s">
        <v>49</v>
      </c>
      <c r="D76" s="10" t="s">
        <v>32</v>
      </c>
      <c r="E76" s="10">
        <v>600</v>
      </c>
      <c r="F76" s="10">
        <v>690</v>
      </c>
      <c r="G76" s="10">
        <v>870</v>
      </c>
      <c r="H76" s="12">
        <v>1</v>
      </c>
      <c r="I76" s="21">
        <v>0</v>
      </c>
      <c r="J76" s="14">
        <f aca="true" t="shared" si="5" ref="J76:J81">I76*H76</f>
        <v>0</v>
      </c>
    </row>
    <row r="77" spans="1:10" ht="24">
      <c r="A77" s="9">
        <v>16</v>
      </c>
      <c r="B77" s="9" t="s">
        <v>68</v>
      </c>
      <c r="C77" s="10" t="s">
        <v>43</v>
      </c>
      <c r="D77" s="10" t="s">
        <v>44</v>
      </c>
      <c r="E77" s="10">
        <v>600</v>
      </c>
      <c r="F77" s="10">
        <v>690</v>
      </c>
      <c r="G77" s="10">
        <v>870</v>
      </c>
      <c r="H77" s="12">
        <v>1</v>
      </c>
      <c r="I77" s="21">
        <v>0</v>
      </c>
      <c r="J77" s="14">
        <f t="shared" si="5"/>
        <v>0</v>
      </c>
    </row>
    <row r="78" spans="1:10" ht="15">
      <c r="A78" s="9">
        <v>23</v>
      </c>
      <c r="B78" s="9" t="s">
        <v>68</v>
      </c>
      <c r="C78" s="10" t="s">
        <v>37</v>
      </c>
      <c r="D78" s="10"/>
      <c r="E78" s="10">
        <v>1200</v>
      </c>
      <c r="F78" s="10">
        <v>18</v>
      </c>
      <c r="G78" s="10">
        <v>867</v>
      </c>
      <c r="H78" s="12">
        <v>1</v>
      </c>
      <c r="I78" s="21">
        <v>0</v>
      </c>
      <c r="J78" s="14">
        <f t="shared" si="5"/>
        <v>0</v>
      </c>
    </row>
    <row r="79" spans="1:10" ht="24">
      <c r="A79" s="9">
        <v>8</v>
      </c>
      <c r="B79" s="9" t="s">
        <v>68</v>
      </c>
      <c r="C79" s="10" t="s">
        <v>24</v>
      </c>
      <c r="D79" s="10" t="s">
        <v>25</v>
      </c>
      <c r="E79" s="10">
        <v>1210</v>
      </c>
      <c r="F79" s="10">
        <v>750</v>
      </c>
      <c r="G79" s="10">
        <v>35</v>
      </c>
      <c r="H79" s="12">
        <v>1</v>
      </c>
      <c r="I79" s="21">
        <v>0</v>
      </c>
      <c r="J79" s="14">
        <f t="shared" si="5"/>
        <v>0</v>
      </c>
    </row>
    <row r="80" spans="1:10" ht="24">
      <c r="A80" s="9">
        <v>13</v>
      </c>
      <c r="B80" s="9" t="s">
        <v>68</v>
      </c>
      <c r="C80" s="10" t="s">
        <v>50</v>
      </c>
      <c r="D80" s="10"/>
      <c r="E80" s="10">
        <v>567</v>
      </c>
      <c r="F80" s="10">
        <v>467</v>
      </c>
      <c r="G80" s="10">
        <v>240</v>
      </c>
      <c r="H80" s="12">
        <v>1</v>
      </c>
      <c r="I80" s="21">
        <v>0</v>
      </c>
      <c r="J80" s="14">
        <f t="shared" si="5"/>
        <v>0</v>
      </c>
    </row>
    <row r="81" spans="1:10" ht="24">
      <c r="A81" s="9">
        <v>3</v>
      </c>
      <c r="B81" s="9" t="s">
        <v>68</v>
      </c>
      <c r="C81" s="10" t="s">
        <v>51</v>
      </c>
      <c r="D81" s="10"/>
      <c r="E81" s="10">
        <v>0</v>
      </c>
      <c r="F81" s="10">
        <v>250</v>
      </c>
      <c r="G81" s="10">
        <v>300</v>
      </c>
      <c r="H81" s="12">
        <v>1</v>
      </c>
      <c r="I81" s="21">
        <v>0</v>
      </c>
      <c r="J81" s="14">
        <f t="shared" si="5"/>
        <v>0</v>
      </c>
    </row>
    <row r="82" spans="1:10" ht="15">
      <c r="A82" s="35"/>
      <c r="B82" s="35"/>
      <c r="C82" s="36"/>
      <c r="D82" s="37"/>
      <c r="E82" s="37"/>
      <c r="F82" s="37"/>
      <c r="G82" s="37"/>
      <c r="H82" s="38"/>
      <c r="I82" s="39"/>
      <c r="J82" s="40"/>
    </row>
    <row r="83" spans="1:10" ht="15">
      <c r="A83" s="41"/>
      <c r="B83" s="41"/>
      <c r="C83" s="42"/>
      <c r="D83" s="43"/>
      <c r="E83" s="43"/>
      <c r="F83" s="43"/>
      <c r="G83" s="43"/>
      <c r="H83" s="44"/>
      <c r="I83" s="45"/>
      <c r="J83" s="46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09EA-71D6-4E20-A697-F1775899E8AD}">
  <sheetPr>
    <outlinePr summaryBelow="0"/>
  </sheetPr>
  <dimension ref="A1:AO137"/>
  <sheetViews>
    <sheetView workbookViewId="0" topLeftCell="A44">
      <selection activeCell="X25" sqref="X25"/>
    </sheetView>
  </sheetViews>
  <sheetFormatPr defaultColWidth="9.140625" defaultRowHeight="15" outlineLevelRow="1"/>
  <cols>
    <col min="1" max="1" width="14.421875" style="79" customWidth="1"/>
    <col min="2" max="2" width="86.57421875" style="79" customWidth="1"/>
    <col min="3" max="9" width="9.140625" style="76" customWidth="1"/>
    <col min="10" max="20" width="9.140625" style="76" hidden="1" customWidth="1"/>
    <col min="21" max="33" width="9.140625" style="76" customWidth="1"/>
    <col min="34" max="34" width="73.421875" style="76" customWidth="1"/>
    <col min="35" max="16384" width="9.140625" style="76" customWidth="1"/>
  </cols>
  <sheetData>
    <row r="1" spans="1:12" ht="15.75" customHeight="1">
      <c r="A1" s="116"/>
      <c r="B1" s="117"/>
      <c r="L1" s="76" t="s">
        <v>103</v>
      </c>
    </row>
    <row r="2" spans="1:12" ht="24.95" customHeight="1">
      <c r="A2" s="82"/>
      <c r="B2" s="83" t="s">
        <v>253</v>
      </c>
      <c r="L2" s="76" t="s">
        <v>104</v>
      </c>
    </row>
    <row r="3" spans="1:12" ht="24.95" customHeight="1" hidden="1">
      <c r="A3" s="82"/>
      <c r="B3" s="84"/>
      <c r="L3" s="76" t="s">
        <v>105</v>
      </c>
    </row>
    <row r="4" spans="1:12" ht="24.95" customHeight="1" hidden="1">
      <c r="A4" s="82"/>
      <c r="B4" s="83"/>
      <c r="L4" s="76" t="s">
        <v>106</v>
      </c>
    </row>
    <row r="5" spans="1:12" ht="15" hidden="1">
      <c r="A5" s="85"/>
      <c r="B5" s="86"/>
      <c r="L5" s="76" t="s">
        <v>107</v>
      </c>
    </row>
    <row r="6" spans="1:2" ht="15">
      <c r="A6" s="87"/>
      <c r="B6" s="88"/>
    </row>
    <row r="7" spans="1:8" ht="15">
      <c r="A7" s="89" t="s">
        <v>108</v>
      </c>
      <c r="B7" s="90" t="s">
        <v>109</v>
      </c>
      <c r="F7" s="80"/>
      <c r="G7" s="80"/>
      <c r="H7" s="80"/>
    </row>
    <row r="8" spans="1:8" ht="15">
      <c r="A8" s="89"/>
      <c r="B8" s="91" t="s">
        <v>249</v>
      </c>
      <c r="F8" s="80"/>
      <c r="G8" s="80"/>
      <c r="H8" s="80"/>
    </row>
    <row r="9" spans="1:8" ht="15">
      <c r="A9" s="95" t="s">
        <v>13</v>
      </c>
      <c r="B9" s="93" t="s">
        <v>238</v>
      </c>
      <c r="C9" s="55"/>
      <c r="D9" s="56"/>
      <c r="E9" s="57"/>
      <c r="F9" s="75"/>
      <c r="G9" s="80"/>
      <c r="H9" s="80"/>
    </row>
    <row r="10" spans="1:8" ht="15">
      <c r="A10" s="96"/>
      <c r="B10" s="93" t="s">
        <v>239</v>
      </c>
      <c r="C10" s="55"/>
      <c r="D10" s="56"/>
      <c r="E10" s="57"/>
      <c r="F10" s="75"/>
      <c r="G10" s="80"/>
      <c r="H10" s="80"/>
    </row>
    <row r="11" spans="1:8" ht="15">
      <c r="A11" s="94"/>
      <c r="B11" s="93" t="s">
        <v>240</v>
      </c>
      <c r="C11" s="55"/>
      <c r="D11" s="56"/>
      <c r="E11" s="57"/>
      <c r="F11" s="75"/>
      <c r="G11" s="80"/>
      <c r="H11" s="80"/>
    </row>
    <row r="12" spans="1:8" ht="15">
      <c r="A12" s="94"/>
      <c r="B12" s="93" t="s">
        <v>241</v>
      </c>
      <c r="C12" s="55"/>
      <c r="D12" s="56"/>
      <c r="E12" s="57"/>
      <c r="F12" s="75"/>
      <c r="G12" s="80"/>
      <c r="H12" s="80"/>
    </row>
    <row r="13" spans="1:8" ht="15">
      <c r="A13" s="94"/>
      <c r="B13" s="93" t="s">
        <v>242</v>
      </c>
      <c r="C13" s="55"/>
      <c r="D13" s="56"/>
      <c r="E13" s="57"/>
      <c r="F13" s="75"/>
      <c r="G13" s="80"/>
      <c r="H13" s="80"/>
    </row>
    <row r="14" spans="1:9" ht="15">
      <c r="A14" s="94"/>
      <c r="B14" s="93" t="s">
        <v>243</v>
      </c>
      <c r="C14" s="55"/>
      <c r="D14" s="56"/>
      <c r="E14" s="57"/>
      <c r="F14" s="75"/>
      <c r="G14" s="80"/>
      <c r="H14" s="80"/>
      <c r="I14" s="80"/>
    </row>
    <row r="15" spans="1:9" ht="27.75" customHeight="1">
      <c r="A15" s="94"/>
      <c r="B15" s="93" t="s">
        <v>244</v>
      </c>
      <c r="C15" s="55"/>
      <c r="D15" s="56"/>
      <c r="E15" s="57"/>
      <c r="F15" s="75"/>
      <c r="G15" s="80"/>
      <c r="H15" s="80"/>
      <c r="I15" s="80"/>
    </row>
    <row r="16" spans="1:9" ht="15">
      <c r="A16" s="95" t="s">
        <v>15</v>
      </c>
      <c r="B16" s="93" t="s">
        <v>238</v>
      </c>
      <c r="C16" s="55"/>
      <c r="D16" s="56"/>
      <c r="E16" s="57"/>
      <c r="F16" s="75"/>
      <c r="G16" s="80"/>
      <c r="H16" s="80"/>
      <c r="I16" s="80"/>
    </row>
    <row r="17" spans="1:9" ht="15">
      <c r="A17" s="94"/>
      <c r="B17" s="93" t="s">
        <v>245</v>
      </c>
      <c r="C17" s="55"/>
      <c r="D17" s="56"/>
      <c r="E17" s="57"/>
      <c r="F17" s="75"/>
      <c r="G17" s="80"/>
      <c r="H17" s="80"/>
      <c r="I17" s="80"/>
    </row>
    <row r="18" spans="1:9" ht="15">
      <c r="A18" s="94"/>
      <c r="B18" s="93" t="s">
        <v>240</v>
      </c>
      <c r="C18" s="55"/>
      <c r="D18" s="56"/>
      <c r="E18" s="57"/>
      <c r="F18" s="75"/>
      <c r="G18" s="80"/>
      <c r="H18" s="80"/>
      <c r="I18" s="80"/>
    </row>
    <row r="19" spans="1:9" ht="15">
      <c r="A19" s="94"/>
      <c r="B19" s="93" t="s">
        <v>241</v>
      </c>
      <c r="C19" s="55"/>
      <c r="D19" s="56"/>
      <c r="E19" s="57"/>
      <c r="F19" s="75"/>
      <c r="G19" s="80"/>
      <c r="H19" s="80"/>
      <c r="I19" s="80"/>
    </row>
    <row r="20" spans="1:9" ht="15">
      <c r="A20" s="94"/>
      <c r="B20" s="93" t="s">
        <v>242</v>
      </c>
      <c r="C20" s="55"/>
      <c r="D20" s="56"/>
      <c r="E20" s="57"/>
      <c r="F20" s="75"/>
      <c r="G20" s="80"/>
      <c r="H20" s="80"/>
      <c r="I20" s="80"/>
    </row>
    <row r="21" spans="1:9" ht="15">
      <c r="A21" s="94"/>
      <c r="B21" s="93" t="s">
        <v>243</v>
      </c>
      <c r="C21" s="55"/>
      <c r="D21" s="56"/>
      <c r="E21" s="57"/>
      <c r="F21" s="75"/>
      <c r="G21" s="80"/>
      <c r="H21" s="80"/>
      <c r="I21" s="80"/>
    </row>
    <row r="22" spans="1:9" ht="25.5" customHeight="1">
      <c r="A22" s="94"/>
      <c r="B22" s="93" t="s">
        <v>244</v>
      </c>
      <c r="C22" s="55"/>
      <c r="D22" s="56"/>
      <c r="E22" s="57"/>
      <c r="F22" s="75"/>
      <c r="G22" s="80"/>
      <c r="H22" s="80"/>
      <c r="I22" s="80"/>
    </row>
    <row r="23" spans="1:12" ht="15">
      <c r="A23" s="97" t="s">
        <v>116</v>
      </c>
      <c r="B23" s="98" t="s">
        <v>110</v>
      </c>
      <c r="F23" s="80"/>
      <c r="G23" s="80"/>
      <c r="H23" s="80"/>
      <c r="I23" s="80"/>
      <c r="L23" s="76" t="s">
        <v>111</v>
      </c>
    </row>
    <row r="24" spans="1:41" ht="15" outlineLevel="1">
      <c r="A24" s="99"/>
      <c r="B24" s="100" t="s">
        <v>255</v>
      </c>
      <c r="C24" s="77"/>
      <c r="D24" s="77"/>
      <c r="E24" s="77"/>
      <c r="F24" s="81"/>
      <c r="G24" s="81"/>
      <c r="H24" s="81"/>
      <c r="I24" s="81"/>
      <c r="J24" s="77"/>
      <c r="K24" s="77"/>
      <c r="L24" s="77" t="s">
        <v>112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</row>
    <row r="25" spans="1:41" ht="15" outlineLevel="1">
      <c r="A25" s="99"/>
      <c r="B25" s="101" t="s">
        <v>113</v>
      </c>
      <c r="C25" s="77"/>
      <c r="D25" s="77"/>
      <c r="E25" s="77"/>
      <c r="F25" s="81"/>
      <c r="G25" s="81"/>
      <c r="H25" s="81"/>
      <c r="I25" s="81"/>
      <c r="J25" s="77"/>
      <c r="K25" s="77"/>
      <c r="L25" s="77" t="s">
        <v>114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 t="str">
        <f aca="true" t="shared" si="0" ref="AH25:AH35">B25</f>
        <v>Žákovské pracoviště včetně  mediového tunelu pro vedení rozvodů.</v>
      </c>
      <c r="AI25" s="77"/>
      <c r="AJ25" s="77"/>
      <c r="AK25" s="77"/>
      <c r="AL25" s="77"/>
      <c r="AM25" s="77"/>
      <c r="AN25" s="77"/>
      <c r="AO25" s="77"/>
    </row>
    <row r="26" spans="1:41" ht="15" outlineLevel="1">
      <c r="A26" s="99"/>
      <c r="B26" s="101" t="s">
        <v>117</v>
      </c>
      <c r="C26" s="77"/>
      <c r="D26" s="77"/>
      <c r="E26" s="77"/>
      <c r="F26" s="81"/>
      <c r="G26" s="81"/>
      <c r="H26" s="81"/>
      <c r="I26" s="81"/>
      <c r="J26" s="77"/>
      <c r="K26" s="77"/>
      <c r="L26" s="77" t="s">
        <v>114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 t="str">
        <f t="shared" si="0"/>
        <v>Stůl obsahuje:</v>
      </c>
      <c r="AI26" s="77"/>
      <c r="AJ26" s="77"/>
      <c r="AK26" s="77"/>
      <c r="AL26" s="77"/>
      <c r="AM26" s="77"/>
      <c r="AN26" s="77"/>
      <c r="AO26" s="77"/>
    </row>
    <row r="27" spans="1:41" ht="15" outlineLevel="1">
      <c r="A27" s="99"/>
      <c r="B27" s="101" t="s">
        <v>91</v>
      </c>
      <c r="C27" s="77"/>
      <c r="D27" s="77"/>
      <c r="E27" s="77"/>
      <c r="F27" s="81"/>
      <c r="G27" s="81"/>
      <c r="H27" s="81"/>
      <c r="I27" s="81"/>
      <c r="J27" s="77"/>
      <c r="K27" s="77"/>
      <c r="L27" s="77" t="s">
        <v>114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 t="str">
        <f t="shared" si="0"/>
        <v>Elektrický otočný panel (EOP)</v>
      </c>
      <c r="AI27" s="77"/>
      <c r="AJ27" s="77"/>
      <c r="AK27" s="77"/>
      <c r="AL27" s="77"/>
      <c r="AM27" s="77"/>
      <c r="AN27" s="77"/>
      <c r="AO27" s="77"/>
    </row>
    <row r="28" spans="1:41" ht="22.5" outlineLevel="1">
      <c r="A28" s="99"/>
      <c r="B28" s="101" t="s">
        <v>118</v>
      </c>
      <c r="C28" s="77"/>
      <c r="D28" s="77"/>
      <c r="E28" s="77"/>
      <c r="F28" s="81"/>
      <c r="G28" s="81"/>
      <c r="H28" s="81"/>
      <c r="I28" s="81"/>
      <c r="J28" s="77"/>
      <c r="K28" s="77"/>
      <c r="L28" s="77" t="s">
        <v>114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 t="str">
        <f t="shared" si="0"/>
        <v>Dálkové centrální ovládání umožňuje otáčení každým panelem (plynulé otevírání a zavírání), napěťové řídicí signály jsou poskytovány z rozvaděče učitele.</v>
      </c>
      <c r="AI28" s="77"/>
      <c r="AJ28" s="77"/>
      <c r="AK28" s="77"/>
      <c r="AL28" s="77"/>
      <c r="AM28" s="77"/>
      <c r="AN28" s="77"/>
      <c r="AO28" s="77"/>
    </row>
    <row r="29" spans="1:41" ht="15" outlineLevel="1">
      <c r="A29" s="99"/>
      <c r="B29" s="101" t="s">
        <v>119</v>
      </c>
      <c r="C29" s="77"/>
      <c r="D29" s="77"/>
      <c r="E29" s="77"/>
      <c r="F29" s="81"/>
      <c r="G29" s="81"/>
      <c r="H29" s="81"/>
      <c r="I29" s="81"/>
      <c r="J29" s="77"/>
      <c r="K29" s="77"/>
      <c r="L29" s="77" t="s">
        <v>114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 t="str">
        <f t="shared" si="0"/>
        <v>*Panel neumožňuje uzavření při zapojení kabeláže</v>
      </c>
      <c r="AI29" s="77"/>
      <c r="AJ29" s="77"/>
      <c r="AK29" s="77"/>
      <c r="AL29" s="77"/>
      <c r="AM29" s="77"/>
      <c r="AN29" s="77"/>
      <c r="AO29" s="77"/>
    </row>
    <row r="30" spans="1:41" ht="15" outlineLevel="1">
      <c r="A30" s="99"/>
      <c r="B30" s="101" t="s">
        <v>120</v>
      </c>
      <c r="C30" s="77"/>
      <c r="D30" s="77"/>
      <c r="E30" s="77"/>
      <c r="F30" s="77"/>
      <c r="G30" s="77"/>
      <c r="H30" s="77"/>
      <c r="I30" s="77"/>
      <c r="J30" s="77"/>
      <c r="K30" s="77"/>
      <c r="L30" s="77" t="s">
        <v>114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 t="str">
        <f t="shared" si="0"/>
        <v>* Při překročení povoleného proudu změní směr otáčení a tím uvolní překážku</v>
      </c>
      <c r="AI30" s="77"/>
      <c r="AJ30" s="77"/>
      <c r="AK30" s="77"/>
      <c r="AL30" s="77"/>
      <c r="AM30" s="77"/>
      <c r="AN30" s="77"/>
      <c r="AO30" s="77"/>
    </row>
    <row r="31" spans="1:41" ht="15" outlineLevel="1">
      <c r="A31" s="99"/>
      <c r="B31" s="101" t="s">
        <v>92</v>
      </c>
      <c r="C31" s="77"/>
      <c r="D31" s="77"/>
      <c r="E31" s="77"/>
      <c r="F31" s="77"/>
      <c r="G31" s="77"/>
      <c r="H31" s="77"/>
      <c r="I31" s="77"/>
      <c r="J31" s="77"/>
      <c r="K31" s="77"/>
      <c r="L31" s="77" t="s">
        <v>114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 t="str">
        <f t="shared" si="0"/>
        <v>EOP bude obsahovat:</v>
      </c>
      <c r="AI31" s="77"/>
      <c r="AJ31" s="77"/>
      <c r="AK31" s="77"/>
      <c r="AL31" s="77"/>
      <c r="AM31" s="77"/>
      <c r="AN31" s="77"/>
      <c r="AO31" s="77"/>
    </row>
    <row r="32" spans="1:41" ht="15" outlineLevel="1">
      <c r="A32" s="99"/>
      <c r="B32" s="101" t="s">
        <v>93</v>
      </c>
      <c r="C32" s="77"/>
      <c r="D32" s="77"/>
      <c r="E32" s="77"/>
      <c r="F32" s="77"/>
      <c r="G32" s="77"/>
      <c r="H32" s="77"/>
      <c r="I32" s="77"/>
      <c r="J32" s="77"/>
      <c r="K32" s="77"/>
      <c r="L32" s="77" t="s">
        <v>114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 t="str">
        <f t="shared" si="0"/>
        <v>o 1x zásuvky 230V</v>
      </c>
      <c r="AI32" s="77"/>
      <c r="AJ32" s="77"/>
      <c r="AK32" s="77"/>
      <c r="AL32" s="77"/>
      <c r="AM32" s="77"/>
      <c r="AN32" s="77"/>
      <c r="AO32" s="77"/>
    </row>
    <row r="33" spans="1:41" ht="15" outlineLevel="1">
      <c r="A33" s="99"/>
      <c r="B33" s="101" t="s">
        <v>94</v>
      </c>
      <c r="C33" s="77"/>
      <c r="D33" s="77"/>
      <c r="E33" s="77"/>
      <c r="F33" s="77"/>
      <c r="G33" s="77"/>
      <c r="H33" s="77"/>
      <c r="I33" s="77"/>
      <c r="J33" s="77"/>
      <c r="K33" s="77"/>
      <c r="L33" s="77" t="s">
        <v>114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 t="str">
        <f t="shared" si="0"/>
        <v>o 1x zásuvku USB</v>
      </c>
      <c r="AI33" s="77"/>
      <c r="AJ33" s="77"/>
      <c r="AK33" s="77"/>
      <c r="AL33" s="77"/>
      <c r="AM33" s="77"/>
      <c r="AN33" s="77"/>
      <c r="AO33" s="77"/>
    </row>
    <row r="34" spans="1:41" ht="15" outlineLevel="1">
      <c r="A34" s="99"/>
      <c r="B34" s="101" t="s">
        <v>95</v>
      </c>
      <c r="C34" s="77"/>
      <c r="D34" s="77"/>
      <c r="E34" s="77"/>
      <c r="F34" s="77"/>
      <c r="G34" s="77"/>
      <c r="H34" s="77"/>
      <c r="I34" s="77"/>
      <c r="J34" s="77"/>
      <c r="K34" s="77"/>
      <c r="L34" s="77" t="s">
        <v>114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 t="str">
        <f t="shared" si="0"/>
        <v>o 1x zásuvku RJ-45 Cat6</v>
      </c>
      <c r="AI34" s="77"/>
      <c r="AJ34" s="77"/>
      <c r="AK34" s="77"/>
      <c r="AL34" s="77"/>
      <c r="AM34" s="77"/>
      <c r="AN34" s="77"/>
      <c r="AO34" s="77"/>
    </row>
    <row r="35" spans="1:41" ht="15" outlineLevel="1">
      <c r="A35" s="99"/>
      <c r="B35" s="101" t="s">
        <v>96</v>
      </c>
      <c r="C35" s="77"/>
      <c r="D35" s="77"/>
      <c r="E35" s="77"/>
      <c r="F35" s="77"/>
      <c r="G35" s="77"/>
      <c r="H35" s="77"/>
      <c r="I35" s="77"/>
      <c r="J35" s="77"/>
      <c r="K35" s="77"/>
      <c r="L35" s="77" t="s">
        <v>114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 t="str">
        <f t="shared" si="0"/>
        <v>o 1x zdroj 0-24V AC/3W (napájení z rozvaděče) se zdířkami MN</v>
      </c>
      <c r="AI35" s="77"/>
      <c r="AJ35" s="77"/>
      <c r="AK35" s="77"/>
      <c r="AL35" s="77"/>
      <c r="AM35" s="77"/>
      <c r="AN35" s="77"/>
      <c r="AO35" s="77"/>
    </row>
    <row r="36" spans="1:41" ht="15" outlineLevel="1">
      <c r="A36" s="99"/>
      <c r="B36" s="101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 t="s">
        <v>114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</row>
    <row r="37" spans="1:41" ht="15" outlineLevel="1">
      <c r="A37" s="99"/>
      <c r="B37" s="101" t="s">
        <v>121</v>
      </c>
      <c r="C37" s="77"/>
      <c r="D37" s="77"/>
      <c r="E37" s="77"/>
      <c r="F37" s="77"/>
      <c r="G37" s="77"/>
      <c r="H37" s="77"/>
      <c r="I37" s="77"/>
      <c r="J37" s="77"/>
      <c r="K37" s="77"/>
      <c r="L37" s="77" t="s">
        <v>114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 t="str">
        <f>B37</f>
        <v>Panel bude obsahovat také BEZPEČNOSTNÍ PŘEPÁŽKU ODDĚLUJÍCÍ MN a NN.</v>
      </c>
      <c r="AI37" s="77"/>
      <c r="AJ37" s="77"/>
      <c r="AK37" s="77"/>
      <c r="AL37" s="77"/>
      <c r="AM37" s="77"/>
      <c r="AN37" s="77"/>
      <c r="AO37" s="77"/>
    </row>
    <row r="38" spans="1:41" ht="15" outlineLevel="1">
      <c r="A38" s="99"/>
      <c r="B38" s="101" t="s">
        <v>115</v>
      </c>
      <c r="C38" s="77"/>
      <c r="D38" s="77"/>
      <c r="E38" s="77"/>
      <c r="F38" s="77"/>
      <c r="G38" s="77"/>
      <c r="H38" s="77"/>
      <c r="I38" s="77"/>
      <c r="J38" s="77"/>
      <c r="K38" s="77"/>
      <c r="L38" s="77" t="s">
        <v>114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</row>
    <row r="39" spans="1:41" ht="15" outlineLevel="1">
      <c r="A39" s="99"/>
      <c r="B39" s="101" t="s">
        <v>122</v>
      </c>
      <c r="C39" s="77"/>
      <c r="D39" s="77"/>
      <c r="E39" s="77"/>
      <c r="F39" s="77"/>
      <c r="G39" s="77"/>
      <c r="H39" s="77"/>
      <c r="I39" s="77"/>
      <c r="J39" s="77"/>
      <c r="K39" s="77"/>
      <c r="L39" s="77" t="s">
        <v>114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 t="str">
        <f aca="true" t="shared" si="1" ref="AH39:AH53">B39</f>
        <v>Parametry EOP:</v>
      </c>
      <c r="AI39" s="77"/>
      <c r="AJ39" s="77"/>
      <c r="AK39" s="77"/>
      <c r="AL39" s="77"/>
      <c r="AM39" s="77"/>
      <c r="AN39" s="77"/>
      <c r="AO39" s="77"/>
    </row>
    <row r="40" spans="1:41" ht="15" outlineLevel="1">
      <c r="A40" s="99"/>
      <c r="B40" s="101" t="s">
        <v>123</v>
      </c>
      <c r="C40" s="77"/>
      <c r="D40" s="77"/>
      <c r="E40" s="77"/>
      <c r="F40" s="77"/>
      <c r="G40" s="77"/>
      <c r="H40" s="77"/>
      <c r="I40" s="77"/>
      <c r="J40" s="77"/>
      <c r="K40" s="77"/>
      <c r="L40" s="77" t="s">
        <v>114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 t="str">
        <f t="shared" si="1"/>
        <v>"Proudová soustava: 1 NPE, 50Hz AC,230V, TN-S"</v>
      </c>
      <c r="AI40" s="77"/>
      <c r="AJ40" s="77"/>
      <c r="AK40" s="77"/>
      <c r="AL40" s="77"/>
      <c r="AM40" s="77"/>
      <c r="AN40" s="77"/>
      <c r="AO40" s="77"/>
    </row>
    <row r="41" spans="1:41" ht="15" outlineLevel="1">
      <c r="A41" s="99"/>
      <c r="B41" s="101" t="s">
        <v>124</v>
      </c>
      <c r="C41" s="77"/>
      <c r="D41" s="77"/>
      <c r="E41" s="77"/>
      <c r="F41" s="77"/>
      <c r="G41" s="77"/>
      <c r="H41" s="77"/>
      <c r="I41" s="77"/>
      <c r="J41" s="77"/>
      <c r="K41" s="77"/>
      <c r="L41" s="77" t="s">
        <v>114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 t="str">
        <f t="shared" si="1"/>
        <v>Krytí: IP 30</v>
      </c>
      <c r="AI41" s="77"/>
      <c r="AJ41" s="77"/>
      <c r="AK41" s="77"/>
      <c r="AL41" s="77"/>
      <c r="AM41" s="77"/>
      <c r="AN41" s="77"/>
      <c r="AO41" s="77"/>
    </row>
    <row r="42" spans="1:41" ht="15" outlineLevel="1">
      <c r="A42" s="99"/>
      <c r="B42" s="101" t="s">
        <v>125</v>
      </c>
      <c r="C42" s="77"/>
      <c r="D42" s="77"/>
      <c r="E42" s="77"/>
      <c r="F42" s="77"/>
      <c r="G42" s="77"/>
      <c r="H42" s="77"/>
      <c r="I42" s="77"/>
      <c r="J42" s="77"/>
      <c r="K42" s="77"/>
      <c r="L42" s="77" t="s">
        <v>114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 t="str">
        <f t="shared" si="1"/>
        <v>Pracovní rozsah teplot: 0 - 35°C</v>
      </c>
      <c r="AI42" s="77"/>
      <c r="AJ42" s="77"/>
      <c r="AK42" s="77"/>
      <c r="AL42" s="77"/>
      <c r="AM42" s="77"/>
      <c r="AN42" s="77"/>
      <c r="AO42" s="77"/>
    </row>
    <row r="43" spans="1:41" ht="15" outlineLevel="1">
      <c r="A43" s="99"/>
      <c r="B43" s="101" t="s">
        <v>126</v>
      </c>
      <c r="C43" s="77"/>
      <c r="D43" s="77"/>
      <c r="E43" s="77"/>
      <c r="F43" s="77"/>
      <c r="G43" s="77"/>
      <c r="H43" s="77"/>
      <c r="I43" s="77"/>
      <c r="J43" s="77"/>
      <c r="K43" s="77"/>
      <c r="L43" s="77" t="s">
        <v>114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 t="str">
        <f t="shared" si="1"/>
        <v>InA: 6A, (obvod zásuvky NN) + 2A, (obvod zdroje 0-24V AC)</v>
      </c>
      <c r="AI43" s="77"/>
      <c r="AJ43" s="77"/>
      <c r="AK43" s="77"/>
      <c r="AL43" s="77"/>
      <c r="AM43" s="77"/>
      <c r="AN43" s="77"/>
      <c r="AO43" s="77"/>
    </row>
    <row r="44" spans="1:41" ht="15" outlineLevel="1">
      <c r="A44" s="99"/>
      <c r="B44" s="101" t="s">
        <v>127</v>
      </c>
      <c r="C44" s="77"/>
      <c r="D44" s="77"/>
      <c r="E44" s="77"/>
      <c r="F44" s="77"/>
      <c r="G44" s="77"/>
      <c r="H44" s="77"/>
      <c r="I44" s="77"/>
      <c r="J44" s="77"/>
      <c r="K44" s="77"/>
      <c r="L44" s="77" t="s">
        <v>114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 t="str">
        <f t="shared" si="1"/>
        <v>USB -  2,5W / 5V, 0,5A, (podle použitého adaptéru)</v>
      </c>
      <c r="AI44" s="77"/>
      <c r="AJ44" s="77"/>
      <c r="AK44" s="77"/>
      <c r="AL44" s="77"/>
      <c r="AM44" s="77"/>
      <c r="AN44" s="77"/>
      <c r="AO44" s="77"/>
    </row>
    <row r="45" spans="1:41" ht="15" outlineLevel="1">
      <c r="A45" s="99"/>
      <c r="B45" s="101" t="s">
        <v>128</v>
      </c>
      <c r="C45" s="77"/>
      <c r="D45" s="77"/>
      <c r="E45" s="77"/>
      <c r="F45" s="77"/>
      <c r="G45" s="77"/>
      <c r="H45" s="77"/>
      <c r="I45" s="77"/>
      <c r="J45" s="77"/>
      <c r="K45" s="77"/>
      <c r="L45" s="77" t="s">
        <v>114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 t="str">
        <f t="shared" si="1"/>
        <v>"0-24V AC -  3W / 24V / 0,125A, zkratuvzdorný "</v>
      </c>
      <c r="AI45" s="77"/>
      <c r="AJ45" s="77"/>
      <c r="AK45" s="77"/>
      <c r="AL45" s="77"/>
      <c r="AM45" s="77"/>
      <c r="AN45" s="77"/>
      <c r="AO45" s="77"/>
    </row>
    <row r="46" spans="1:41" ht="15" outlineLevel="1">
      <c r="A46" s="99"/>
      <c r="B46" s="101" t="s">
        <v>129</v>
      </c>
      <c r="C46" s="77"/>
      <c r="D46" s="77"/>
      <c r="E46" s="77"/>
      <c r="F46" s="77"/>
      <c r="G46" s="77"/>
      <c r="H46" s="77"/>
      <c r="I46" s="77"/>
      <c r="J46" s="77"/>
      <c r="K46" s="77"/>
      <c r="L46" s="77" t="s">
        <v>114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 t="str">
        <f t="shared" si="1"/>
        <v>Zdroj 0-24V AC: SELV, kategorie přepětí III</v>
      </c>
      <c r="AI46" s="77"/>
      <c r="AJ46" s="77"/>
      <c r="AK46" s="77"/>
      <c r="AL46" s="77"/>
      <c r="AM46" s="77"/>
      <c r="AN46" s="77"/>
      <c r="AO46" s="77"/>
    </row>
    <row r="47" spans="1:41" ht="15" outlineLevel="1">
      <c r="A47" s="99"/>
      <c r="B47" s="101" t="s">
        <v>130</v>
      </c>
      <c r="C47" s="77"/>
      <c r="D47" s="77"/>
      <c r="E47" s="77"/>
      <c r="F47" s="77"/>
      <c r="G47" s="77"/>
      <c r="H47" s="77"/>
      <c r="I47" s="77"/>
      <c r="J47" s="77"/>
      <c r="K47" s="77"/>
      <c r="L47" s="77" t="s">
        <v>114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 t="str">
        <f t="shared" si="1"/>
        <v>Zkratuvzdorný, odolný proti přetížení,</v>
      </c>
      <c r="AI47" s="77"/>
      <c r="AJ47" s="77"/>
      <c r="AK47" s="77"/>
      <c r="AL47" s="77"/>
      <c r="AM47" s="77"/>
      <c r="AN47" s="77"/>
      <c r="AO47" s="77"/>
    </row>
    <row r="48" spans="1:41" ht="15" outlineLevel="1">
      <c r="A48" s="99"/>
      <c r="B48" s="101" t="s">
        <v>131</v>
      </c>
      <c r="C48" s="77"/>
      <c r="D48" s="77"/>
      <c r="E48" s="77"/>
      <c r="F48" s="77"/>
      <c r="G48" s="77"/>
      <c r="H48" s="77"/>
      <c r="I48" s="77"/>
      <c r="J48" s="77"/>
      <c r="K48" s="77"/>
      <c r="L48" s="77" t="s">
        <v>114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 t="str">
        <f t="shared" si="1"/>
        <v>USB napojen na USB hub s adaptérem s 1 vývodem</v>
      </c>
      <c r="AI48" s="77"/>
      <c r="AJ48" s="77"/>
      <c r="AK48" s="77"/>
      <c r="AL48" s="77"/>
      <c r="AM48" s="77"/>
      <c r="AN48" s="77"/>
      <c r="AO48" s="77"/>
    </row>
    <row r="49" spans="1:41" ht="15" outlineLevel="1">
      <c r="A49" s="99"/>
      <c r="B49" s="101" t="s">
        <v>132</v>
      </c>
      <c r="C49" s="77"/>
      <c r="D49" s="77"/>
      <c r="E49" s="77"/>
      <c r="F49" s="77"/>
      <c r="G49" s="77"/>
      <c r="H49" s="77"/>
      <c r="I49" s="77"/>
      <c r="J49" s="77"/>
      <c r="K49" s="77"/>
      <c r="L49" s="77" t="s">
        <v>114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 t="str">
        <f t="shared" si="1"/>
        <v>Osazen SPOJ S DÁLKOVÝM OVLÁDÁNÍM</v>
      </c>
      <c r="AI49" s="77"/>
      <c r="AJ49" s="77"/>
      <c r="AK49" s="77"/>
      <c r="AL49" s="77"/>
      <c r="AM49" s="77"/>
      <c r="AN49" s="77"/>
      <c r="AO49" s="77"/>
    </row>
    <row r="50" spans="1:41" ht="15" outlineLevel="1">
      <c r="A50" s="99"/>
      <c r="B50" s="101" t="s">
        <v>133</v>
      </c>
      <c r="C50" s="77"/>
      <c r="D50" s="77"/>
      <c r="E50" s="77"/>
      <c r="F50" s="77"/>
      <c r="G50" s="77"/>
      <c r="H50" s="77"/>
      <c r="I50" s="77"/>
      <c r="J50" s="77"/>
      <c r="K50" s="77"/>
      <c r="L50" s="77" t="s">
        <v>114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 t="str">
        <f t="shared" si="1"/>
        <v>Součást dodávky stolu je adaptér pro USB s propoj. koncovkami</v>
      </c>
      <c r="AI50" s="77"/>
      <c r="AJ50" s="77"/>
      <c r="AK50" s="77"/>
      <c r="AL50" s="77"/>
      <c r="AM50" s="77"/>
      <c r="AN50" s="77"/>
      <c r="AO50" s="77"/>
    </row>
    <row r="51" spans="1:41" ht="15" outlineLevel="1">
      <c r="A51" s="99"/>
      <c r="B51" s="101" t="s">
        <v>134</v>
      </c>
      <c r="C51" s="77"/>
      <c r="D51" s="77"/>
      <c r="E51" s="77"/>
      <c r="F51" s="77"/>
      <c r="G51" s="77"/>
      <c r="H51" s="77"/>
      <c r="I51" s="77"/>
      <c r="J51" s="77"/>
      <c r="K51" s="77"/>
      <c r="L51" s="77" t="s">
        <v>114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 t="str">
        <f t="shared" si="1"/>
        <v>Centrální ovládání (otevírání a zavírání) všech elektronických panelů z místa učitele</v>
      </c>
      <c r="AI51" s="77"/>
      <c r="AJ51" s="77"/>
      <c r="AK51" s="77"/>
      <c r="AL51" s="77"/>
      <c r="AM51" s="77"/>
      <c r="AN51" s="77"/>
      <c r="AO51" s="77"/>
    </row>
    <row r="52" spans="1:41" ht="15" outlineLevel="1">
      <c r="A52" s="99"/>
      <c r="B52" s="101" t="s">
        <v>135</v>
      </c>
      <c r="C52" s="77"/>
      <c r="D52" s="77"/>
      <c r="E52" s="77"/>
      <c r="F52" s="77"/>
      <c r="G52" s="77"/>
      <c r="H52" s="77"/>
      <c r="I52" s="77"/>
      <c r="J52" s="77"/>
      <c r="K52" s="77"/>
      <c r="L52" s="77" t="s">
        <v>114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 t="str">
        <f t="shared" si="1"/>
        <v>Dálkové ovládání umožňuje otáčení panelem (plynulé otevírání a zavírání)</v>
      </c>
      <c r="AI52" s="77"/>
      <c r="AJ52" s="77"/>
      <c r="AK52" s="77"/>
      <c r="AL52" s="77"/>
      <c r="AM52" s="77"/>
      <c r="AN52" s="77"/>
      <c r="AO52" s="77"/>
    </row>
    <row r="53" spans="1:41" ht="15" outlineLevel="1">
      <c r="A53" s="99"/>
      <c r="B53" s="101" t="s">
        <v>136</v>
      </c>
      <c r="C53" s="77"/>
      <c r="D53" s="77"/>
      <c r="E53" s="77"/>
      <c r="F53" s="77"/>
      <c r="G53" s="77"/>
      <c r="H53" s="77"/>
      <c r="I53" s="77"/>
      <c r="J53" s="77"/>
      <c r="K53" s="77"/>
      <c r="L53" s="77" t="s">
        <v>114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 t="str">
        <f t="shared" si="1"/>
        <v>Panel vybaven ochranou proti skřípnutí prstu MĚŘENÍM PROUDU MOTOREM (NE optická závora)</v>
      </c>
      <c r="AI53" s="77"/>
      <c r="AJ53" s="77"/>
      <c r="AK53" s="77"/>
      <c r="AL53" s="77"/>
      <c r="AM53" s="77"/>
      <c r="AN53" s="77"/>
      <c r="AO53" s="77"/>
    </row>
    <row r="54" spans="1:41" ht="15" outlineLevel="1">
      <c r="A54" s="99"/>
      <c r="B54" s="102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  <c r="AI54" s="77"/>
      <c r="AJ54" s="77"/>
      <c r="AK54" s="77"/>
      <c r="AL54" s="77"/>
      <c r="AM54" s="77"/>
      <c r="AN54" s="77"/>
      <c r="AO54" s="77"/>
    </row>
    <row r="55" spans="1:41" ht="15" outlineLevel="1">
      <c r="A55" s="99"/>
      <c r="B55" s="101" t="s">
        <v>190</v>
      </c>
      <c r="C55" s="77"/>
      <c r="D55" s="77"/>
      <c r="E55" s="77"/>
      <c r="F55" s="77"/>
      <c r="G55" s="77"/>
      <c r="H55" s="77"/>
      <c r="I55" s="77"/>
      <c r="J55" s="77"/>
      <c r="K55" s="77"/>
      <c r="L55" s="77" t="s">
        <v>114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</row>
    <row r="56" spans="1:12" ht="15">
      <c r="A56" s="103" t="s">
        <v>191</v>
      </c>
      <c r="B56" s="104" t="s">
        <v>262</v>
      </c>
      <c r="L56" s="76" t="s">
        <v>111</v>
      </c>
    </row>
    <row r="57" spans="1:41" ht="15" outlineLevel="1">
      <c r="A57" s="99"/>
      <c r="B57" s="101" t="s">
        <v>25</v>
      </c>
      <c r="C57" s="77"/>
      <c r="D57" s="77"/>
      <c r="E57" s="77"/>
      <c r="F57" s="77"/>
      <c r="G57" s="77"/>
      <c r="H57" s="77"/>
      <c r="I57" s="77"/>
      <c r="J57" s="77"/>
      <c r="K57" s="77"/>
      <c r="L57" s="77" t="s">
        <v>114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</row>
    <row r="58" spans="1:41" ht="15" outlineLevel="1">
      <c r="A58" s="99"/>
      <c r="B58" s="101" t="s">
        <v>193</v>
      </c>
      <c r="C58" s="77"/>
      <c r="D58" s="77"/>
      <c r="E58" s="77"/>
      <c r="F58" s="77"/>
      <c r="G58" s="77"/>
      <c r="H58" s="77"/>
      <c r="I58" s="77"/>
      <c r="J58" s="77"/>
      <c r="K58" s="77"/>
      <c r="L58" s="77" t="s">
        <v>114</v>
      </c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 t="str">
        <f>B58</f>
        <v>Součásti stolu:</v>
      </c>
      <c r="AI58" s="77"/>
      <c r="AJ58" s="77"/>
      <c r="AK58" s="77"/>
      <c r="AL58" s="77"/>
      <c r="AM58" s="77"/>
      <c r="AN58" s="77"/>
      <c r="AO58" s="77"/>
    </row>
    <row r="59" spans="1:41" ht="15" outlineLevel="1">
      <c r="A59" s="99"/>
      <c r="B59" s="101" t="s">
        <v>194</v>
      </c>
      <c r="C59" s="77"/>
      <c r="D59" s="77"/>
      <c r="E59" s="77"/>
      <c r="F59" s="77"/>
      <c r="G59" s="77"/>
      <c r="H59" s="77"/>
      <c r="I59" s="77"/>
      <c r="J59" s="77"/>
      <c r="K59" s="77"/>
      <c r="L59" s="77" t="s">
        <v>114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8" t="str">
        <f>B59</f>
        <v>- rozdělení na 3 části</v>
      </c>
      <c r="AI59" s="77"/>
      <c r="AJ59" s="77"/>
      <c r="AK59" s="77"/>
      <c r="AL59" s="77"/>
      <c r="AM59" s="77"/>
      <c r="AN59" s="77"/>
      <c r="AO59" s="77"/>
    </row>
    <row r="60" spans="1:41" ht="22.5" outlineLevel="1">
      <c r="A60" s="99"/>
      <c r="B60" s="101" t="s">
        <v>250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8"/>
      <c r="AI60" s="77"/>
      <c r="AJ60" s="77"/>
      <c r="AK60" s="77"/>
      <c r="AL60" s="77"/>
      <c r="AM60" s="77"/>
      <c r="AN60" s="77"/>
      <c r="AO60" s="77"/>
    </row>
    <row r="61" spans="1:41" ht="15" outlineLevel="1">
      <c r="A61" s="99"/>
      <c r="B61" s="101" t="s">
        <v>195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8"/>
      <c r="AI61" s="77"/>
      <c r="AJ61" s="77"/>
      <c r="AK61" s="77"/>
      <c r="AL61" s="77"/>
      <c r="AM61" s="77"/>
      <c r="AN61" s="77"/>
      <c r="AO61" s="77"/>
    </row>
    <row r="62" spans="1:41" ht="15" outlineLevel="1">
      <c r="A62" s="99"/>
      <c r="B62" s="101" t="s">
        <v>196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8"/>
      <c r="AI62" s="77"/>
      <c r="AJ62" s="77"/>
      <c r="AK62" s="77"/>
      <c r="AL62" s="77"/>
      <c r="AM62" s="77"/>
      <c r="AN62" s="77"/>
      <c r="AO62" s="77"/>
    </row>
    <row r="63" spans="1:41" ht="15" outlineLevel="1">
      <c r="A63" s="99"/>
      <c r="B63" s="101" t="s">
        <v>197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8"/>
      <c r="AI63" s="77"/>
      <c r="AJ63" s="77"/>
      <c r="AK63" s="77"/>
      <c r="AL63" s="77"/>
      <c r="AM63" s="77"/>
      <c r="AN63" s="77"/>
      <c r="AO63" s="77"/>
    </row>
    <row r="64" spans="1:41" ht="15" outlineLevel="1">
      <c r="A64" s="99"/>
      <c r="B64" s="101" t="s">
        <v>198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8"/>
      <c r="AI64" s="77"/>
      <c r="AJ64" s="77"/>
      <c r="AK64" s="77"/>
      <c r="AL64" s="77"/>
      <c r="AM64" s="77"/>
      <c r="AN64" s="77"/>
      <c r="AO64" s="77"/>
    </row>
    <row r="65" spans="1:41" ht="15" outlineLevel="1">
      <c r="A65" s="99"/>
      <c r="B65" s="101" t="s">
        <v>199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8"/>
      <c r="AI65" s="77"/>
      <c r="AJ65" s="77"/>
      <c r="AK65" s="77"/>
      <c r="AL65" s="77"/>
      <c r="AM65" s="77"/>
      <c r="AN65" s="77"/>
      <c r="AO65" s="77"/>
    </row>
    <row r="66" spans="1:41" ht="15" outlineLevel="1">
      <c r="A66" s="99"/>
      <c r="B66" s="101" t="s">
        <v>200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8"/>
      <c r="AI66" s="77"/>
      <c r="AJ66" s="77"/>
      <c r="AK66" s="77"/>
      <c r="AL66" s="77"/>
      <c r="AM66" s="77"/>
      <c r="AN66" s="77"/>
      <c r="AO66" s="77"/>
    </row>
    <row r="67" spans="1:41" ht="15" outlineLevel="1">
      <c r="A67" s="99"/>
      <c r="B67" s="10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8"/>
      <c r="AI67" s="77"/>
      <c r="AJ67" s="77"/>
      <c r="AK67" s="77"/>
      <c r="AL67" s="77"/>
      <c r="AM67" s="77"/>
      <c r="AN67" s="77"/>
      <c r="AO67" s="77"/>
    </row>
    <row r="68" spans="1:41" ht="15" outlineLevel="1">
      <c r="A68" s="99"/>
      <c r="B68" s="105" t="s">
        <v>261</v>
      </c>
      <c r="C68" s="77"/>
      <c r="D68" s="77"/>
      <c r="E68" s="77"/>
      <c r="F68" s="77"/>
      <c r="G68" s="77"/>
      <c r="H68" s="77"/>
      <c r="I68" s="77"/>
      <c r="J68" s="77"/>
      <c r="K68" s="77"/>
      <c r="L68" s="77" t="s">
        <v>114</v>
      </c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</row>
    <row r="69" spans="1:41" ht="15" outlineLevel="1">
      <c r="A69" s="99"/>
      <c r="B69" s="101" t="s">
        <v>201</v>
      </c>
      <c r="C69" s="77"/>
      <c r="D69" s="77"/>
      <c r="E69" s="77"/>
      <c r="F69" s="77"/>
      <c r="G69" s="77"/>
      <c r="H69" s="77"/>
      <c r="I69" s="77"/>
      <c r="J69" s="77"/>
      <c r="K69" s="77"/>
      <c r="L69" s="77" t="s">
        <v>114</v>
      </c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8" t="str">
        <f aca="true" t="shared" si="2" ref="AH69:AH79">B69</f>
        <v>Rozvaděč učitele (RU):</v>
      </c>
      <c r="AI69" s="77"/>
      <c r="AJ69" s="77"/>
      <c r="AK69" s="77"/>
      <c r="AL69" s="77"/>
      <c r="AM69" s="77"/>
      <c r="AN69" s="77"/>
      <c r="AO69" s="77"/>
    </row>
    <row r="70" spans="1:41" ht="15" outlineLevel="1">
      <c r="A70" s="99"/>
      <c r="B70" s="101" t="s">
        <v>202</v>
      </c>
      <c r="C70" s="77"/>
      <c r="D70" s="77"/>
      <c r="E70" s="77"/>
      <c r="F70" s="77"/>
      <c r="G70" s="77"/>
      <c r="H70" s="77"/>
      <c r="I70" s="77"/>
      <c r="J70" s="77"/>
      <c r="K70" s="77"/>
      <c r="L70" s="77" t="s">
        <v>114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8" t="str">
        <f t="shared" si="2"/>
        <v>Zdroje SELV jsou konstruovány tak, aby poskytly požadované napětí a proud pro pokusy</v>
      </c>
      <c r="AI70" s="77"/>
      <c r="AJ70" s="77"/>
      <c r="AK70" s="77"/>
      <c r="AL70" s="77"/>
      <c r="AM70" s="77"/>
      <c r="AN70" s="77"/>
      <c r="AO70" s="77"/>
    </row>
    <row r="71" spans="1:41" ht="15" outlineLevel="1">
      <c r="A71" s="99"/>
      <c r="B71" s="101" t="s">
        <v>203</v>
      </c>
      <c r="C71" s="77"/>
      <c r="D71" s="77"/>
      <c r="E71" s="77"/>
      <c r="F71" s="77"/>
      <c r="G71" s="77"/>
      <c r="H71" s="77"/>
      <c r="I71" s="77"/>
      <c r="J71" s="77"/>
      <c r="K71" s="77"/>
      <c r="L71" s="77" t="s">
        <v>114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8" t="str">
        <f t="shared" si="2"/>
        <v>prováděné na demonstračním panelu a současně bylo celé zapojení odolné proti přetížení</v>
      </c>
      <c r="AI71" s="77"/>
      <c r="AJ71" s="77"/>
      <c r="AK71" s="77"/>
      <c r="AL71" s="77"/>
      <c r="AM71" s="77"/>
      <c r="AN71" s="77"/>
      <c r="AO71" s="77"/>
    </row>
    <row r="72" spans="1:41" ht="15" outlineLevel="1">
      <c r="A72" s="99"/>
      <c r="B72" s="101" t="s">
        <v>204</v>
      </c>
      <c r="C72" s="77"/>
      <c r="D72" s="77"/>
      <c r="E72" s="77"/>
      <c r="F72" s="77"/>
      <c r="G72" s="77"/>
      <c r="H72" s="77"/>
      <c r="I72" s="77"/>
      <c r="J72" s="77"/>
      <c r="K72" s="77"/>
      <c r="L72" s="77" t="s">
        <v>114</v>
      </c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8" t="str">
        <f t="shared" si="2"/>
        <v>či zkratu, (EOP i demonstrační panel). Chyba v zapojení nezpůsobí poškození žádné</v>
      </c>
      <c r="AI72" s="77"/>
      <c r="AJ72" s="77"/>
      <c r="AK72" s="77"/>
      <c r="AL72" s="77"/>
      <c r="AM72" s="77"/>
      <c r="AN72" s="77"/>
      <c r="AO72" s="77"/>
    </row>
    <row r="73" spans="1:41" ht="15" outlineLevel="1">
      <c r="A73" s="99"/>
      <c r="B73" s="101" t="s">
        <v>205</v>
      </c>
      <c r="C73" s="77"/>
      <c r="D73" s="77"/>
      <c r="E73" s="77"/>
      <c r="F73" s="77"/>
      <c r="G73" s="77"/>
      <c r="H73" s="77"/>
      <c r="I73" s="77"/>
      <c r="J73" s="77"/>
      <c r="K73" s="77"/>
      <c r="L73" s="77" t="s">
        <v>114</v>
      </c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8" t="str">
        <f t="shared" si="2"/>
        <v>části obvodu. Nedojde ani k ovlivnění ostatních pracovišť. Po odstranění chyby</v>
      </c>
      <c r="AI73" s="77"/>
      <c r="AJ73" s="77"/>
      <c r="AK73" s="77"/>
      <c r="AL73" s="77"/>
      <c r="AM73" s="77"/>
      <c r="AN73" s="77"/>
      <c r="AO73" s="77"/>
    </row>
    <row r="74" spans="1:41" ht="15" outlineLevel="1">
      <c r="A74" s="99"/>
      <c r="B74" s="101" t="s">
        <v>206</v>
      </c>
      <c r="C74" s="77"/>
      <c r="D74" s="77"/>
      <c r="E74" s="77"/>
      <c r="F74" s="77"/>
      <c r="G74" s="77"/>
      <c r="H74" s="77"/>
      <c r="I74" s="77"/>
      <c r="J74" s="77"/>
      <c r="K74" s="77"/>
      <c r="L74" s="77" t="s">
        <v>114</v>
      </c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8" t="str">
        <f t="shared" si="2"/>
        <v>v zapojení bude demonstrovaný obvod funkční.</v>
      </c>
      <c r="AI74" s="77"/>
      <c r="AJ74" s="77"/>
      <c r="AK74" s="77"/>
      <c r="AL74" s="77"/>
      <c r="AM74" s="77"/>
      <c r="AN74" s="77"/>
      <c r="AO74" s="77"/>
    </row>
    <row r="75" spans="1:41" ht="15" outlineLevel="1">
      <c r="A75" s="99"/>
      <c r="B75" s="101" t="s">
        <v>207</v>
      </c>
      <c r="C75" s="77"/>
      <c r="D75" s="77"/>
      <c r="E75" s="77"/>
      <c r="F75" s="77"/>
      <c r="G75" s="77"/>
      <c r="H75" s="77"/>
      <c r="I75" s="77"/>
      <c r="J75" s="77"/>
      <c r="K75" s="77"/>
      <c r="L75" s="77" t="s">
        <v>114</v>
      </c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8" t="str">
        <f t="shared" si="2"/>
        <v>RU bude obsahovat:</v>
      </c>
      <c r="AI75" s="77"/>
      <c r="AJ75" s="77"/>
      <c r="AK75" s="77"/>
      <c r="AL75" s="77"/>
      <c r="AM75" s="77"/>
      <c r="AN75" s="77"/>
      <c r="AO75" s="77"/>
    </row>
    <row r="76" spans="1:41" ht="15" outlineLevel="1">
      <c r="A76" s="99"/>
      <c r="B76" s="101" t="s">
        <v>208</v>
      </c>
      <c r="C76" s="77"/>
      <c r="D76" s="77"/>
      <c r="E76" s="77"/>
      <c r="F76" s="77"/>
      <c r="G76" s="77"/>
      <c r="H76" s="77"/>
      <c r="I76" s="77"/>
      <c r="J76" s="77"/>
      <c r="K76" s="77"/>
      <c r="L76" s="77" t="s">
        <v>114</v>
      </c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8" t="str">
        <f t="shared" si="2"/>
        <v>1. Hlavní vypínač</v>
      </c>
      <c r="AI76" s="77"/>
      <c r="AJ76" s="77"/>
      <c r="AK76" s="77"/>
      <c r="AL76" s="77"/>
      <c r="AM76" s="77"/>
      <c r="AN76" s="77"/>
      <c r="AO76" s="77"/>
    </row>
    <row r="77" spans="1:41" ht="14.25" customHeight="1" outlineLevel="1">
      <c r="A77" s="99"/>
      <c r="B77" s="101" t="s">
        <v>209</v>
      </c>
      <c r="C77" s="77"/>
      <c r="D77" s="77"/>
      <c r="E77" s="77"/>
      <c r="F77" s="77"/>
      <c r="G77" s="77"/>
      <c r="H77" s="77"/>
      <c r="I77" s="77"/>
      <c r="J77" s="77"/>
      <c r="K77" s="77"/>
      <c r="L77" s="77" t="s">
        <v>114</v>
      </c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8" t="str">
        <f t="shared" si="2"/>
        <v>2. Ovládání dálkové EOP včetně otevírání/zavírání a ovl. dálkové elektro zámků na odklopech v prac. ploše</v>
      </c>
      <c r="AI77" s="77"/>
      <c r="AJ77" s="77"/>
      <c r="AK77" s="77"/>
      <c r="AL77" s="77"/>
      <c r="AM77" s="77"/>
      <c r="AN77" s="77"/>
      <c r="AO77" s="77"/>
    </row>
    <row r="78" spans="1:41" ht="15" outlineLevel="1">
      <c r="A78" s="99"/>
      <c r="B78" s="101" t="s">
        <v>210</v>
      </c>
      <c r="C78" s="77"/>
      <c r="D78" s="77"/>
      <c r="E78" s="77"/>
      <c r="F78" s="77"/>
      <c r="G78" s="77"/>
      <c r="H78" s="77"/>
      <c r="I78" s="77"/>
      <c r="J78" s="77"/>
      <c r="K78" s="77"/>
      <c r="L78" s="77" t="s">
        <v>114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8" t="str">
        <f t="shared" si="2"/>
        <v>3. Ovládání vývodů USB</v>
      </c>
      <c r="AI78" s="77"/>
      <c r="AJ78" s="77"/>
      <c r="AK78" s="77"/>
      <c r="AL78" s="77"/>
      <c r="AM78" s="77"/>
      <c r="AN78" s="77"/>
      <c r="AO78" s="77"/>
    </row>
    <row r="79" spans="1:41" ht="15" outlineLevel="1">
      <c r="A79" s="99"/>
      <c r="B79" s="101" t="s">
        <v>211</v>
      </c>
      <c r="C79" s="77"/>
      <c r="D79" s="77"/>
      <c r="E79" s="77"/>
      <c r="F79" s="77"/>
      <c r="G79" s="77"/>
      <c r="H79" s="77"/>
      <c r="I79" s="77"/>
      <c r="J79" s="77"/>
      <c r="K79" s="77"/>
      <c r="L79" s="77" t="s">
        <v>114</v>
      </c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8" t="str">
        <f t="shared" si="2"/>
        <v>4. Ovládání zdroje a reg. TR-0-24AC/3W</v>
      </c>
      <c r="AI79" s="77"/>
      <c r="AJ79" s="77"/>
      <c r="AK79" s="77"/>
      <c r="AL79" s="77"/>
      <c r="AM79" s="77"/>
      <c r="AN79" s="77"/>
      <c r="AO79" s="77"/>
    </row>
    <row r="80" spans="1:41" ht="15" outlineLevel="1">
      <c r="A80" s="99"/>
      <c r="B80" s="101" t="s">
        <v>190</v>
      </c>
      <c r="C80" s="77"/>
      <c r="D80" s="77"/>
      <c r="E80" s="77"/>
      <c r="F80" s="77"/>
      <c r="G80" s="77"/>
      <c r="H80" s="77"/>
      <c r="I80" s="77"/>
      <c r="J80" s="77"/>
      <c r="K80" s="77"/>
      <c r="L80" s="77" t="s">
        <v>114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</row>
    <row r="81" spans="1:41" ht="15" outlineLevel="1">
      <c r="A81" s="99"/>
      <c r="B81" s="101" t="s">
        <v>212</v>
      </c>
      <c r="C81" s="77"/>
      <c r="D81" s="77"/>
      <c r="E81" s="77"/>
      <c r="F81" s="77"/>
      <c r="G81" s="77"/>
      <c r="H81" s="77"/>
      <c r="I81" s="77"/>
      <c r="J81" s="77"/>
      <c r="K81" s="77"/>
      <c r="L81" s="77" t="s">
        <v>114</v>
      </c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8" t="str">
        <f aca="true" t="shared" si="3" ref="AH81:AH93">B81</f>
        <v>Parametry RU:</v>
      </c>
      <c r="AI81" s="77"/>
      <c r="AJ81" s="77"/>
      <c r="AK81" s="77"/>
      <c r="AL81" s="77"/>
      <c r="AM81" s="77"/>
      <c r="AN81" s="77"/>
      <c r="AO81" s="77"/>
    </row>
    <row r="82" spans="1:41" ht="15" outlineLevel="1">
      <c r="A82" s="99"/>
      <c r="B82" s="101" t="s">
        <v>213</v>
      </c>
      <c r="C82" s="77"/>
      <c r="D82" s="77"/>
      <c r="E82" s="77"/>
      <c r="F82" s="77"/>
      <c r="G82" s="77"/>
      <c r="H82" s="77"/>
      <c r="I82" s="77"/>
      <c r="J82" s="77"/>
      <c r="K82" s="77"/>
      <c r="L82" s="77" t="s">
        <v>114</v>
      </c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8" t="str">
        <f t="shared" si="3"/>
        <v>Proudová soustava: 3 N PE AC 50Hz 400V/230V TN-S</v>
      </c>
      <c r="AI82" s="77"/>
      <c r="AJ82" s="77"/>
      <c r="AK82" s="77"/>
      <c r="AL82" s="77"/>
      <c r="AM82" s="77"/>
      <c r="AN82" s="77"/>
      <c r="AO82" s="77"/>
    </row>
    <row r="83" spans="1:41" ht="15" outlineLevel="1">
      <c r="A83" s="99"/>
      <c r="B83" s="101" t="s">
        <v>214</v>
      </c>
      <c r="C83" s="77"/>
      <c r="D83" s="77"/>
      <c r="E83" s="77"/>
      <c r="F83" s="77"/>
      <c r="G83" s="77"/>
      <c r="H83" s="77"/>
      <c r="I83" s="77"/>
      <c r="J83" s="77"/>
      <c r="K83" s="77"/>
      <c r="L83" s="77" t="s">
        <v>114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8" t="str">
        <f t="shared" si="3"/>
        <v>Jmenovité napětí: 400V AC ±10%</v>
      </c>
      <c r="AI83" s="77"/>
      <c r="AJ83" s="77"/>
      <c r="AK83" s="77"/>
      <c r="AL83" s="77"/>
      <c r="AM83" s="77"/>
      <c r="AN83" s="77"/>
      <c r="AO83" s="77"/>
    </row>
    <row r="84" spans="1:41" ht="15" outlineLevel="1">
      <c r="A84" s="99"/>
      <c r="B84" s="101" t="s">
        <v>215</v>
      </c>
      <c r="C84" s="77"/>
      <c r="D84" s="77"/>
      <c r="E84" s="77"/>
      <c r="F84" s="77"/>
      <c r="G84" s="77"/>
      <c r="H84" s="77"/>
      <c r="I84" s="77"/>
      <c r="J84" s="77"/>
      <c r="K84" s="77"/>
      <c r="L84" s="77" t="s">
        <v>114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8" t="str">
        <f t="shared" si="3"/>
        <v>Maximální příkon: 4900VA (Plné zatížení zásuvek a výstupů)</v>
      </c>
      <c r="AI84" s="77"/>
      <c r="AJ84" s="77"/>
      <c r="AK84" s="77"/>
      <c r="AL84" s="77"/>
      <c r="AM84" s="77"/>
      <c r="AN84" s="77"/>
      <c r="AO84" s="77"/>
    </row>
    <row r="85" spans="1:41" ht="15" outlineLevel="1">
      <c r="A85" s="99"/>
      <c r="B85" s="101" t="s">
        <v>216</v>
      </c>
      <c r="C85" s="77"/>
      <c r="D85" s="77"/>
      <c r="E85" s="77"/>
      <c r="F85" s="77"/>
      <c r="G85" s="77"/>
      <c r="H85" s="77"/>
      <c r="I85" s="77"/>
      <c r="J85" s="77"/>
      <c r="K85" s="77"/>
      <c r="L85" s="77" t="s">
        <v>114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8" t="str">
        <f t="shared" si="3"/>
        <v>InA: 25A</v>
      </c>
      <c r="AI85" s="77"/>
      <c r="AJ85" s="77"/>
      <c r="AK85" s="77"/>
      <c r="AL85" s="77"/>
      <c r="AM85" s="77"/>
      <c r="AN85" s="77"/>
      <c r="AO85" s="77"/>
    </row>
    <row r="86" spans="1:41" ht="15" outlineLevel="1">
      <c r="A86" s="99"/>
      <c r="B86" s="101" t="s">
        <v>217</v>
      </c>
      <c r="C86" s="77"/>
      <c r="D86" s="77"/>
      <c r="E86" s="77"/>
      <c r="F86" s="77"/>
      <c r="G86" s="77"/>
      <c r="H86" s="77"/>
      <c r="I86" s="77"/>
      <c r="J86" s="77"/>
      <c r="K86" s="77"/>
      <c r="L86" s="77" t="s">
        <v>114</v>
      </c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8" t="str">
        <f t="shared" si="3"/>
        <v>Krytí: IP30</v>
      </c>
      <c r="AI86" s="77"/>
      <c r="AJ86" s="77"/>
      <c r="AK86" s="77"/>
      <c r="AL86" s="77"/>
      <c r="AM86" s="77"/>
      <c r="AN86" s="77"/>
      <c r="AO86" s="77"/>
    </row>
    <row r="87" spans="1:41" ht="15" outlineLevel="1">
      <c r="A87" s="99"/>
      <c r="B87" s="101" t="s">
        <v>218</v>
      </c>
      <c r="C87" s="77"/>
      <c r="D87" s="77"/>
      <c r="E87" s="77"/>
      <c r="F87" s="77"/>
      <c r="G87" s="77"/>
      <c r="H87" s="77"/>
      <c r="I87" s="77"/>
      <c r="J87" s="77"/>
      <c r="K87" s="77"/>
      <c r="L87" s="77" t="s">
        <v>114</v>
      </c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8" t="str">
        <f t="shared" si="3"/>
        <v>Pracovní rozsah teplot: 0 – 35°C</v>
      </c>
      <c r="AI87" s="77"/>
      <c r="AJ87" s="77"/>
      <c r="AK87" s="77"/>
      <c r="AL87" s="77"/>
      <c r="AM87" s="77"/>
      <c r="AN87" s="77"/>
      <c r="AO87" s="77"/>
    </row>
    <row r="88" spans="1:41" ht="15" outlineLevel="1">
      <c r="A88" s="99"/>
      <c r="B88" s="101" t="s">
        <v>219</v>
      </c>
      <c r="C88" s="77"/>
      <c r="D88" s="77"/>
      <c r="E88" s="77"/>
      <c r="F88" s="77"/>
      <c r="G88" s="77"/>
      <c r="H88" s="77"/>
      <c r="I88" s="77"/>
      <c r="J88" s="77"/>
      <c r="K88" s="77"/>
      <c r="L88" s="77" t="s">
        <v>114</v>
      </c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8" t="str">
        <f t="shared" si="3"/>
        <v>Rozměry: 600 x 400 x 280 mm</v>
      </c>
      <c r="AI88" s="77"/>
      <c r="AJ88" s="77"/>
      <c r="AK88" s="77"/>
      <c r="AL88" s="77"/>
      <c r="AM88" s="77"/>
      <c r="AN88" s="77"/>
      <c r="AO88" s="77"/>
    </row>
    <row r="89" spans="1:41" ht="15" outlineLevel="1">
      <c r="A89" s="99"/>
      <c r="B89" s="101" t="s">
        <v>220</v>
      </c>
      <c r="C89" s="77"/>
      <c r="D89" s="77"/>
      <c r="E89" s="77"/>
      <c r="F89" s="77"/>
      <c r="G89" s="77"/>
      <c r="H89" s="77"/>
      <c r="I89" s="77"/>
      <c r="J89" s="77"/>
      <c r="K89" s="77"/>
      <c r="L89" s="77" t="s">
        <v>114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8" t="str">
        <f t="shared" si="3"/>
        <v>Výstupní výkony okruhů</v>
      </c>
      <c r="AI89" s="77"/>
      <c r="AJ89" s="77"/>
      <c r="AK89" s="77"/>
      <c r="AL89" s="77"/>
      <c r="AM89" s="77"/>
      <c r="AN89" s="77"/>
      <c r="AO89" s="77"/>
    </row>
    <row r="90" spans="1:41" ht="15" outlineLevel="1">
      <c r="A90" s="99"/>
      <c r="B90" s="101" t="s">
        <v>257</v>
      </c>
      <c r="C90" s="77"/>
      <c r="D90" s="77"/>
      <c r="E90" s="77"/>
      <c r="F90" s="77"/>
      <c r="G90" s="77"/>
      <c r="H90" s="77"/>
      <c r="I90" s="77"/>
      <c r="J90" s="77"/>
      <c r="K90" s="77"/>
      <c r="L90" s="77" t="s">
        <v>114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 t="str">
        <f t="shared" si="3"/>
        <v>16 okruhů: max. 1000W; Jistič 10A (B)</v>
      </c>
      <c r="AI90" s="77"/>
      <c r="AJ90" s="77"/>
      <c r="AK90" s="77"/>
      <c r="AL90" s="77"/>
      <c r="AM90" s="77"/>
      <c r="AN90" s="77"/>
      <c r="AO90" s="77"/>
    </row>
    <row r="91" spans="1:41" ht="15" outlineLevel="1">
      <c r="A91" s="99"/>
      <c r="B91" s="101" t="s">
        <v>258</v>
      </c>
      <c r="C91" s="77"/>
      <c r="D91" s="77"/>
      <c r="E91" s="77"/>
      <c r="F91" s="77"/>
      <c r="G91" s="77"/>
      <c r="H91" s="77"/>
      <c r="I91" s="77"/>
      <c r="J91" s="77"/>
      <c r="K91" s="77"/>
      <c r="L91" s="77" t="s">
        <v>114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8" t="str">
        <f t="shared" si="3"/>
        <v>16 okruhů: max. 500W; Jistič 10A (B)</v>
      </c>
      <c r="AI91" s="77"/>
      <c r="AJ91" s="77"/>
      <c r="AK91" s="77"/>
      <c r="AL91" s="77"/>
      <c r="AM91" s="77"/>
      <c r="AN91" s="77"/>
      <c r="AO91" s="77"/>
    </row>
    <row r="92" spans="1:41" ht="15" outlineLevel="1">
      <c r="A92" s="99"/>
      <c r="B92" s="101" t="s">
        <v>221</v>
      </c>
      <c r="C92" s="77"/>
      <c r="D92" s="77"/>
      <c r="E92" s="77"/>
      <c r="F92" s="77"/>
      <c r="G92" s="77"/>
      <c r="H92" s="77"/>
      <c r="I92" s="77"/>
      <c r="J92" s="77"/>
      <c r="K92" s="77"/>
      <c r="L92" s="77" t="s">
        <v>114</v>
      </c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8" t="str">
        <f t="shared" si="3"/>
        <v>Okruh napájení zdrojů 0 - 24V max. 300VA; Jistič 2A (C)</v>
      </c>
      <c r="AI92" s="77"/>
      <c r="AJ92" s="77"/>
      <c r="AK92" s="77"/>
      <c r="AL92" s="77"/>
      <c r="AM92" s="77"/>
      <c r="AN92" s="77"/>
      <c r="AO92" s="77"/>
    </row>
    <row r="93" spans="1:41" ht="15" outlineLevel="1">
      <c r="A93" s="99"/>
      <c r="B93" s="101" t="s">
        <v>222</v>
      </c>
      <c r="C93" s="77"/>
      <c r="D93" s="77"/>
      <c r="E93" s="77"/>
      <c r="F93" s="77"/>
      <c r="G93" s="77"/>
      <c r="H93" s="77"/>
      <c r="I93" s="77"/>
      <c r="J93" s="77"/>
      <c r="K93" s="77"/>
      <c r="L93" s="77" t="s">
        <v>114</v>
      </c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8" t="str">
        <f t="shared" si="3"/>
        <v>Okruh 24V DC: max. 100VA; Jištěno elektronicky</v>
      </c>
      <c r="AI93" s="77"/>
      <c r="AJ93" s="77"/>
      <c r="AK93" s="77"/>
      <c r="AL93" s="77"/>
      <c r="AM93" s="77"/>
      <c r="AN93" s="77"/>
      <c r="AO93" s="77"/>
    </row>
    <row r="94" spans="1:41" ht="15" outlineLevel="1">
      <c r="A94" s="99"/>
      <c r="B94" s="101" t="s">
        <v>25</v>
      </c>
      <c r="C94" s="77"/>
      <c r="D94" s="77"/>
      <c r="E94" s="77"/>
      <c r="F94" s="77"/>
      <c r="G94" s="77"/>
      <c r="H94" s="77"/>
      <c r="I94" s="77"/>
      <c r="J94" s="77"/>
      <c r="K94" s="77"/>
      <c r="L94" s="77" t="s">
        <v>114</v>
      </c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</row>
    <row r="95" spans="1:41" ht="15" outlineLevel="1">
      <c r="A95" s="99"/>
      <c r="B95" s="101" t="s">
        <v>91</v>
      </c>
      <c r="C95" s="77"/>
      <c r="D95" s="77"/>
      <c r="E95" s="77"/>
      <c r="F95" s="77"/>
      <c r="G95" s="77"/>
      <c r="H95" s="77"/>
      <c r="I95" s="77"/>
      <c r="J95" s="77"/>
      <c r="K95" s="77"/>
      <c r="L95" s="77" t="s">
        <v>114</v>
      </c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8" t="str">
        <f aca="true" t="shared" si="4" ref="AH95:AH102">B95</f>
        <v>Elektrický otočný panel (EOP)</v>
      </c>
      <c r="AI95" s="77"/>
      <c r="AJ95" s="77"/>
      <c r="AK95" s="77"/>
      <c r="AL95" s="77"/>
      <c r="AM95" s="77"/>
      <c r="AN95" s="77"/>
      <c r="AO95" s="77"/>
    </row>
    <row r="96" spans="1:41" ht="22.5" outlineLevel="1">
      <c r="A96" s="99"/>
      <c r="B96" s="101" t="s">
        <v>223</v>
      </c>
      <c r="C96" s="77"/>
      <c r="D96" s="77"/>
      <c r="E96" s="77"/>
      <c r="F96" s="77"/>
      <c r="G96" s="77"/>
      <c r="H96" s="77"/>
      <c r="I96" s="77"/>
      <c r="J96" s="77"/>
      <c r="K96" s="77"/>
      <c r="L96" s="77" t="s">
        <v>114</v>
      </c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8" t="str">
        <f t="shared" si="4"/>
        <v>Dálkové centrální ovládání umožňuje otáčení každým panelem  (otevírání a zavírání)  napěťovými řídicími signály z rozvaděče učitele.</v>
      </c>
      <c r="AI96" s="77"/>
      <c r="AJ96" s="77"/>
      <c r="AK96" s="77"/>
      <c r="AL96" s="77"/>
      <c r="AM96" s="77"/>
      <c r="AN96" s="77"/>
      <c r="AO96" s="77"/>
    </row>
    <row r="97" spans="1:41" ht="15" outlineLevel="1">
      <c r="A97" s="99"/>
      <c r="B97" s="101" t="s">
        <v>224</v>
      </c>
      <c r="C97" s="77"/>
      <c r="D97" s="77"/>
      <c r="E97" s="77"/>
      <c r="F97" s="77"/>
      <c r="G97" s="77"/>
      <c r="H97" s="77"/>
      <c r="I97" s="77"/>
      <c r="J97" s="77"/>
      <c r="K97" s="77"/>
      <c r="L97" s="77" t="s">
        <v>114</v>
      </c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8" t="str">
        <f t="shared" si="4"/>
        <v>*Panel je vybaven kontrolou proudu motorem pro zjištění překážky (např. zapojené kabely)</v>
      </c>
      <c r="AI97" s="77"/>
      <c r="AJ97" s="77"/>
      <c r="AK97" s="77"/>
      <c r="AL97" s="77"/>
      <c r="AM97" s="77"/>
      <c r="AN97" s="77"/>
      <c r="AO97" s="77"/>
    </row>
    <row r="98" spans="1:41" ht="15" outlineLevel="1">
      <c r="A98" s="99"/>
      <c r="B98" s="101" t="s">
        <v>120</v>
      </c>
      <c r="C98" s="77"/>
      <c r="D98" s="77"/>
      <c r="E98" s="77"/>
      <c r="F98" s="77"/>
      <c r="G98" s="77"/>
      <c r="H98" s="77"/>
      <c r="I98" s="77"/>
      <c r="J98" s="77"/>
      <c r="K98" s="77"/>
      <c r="L98" s="77" t="s">
        <v>114</v>
      </c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8" t="str">
        <f t="shared" si="4"/>
        <v>* Při překročení povoleného proudu změní směr otáčení a tím uvolní překážku</v>
      </c>
      <c r="AI98" s="77"/>
      <c r="AJ98" s="77"/>
      <c r="AK98" s="77"/>
      <c r="AL98" s="77"/>
      <c r="AM98" s="77"/>
      <c r="AN98" s="77"/>
      <c r="AO98" s="77"/>
    </row>
    <row r="99" spans="1:41" ht="15" outlineLevel="1">
      <c r="A99" s="99"/>
      <c r="B99" s="101" t="s">
        <v>92</v>
      </c>
      <c r="C99" s="77"/>
      <c r="D99" s="77"/>
      <c r="E99" s="77"/>
      <c r="F99" s="77"/>
      <c r="G99" s="77"/>
      <c r="H99" s="77"/>
      <c r="I99" s="77"/>
      <c r="J99" s="77"/>
      <c r="K99" s="77"/>
      <c r="L99" s="77" t="s">
        <v>114</v>
      </c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8" t="str">
        <f t="shared" si="4"/>
        <v>EOP bude obsahovat:</v>
      </c>
      <c r="AI99" s="77"/>
      <c r="AJ99" s="77"/>
      <c r="AK99" s="77"/>
      <c r="AL99" s="77"/>
      <c r="AM99" s="77"/>
      <c r="AN99" s="77"/>
      <c r="AO99" s="77"/>
    </row>
    <row r="100" spans="1:41" ht="15" outlineLevel="1">
      <c r="A100" s="99"/>
      <c r="B100" s="101" t="s">
        <v>225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 t="s">
        <v>114</v>
      </c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8" t="str">
        <f t="shared" si="4"/>
        <v>o 3x zásuvky 230V</v>
      </c>
      <c r="AI100" s="77"/>
      <c r="AJ100" s="77"/>
      <c r="AK100" s="77"/>
      <c r="AL100" s="77"/>
      <c r="AM100" s="77"/>
      <c r="AN100" s="77"/>
      <c r="AO100" s="77"/>
    </row>
    <row r="101" spans="1:41" ht="15" outlineLevel="1">
      <c r="A101" s="99"/>
      <c r="B101" s="101" t="s">
        <v>94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 t="s">
        <v>114</v>
      </c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8" t="str">
        <f t="shared" si="4"/>
        <v>o 1x zásuvku USB</v>
      </c>
      <c r="AI101" s="77"/>
      <c r="AJ101" s="77"/>
      <c r="AK101" s="77"/>
      <c r="AL101" s="77"/>
      <c r="AM101" s="77"/>
      <c r="AN101" s="77"/>
      <c r="AO101" s="77"/>
    </row>
    <row r="102" spans="1:41" ht="15" outlineLevel="1">
      <c r="A102" s="99"/>
      <c r="B102" s="101" t="s">
        <v>96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 t="s">
        <v>114</v>
      </c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8" t="str">
        <f t="shared" si="4"/>
        <v>o 1x zdroj 0-24V AC/3W (napájení z rozvaděče) se zdířkami MN</v>
      </c>
      <c r="AI102" s="77"/>
      <c r="AJ102" s="77"/>
      <c r="AK102" s="77"/>
      <c r="AL102" s="77"/>
      <c r="AM102" s="77"/>
      <c r="AN102" s="77"/>
      <c r="AO102" s="77"/>
    </row>
    <row r="103" spans="1:41" ht="15" outlineLevel="1">
      <c r="A103" s="99"/>
      <c r="B103" s="101" t="s">
        <v>25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 t="s">
        <v>114</v>
      </c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</row>
    <row r="104" spans="1:41" ht="15" outlineLevel="1">
      <c r="A104" s="99"/>
      <c r="B104" s="101" t="s">
        <v>121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 t="s">
        <v>114</v>
      </c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8" t="str">
        <f>B104</f>
        <v>Panel bude obsahovat také BEZPEČNOSTNÍ PŘEPÁŽKU ODDĚLUJÍCÍ MN a NN.</v>
      </c>
      <c r="AI104" s="77"/>
      <c r="AJ104" s="77"/>
      <c r="AK104" s="77"/>
      <c r="AL104" s="77"/>
      <c r="AM104" s="77"/>
      <c r="AN104" s="77"/>
      <c r="AO104" s="77"/>
    </row>
    <row r="105" spans="1:41" ht="15" outlineLevel="1">
      <c r="A105" s="99"/>
      <c r="B105" s="101" t="s">
        <v>115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 t="s">
        <v>114</v>
      </c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</row>
    <row r="106" spans="1:41" ht="15" outlineLevel="1">
      <c r="A106" s="99"/>
      <c r="B106" s="101" t="s">
        <v>122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 t="s">
        <v>114</v>
      </c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8" t="str">
        <f aca="true" t="shared" si="5" ref="AH106:AH120">B106</f>
        <v>Parametry EOP:</v>
      </c>
      <c r="AI106" s="77"/>
      <c r="AJ106" s="77"/>
      <c r="AK106" s="77"/>
      <c r="AL106" s="77"/>
      <c r="AM106" s="77"/>
      <c r="AN106" s="77"/>
      <c r="AO106" s="77"/>
    </row>
    <row r="107" spans="1:41" ht="15" outlineLevel="1">
      <c r="A107" s="99"/>
      <c r="B107" s="101" t="s">
        <v>123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 t="s">
        <v>114</v>
      </c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8" t="str">
        <f t="shared" si="5"/>
        <v>"Proudová soustava: 1 NPE, 50Hz AC,230V, TN-S"</v>
      </c>
      <c r="AI107" s="77"/>
      <c r="AJ107" s="77"/>
      <c r="AK107" s="77"/>
      <c r="AL107" s="77"/>
      <c r="AM107" s="77"/>
      <c r="AN107" s="77"/>
      <c r="AO107" s="77"/>
    </row>
    <row r="108" spans="1:41" ht="15" outlineLevel="1">
      <c r="A108" s="99"/>
      <c r="B108" s="101" t="s">
        <v>124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 t="s">
        <v>114</v>
      </c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8" t="str">
        <f t="shared" si="5"/>
        <v>Krytí: IP 30</v>
      </c>
      <c r="AI108" s="77"/>
      <c r="AJ108" s="77"/>
      <c r="AK108" s="77"/>
      <c r="AL108" s="77"/>
      <c r="AM108" s="77"/>
      <c r="AN108" s="77"/>
      <c r="AO108" s="77"/>
    </row>
    <row r="109" spans="1:41" ht="15" outlineLevel="1">
      <c r="A109" s="99"/>
      <c r="B109" s="101" t="s">
        <v>125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 t="s">
        <v>114</v>
      </c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8" t="str">
        <f t="shared" si="5"/>
        <v>Pracovní rozsah teplot: 0 - 35°C</v>
      </c>
      <c r="AI109" s="77"/>
      <c r="AJ109" s="77"/>
      <c r="AK109" s="77"/>
      <c r="AL109" s="77"/>
      <c r="AM109" s="77"/>
      <c r="AN109" s="77"/>
      <c r="AO109" s="77"/>
    </row>
    <row r="110" spans="1:41" ht="15" outlineLevel="1">
      <c r="A110" s="99"/>
      <c r="B110" s="101" t="s">
        <v>126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 t="s">
        <v>114</v>
      </c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8" t="str">
        <f t="shared" si="5"/>
        <v>InA: 6A, (obvod zásuvky NN) + 2A, (obvod zdroje 0-24V AC)</v>
      </c>
      <c r="AI110" s="77"/>
      <c r="AJ110" s="77"/>
      <c r="AK110" s="77"/>
      <c r="AL110" s="77"/>
      <c r="AM110" s="77"/>
      <c r="AN110" s="77"/>
      <c r="AO110" s="77"/>
    </row>
    <row r="111" spans="1:41" ht="15" outlineLevel="1">
      <c r="A111" s="99"/>
      <c r="B111" s="101" t="s">
        <v>127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 t="s">
        <v>114</v>
      </c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8" t="str">
        <f t="shared" si="5"/>
        <v>USB -  2,5W / 5V, 0,5A, (podle použitého adaptéru)</v>
      </c>
      <c r="AI111" s="77"/>
      <c r="AJ111" s="77"/>
      <c r="AK111" s="77"/>
      <c r="AL111" s="77"/>
      <c r="AM111" s="77"/>
      <c r="AN111" s="77"/>
      <c r="AO111" s="77"/>
    </row>
    <row r="112" spans="1:41" ht="15" outlineLevel="1">
      <c r="A112" s="99"/>
      <c r="B112" s="101" t="s">
        <v>128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 t="s">
        <v>114</v>
      </c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8" t="str">
        <f t="shared" si="5"/>
        <v>"0-24V AC -  3W / 24V / 0,125A, zkratuvzdorný "</v>
      </c>
      <c r="AI112" s="77"/>
      <c r="AJ112" s="77"/>
      <c r="AK112" s="77"/>
      <c r="AL112" s="77"/>
      <c r="AM112" s="77"/>
      <c r="AN112" s="77"/>
      <c r="AO112" s="77"/>
    </row>
    <row r="113" spans="1:41" ht="15" outlineLevel="1">
      <c r="A113" s="99"/>
      <c r="B113" s="101" t="s">
        <v>129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 t="s">
        <v>114</v>
      </c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8" t="str">
        <f t="shared" si="5"/>
        <v>Zdroj 0-24V AC: SELV, kategorie přepětí III</v>
      </c>
      <c r="AI113" s="77"/>
      <c r="AJ113" s="77"/>
      <c r="AK113" s="77"/>
      <c r="AL113" s="77"/>
      <c r="AM113" s="77"/>
      <c r="AN113" s="77"/>
      <c r="AO113" s="77"/>
    </row>
    <row r="114" spans="1:41" ht="15" outlineLevel="1">
      <c r="A114" s="99"/>
      <c r="B114" s="101" t="s">
        <v>130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 t="s">
        <v>114</v>
      </c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8" t="str">
        <f t="shared" si="5"/>
        <v>Zkratuvzdorný, odolný proti přetížení,</v>
      </c>
      <c r="AI114" s="77"/>
      <c r="AJ114" s="77"/>
      <c r="AK114" s="77"/>
      <c r="AL114" s="77"/>
      <c r="AM114" s="77"/>
      <c r="AN114" s="77"/>
      <c r="AO114" s="77"/>
    </row>
    <row r="115" spans="1:41" ht="15" outlineLevel="1">
      <c r="A115" s="99"/>
      <c r="B115" s="101" t="s">
        <v>131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 t="s">
        <v>114</v>
      </c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8" t="str">
        <f t="shared" si="5"/>
        <v>USB napojen na USB hub s adaptérem s 1 vývodem</v>
      </c>
      <c r="AI115" s="77"/>
      <c r="AJ115" s="77"/>
      <c r="AK115" s="77"/>
      <c r="AL115" s="77"/>
      <c r="AM115" s="77"/>
      <c r="AN115" s="77"/>
      <c r="AO115" s="77"/>
    </row>
    <row r="116" spans="1:41" ht="15" outlineLevel="1">
      <c r="A116" s="99"/>
      <c r="B116" s="101" t="s">
        <v>132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 t="s">
        <v>114</v>
      </c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8" t="str">
        <f t="shared" si="5"/>
        <v>Osazen SPOJ S DÁLKOVÝM OVLÁDÁNÍM</v>
      </c>
      <c r="AI116" s="77"/>
      <c r="AJ116" s="77"/>
      <c r="AK116" s="77"/>
      <c r="AL116" s="77"/>
      <c r="AM116" s="77"/>
      <c r="AN116" s="77"/>
      <c r="AO116" s="77"/>
    </row>
    <row r="117" spans="1:41" ht="15" outlineLevel="1">
      <c r="A117" s="99"/>
      <c r="B117" s="101" t="s">
        <v>133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 t="s">
        <v>114</v>
      </c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8" t="str">
        <f t="shared" si="5"/>
        <v>Součást dodávky stolu je adaptér pro USB s propoj. koncovkami</v>
      </c>
      <c r="AI117" s="77"/>
      <c r="AJ117" s="77"/>
      <c r="AK117" s="77"/>
      <c r="AL117" s="77"/>
      <c r="AM117" s="77"/>
      <c r="AN117" s="77"/>
      <c r="AO117" s="77"/>
    </row>
    <row r="118" spans="1:41" ht="15" outlineLevel="1">
      <c r="A118" s="99"/>
      <c r="B118" s="101" t="s">
        <v>134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 t="s">
        <v>114</v>
      </c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8" t="str">
        <f t="shared" si="5"/>
        <v>Centrální ovládání (otevírání a zavírání) všech elektronických panelů z místa učitele</v>
      </c>
      <c r="AI118" s="77"/>
      <c r="AJ118" s="77"/>
      <c r="AK118" s="77"/>
      <c r="AL118" s="77"/>
      <c r="AM118" s="77"/>
      <c r="AN118" s="77"/>
      <c r="AO118" s="77"/>
    </row>
    <row r="119" spans="1:41" ht="15" outlineLevel="1">
      <c r="A119" s="99"/>
      <c r="B119" s="101" t="s">
        <v>135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 t="s">
        <v>114</v>
      </c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8" t="str">
        <f t="shared" si="5"/>
        <v>Dálkové ovládání umožňuje otáčení panelem (plynulé otevírání a zavírání)</v>
      </c>
      <c r="AI119" s="77"/>
      <c r="AJ119" s="77"/>
      <c r="AK119" s="77"/>
      <c r="AL119" s="77"/>
      <c r="AM119" s="77"/>
      <c r="AN119" s="77"/>
      <c r="AO119" s="77"/>
    </row>
    <row r="120" spans="1:41" ht="15" outlineLevel="1">
      <c r="A120" s="99"/>
      <c r="B120" s="101" t="s">
        <v>136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 t="s">
        <v>114</v>
      </c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8" t="str">
        <f t="shared" si="5"/>
        <v>Panel vybaven ochranou proti skřípnutí prstu MĚŘENÍM PROUDU MOTOREM (NE optická závora)</v>
      </c>
      <c r="AI120" s="77"/>
      <c r="AJ120" s="77"/>
      <c r="AK120" s="77"/>
      <c r="AL120" s="77"/>
      <c r="AM120" s="77"/>
      <c r="AN120" s="77"/>
      <c r="AO120" s="77"/>
    </row>
    <row r="121" spans="1:41" ht="15" outlineLevel="1">
      <c r="A121" s="99"/>
      <c r="B121" s="101" t="s">
        <v>25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 t="s">
        <v>114</v>
      </c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1:41" ht="15" outlineLevel="1">
      <c r="A122" s="99"/>
      <c r="B122" s="105" t="s">
        <v>29</v>
      </c>
      <c r="C122" s="77"/>
      <c r="D122" s="77"/>
      <c r="E122" s="77"/>
      <c r="F122" s="81"/>
      <c r="G122" s="81"/>
      <c r="H122" s="81"/>
      <c r="I122" s="77"/>
      <c r="J122" s="77"/>
      <c r="K122" s="77"/>
      <c r="L122" s="77" t="s">
        <v>114</v>
      </c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8" t="str">
        <f>B122</f>
        <v>Audiovizuální učitel. pracoviště, s plynulým výsuvem monitoru</v>
      </c>
      <c r="AI122" s="77"/>
      <c r="AJ122" s="77"/>
      <c r="AK122" s="77"/>
      <c r="AL122" s="77"/>
      <c r="AM122" s="77"/>
      <c r="AN122" s="77"/>
      <c r="AO122" s="77"/>
    </row>
    <row r="123" spans="1:41" ht="15" outlineLevel="1">
      <c r="A123" s="99"/>
      <c r="B123" s="106" t="s">
        <v>228</v>
      </c>
      <c r="C123" s="55"/>
      <c r="D123" s="56"/>
      <c r="E123" s="57"/>
      <c r="F123" s="75"/>
      <c r="G123" s="81"/>
      <c r="H123" s="81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8"/>
      <c r="AI123" s="77"/>
      <c r="AJ123" s="77"/>
      <c r="AK123" s="77"/>
      <c r="AL123" s="77"/>
      <c r="AM123" s="77"/>
      <c r="AN123" s="77"/>
      <c r="AO123" s="77"/>
    </row>
    <row r="124" spans="1:41" ht="15" outlineLevel="1">
      <c r="A124" s="99"/>
      <c r="B124" s="106" t="s">
        <v>229</v>
      </c>
      <c r="C124" s="55"/>
      <c r="D124" s="56"/>
      <c r="E124" s="57"/>
      <c r="F124" s="75"/>
      <c r="G124" s="81"/>
      <c r="H124" s="81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8"/>
      <c r="AI124" s="77"/>
      <c r="AJ124" s="77"/>
      <c r="AK124" s="77"/>
      <c r="AL124" s="77"/>
      <c r="AM124" s="77"/>
      <c r="AN124" s="77"/>
      <c r="AO124" s="77"/>
    </row>
    <row r="125" spans="1:41" ht="15" outlineLevel="1">
      <c r="A125" s="99"/>
      <c r="B125" s="106" t="s">
        <v>230</v>
      </c>
      <c r="C125" s="55"/>
      <c r="D125" s="56"/>
      <c r="E125" s="57"/>
      <c r="F125" s="75"/>
      <c r="G125" s="81"/>
      <c r="H125" s="81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8"/>
      <c r="AI125" s="77"/>
      <c r="AJ125" s="77"/>
      <c r="AK125" s="77"/>
      <c r="AL125" s="77"/>
      <c r="AM125" s="77"/>
      <c r="AN125" s="77"/>
      <c r="AO125" s="77"/>
    </row>
    <row r="126" spans="1:41" ht="25.5" customHeight="1" outlineLevel="1">
      <c r="A126" s="99"/>
      <c r="B126" s="106" t="s">
        <v>231</v>
      </c>
      <c r="C126" s="55"/>
      <c r="D126" s="56"/>
      <c r="E126" s="57"/>
      <c r="F126" s="75"/>
      <c r="G126" s="81"/>
      <c r="H126" s="81"/>
      <c r="I126" s="81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8"/>
      <c r="AI126" s="77"/>
      <c r="AJ126" s="77"/>
      <c r="AK126" s="77"/>
      <c r="AL126" s="77"/>
      <c r="AM126" s="77"/>
      <c r="AN126" s="77"/>
      <c r="AO126" s="77"/>
    </row>
    <row r="127" spans="1:41" ht="15" outlineLevel="1">
      <c r="A127" s="99"/>
      <c r="B127" s="105"/>
      <c r="C127" s="77"/>
      <c r="D127" s="77"/>
      <c r="E127" s="77"/>
      <c r="F127" s="81"/>
      <c r="G127" s="81"/>
      <c r="H127" s="81"/>
      <c r="I127" s="81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8"/>
      <c r="AI127" s="77"/>
      <c r="AJ127" s="77"/>
      <c r="AK127" s="77"/>
      <c r="AL127" s="77"/>
      <c r="AM127" s="77"/>
      <c r="AN127" s="77"/>
      <c r="AO127" s="77"/>
    </row>
    <row r="128" spans="1:41" ht="15" outlineLevel="1">
      <c r="A128" s="99"/>
      <c r="B128" s="105" t="s">
        <v>252</v>
      </c>
      <c r="C128" s="77"/>
      <c r="D128" s="77"/>
      <c r="E128" s="77"/>
      <c r="F128" s="81"/>
      <c r="G128" s="81"/>
      <c r="H128" s="81"/>
      <c r="I128" s="81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8"/>
      <c r="AI128" s="77"/>
      <c r="AJ128" s="77"/>
      <c r="AK128" s="77"/>
      <c r="AL128" s="77"/>
      <c r="AM128" s="77"/>
      <c r="AN128" s="77"/>
      <c r="AO128" s="77"/>
    </row>
    <row r="129" spans="1:41" ht="15" outlineLevel="1">
      <c r="A129" s="99"/>
      <c r="B129" s="106" t="s">
        <v>192</v>
      </c>
      <c r="C129" s="55"/>
      <c r="D129" s="56"/>
      <c r="E129" s="57"/>
      <c r="F129" s="75"/>
      <c r="G129" s="81"/>
      <c r="H129" s="81"/>
      <c r="I129" s="81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8"/>
      <c r="AI129" s="77"/>
      <c r="AJ129" s="77"/>
      <c r="AK129" s="77"/>
      <c r="AL129" s="77"/>
      <c r="AM129" s="77"/>
      <c r="AN129" s="77"/>
      <c r="AO129" s="77"/>
    </row>
    <row r="130" spans="1:41" ht="15" outlineLevel="1">
      <c r="A130" s="99"/>
      <c r="B130" s="106" t="s">
        <v>232</v>
      </c>
      <c r="C130" s="55"/>
      <c r="D130" s="56"/>
      <c r="E130" s="57"/>
      <c r="F130" s="75"/>
      <c r="G130" s="81"/>
      <c r="H130" s="81"/>
      <c r="I130" s="81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8"/>
      <c r="AI130" s="77"/>
      <c r="AJ130" s="77"/>
      <c r="AK130" s="77"/>
      <c r="AL130" s="77"/>
      <c r="AM130" s="77"/>
      <c r="AN130" s="77"/>
      <c r="AO130" s="77"/>
    </row>
    <row r="131" spans="1:41" ht="15" outlineLevel="1">
      <c r="A131" s="99"/>
      <c r="B131" s="106" t="s">
        <v>233</v>
      </c>
      <c r="C131" s="55"/>
      <c r="D131" s="56"/>
      <c r="E131" s="57"/>
      <c r="F131" s="75"/>
      <c r="G131" s="81"/>
      <c r="H131" s="81"/>
      <c r="I131" s="81"/>
      <c r="J131" s="77"/>
      <c r="K131" s="77"/>
      <c r="L131" s="77" t="s">
        <v>114</v>
      </c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</row>
    <row r="132" spans="1:41" ht="15" outlineLevel="1">
      <c r="A132" s="99"/>
      <c r="B132" s="101" t="s">
        <v>234</v>
      </c>
      <c r="C132" s="77"/>
      <c r="D132" s="77"/>
      <c r="E132" s="77"/>
      <c r="F132" s="81"/>
      <c r="G132" s="81"/>
      <c r="H132" s="81"/>
      <c r="I132" s="81"/>
      <c r="J132" s="77"/>
      <c r="K132" s="77"/>
      <c r="L132" s="77" t="s">
        <v>114</v>
      </c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8" t="str">
        <f>B132</f>
        <v>1x  laboratorní baterie</v>
      </c>
      <c r="AI132" s="77"/>
      <c r="AJ132" s="77"/>
      <c r="AK132" s="77"/>
      <c r="AL132" s="77"/>
      <c r="AM132" s="77"/>
      <c r="AN132" s="77"/>
      <c r="AO132" s="77"/>
    </row>
    <row r="133" spans="1:41" ht="15" outlineLevel="1">
      <c r="A133" s="99"/>
      <c r="B133" s="101" t="s">
        <v>235</v>
      </c>
      <c r="C133" s="77"/>
      <c r="D133" s="77"/>
      <c r="E133" s="77"/>
      <c r="F133" s="81"/>
      <c r="G133" s="81"/>
      <c r="H133" s="81"/>
      <c r="I133" s="81"/>
      <c r="J133" s="77"/>
      <c r="K133" s="77"/>
      <c r="L133" s="77" t="s">
        <v>114</v>
      </c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8" t="str">
        <f>B133</f>
        <v>Lesklý epoxidový povrch</v>
      </c>
      <c r="AI133" s="77"/>
      <c r="AJ133" s="77"/>
      <c r="AK133" s="77"/>
      <c r="AL133" s="77"/>
      <c r="AM133" s="77"/>
      <c r="AN133" s="77"/>
      <c r="AO133" s="77"/>
    </row>
    <row r="134" spans="1:41" ht="15" outlineLevel="1">
      <c r="A134" s="99"/>
      <c r="B134" s="101" t="s">
        <v>236</v>
      </c>
      <c r="C134" s="77"/>
      <c r="D134" s="77"/>
      <c r="E134" s="77"/>
      <c r="F134" s="81"/>
      <c r="G134" s="81"/>
      <c r="H134" s="81"/>
      <c r="I134" s="81"/>
      <c r="J134" s="77"/>
      <c r="K134" s="77"/>
      <c r="L134" s="77" t="s">
        <v>114</v>
      </c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8" t="str">
        <f>B134</f>
        <v>Obsahuje výměnné prvky - olivku a perlátor.</v>
      </c>
      <c r="AI134" s="77"/>
      <c r="AJ134" s="77"/>
      <c r="AK134" s="77"/>
      <c r="AL134" s="77"/>
      <c r="AM134" s="77"/>
      <c r="AN134" s="77"/>
      <c r="AO134" s="77"/>
    </row>
    <row r="135" spans="1:41" ht="15" outlineLevel="1">
      <c r="A135" s="99"/>
      <c r="B135" s="101" t="s">
        <v>237</v>
      </c>
      <c r="C135" s="77"/>
      <c r="D135" s="77"/>
      <c r="E135" s="77"/>
      <c r="F135" s="81"/>
      <c r="G135" s="81"/>
      <c r="H135" s="81"/>
      <c r="I135" s="81"/>
      <c r="J135" s="77"/>
      <c r="K135" s="77"/>
      <c r="L135" s="77" t="s">
        <v>114</v>
      </c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8" t="str">
        <f>B135</f>
        <v>Výška 250mm.</v>
      </c>
      <c r="AI135" s="77"/>
      <c r="AJ135" s="77"/>
      <c r="AK135" s="77"/>
      <c r="AL135" s="77"/>
      <c r="AM135" s="77"/>
      <c r="AN135" s="77"/>
      <c r="AO135" s="77"/>
    </row>
    <row r="136" spans="1:41" ht="15" outlineLevel="1">
      <c r="A136" s="99"/>
      <c r="B136" s="101" t="s">
        <v>25</v>
      </c>
      <c r="C136" s="77"/>
      <c r="D136" s="77"/>
      <c r="E136" s="77"/>
      <c r="F136" s="81"/>
      <c r="G136" s="81"/>
      <c r="H136" s="81"/>
      <c r="I136" s="81"/>
      <c r="J136" s="77"/>
      <c r="K136" s="77"/>
      <c r="L136" s="77" t="s">
        <v>114</v>
      </c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</row>
    <row r="137" spans="1:41" ht="13.5" outlineLevel="1" thickBot="1">
      <c r="A137" s="107"/>
      <c r="B137" s="108" t="s">
        <v>115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 t="s">
        <v>114</v>
      </c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</row>
  </sheetData>
  <mergeCells count="1">
    <mergeCell ref="A1:B1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EF82-282F-4DEA-9B91-66856A2A8EFC}">
  <dimension ref="A1:G38"/>
  <sheetViews>
    <sheetView workbookViewId="0" topLeftCell="A33">
      <selection activeCell="F37" sqref="F37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6" width="10.7109375" style="0" customWidth="1"/>
    <col min="7" max="7" width="17.57421875" style="0" customWidth="1"/>
  </cols>
  <sheetData>
    <row r="1" spans="1:7" ht="24.75">
      <c r="A1" s="1" t="s">
        <v>0</v>
      </c>
      <c r="B1" s="1" t="s">
        <v>1</v>
      </c>
      <c r="C1" s="1" t="s">
        <v>2</v>
      </c>
      <c r="D1" s="1" t="s">
        <v>81</v>
      </c>
      <c r="E1" s="1" t="s">
        <v>82</v>
      </c>
      <c r="F1" s="1" t="s">
        <v>83</v>
      </c>
      <c r="G1" s="1" t="s">
        <v>84</v>
      </c>
    </row>
    <row r="2" spans="1:7" ht="15">
      <c r="A2" s="52"/>
      <c r="B2" s="52"/>
      <c r="C2" s="52"/>
      <c r="D2" s="52"/>
      <c r="E2" s="52"/>
      <c r="F2" s="53"/>
      <c r="G2" s="53"/>
    </row>
    <row r="3" spans="1:7" ht="16.5">
      <c r="A3" s="62"/>
      <c r="B3" s="62"/>
      <c r="C3" s="63" t="s">
        <v>10</v>
      </c>
      <c r="D3" s="64"/>
      <c r="E3" s="65"/>
      <c r="F3" s="66"/>
      <c r="G3" s="67">
        <f>SUM(G4:G20)</f>
        <v>0</v>
      </c>
    </row>
    <row r="4" spans="1:7" ht="15">
      <c r="A4" s="52"/>
      <c r="B4" s="54">
        <v>1</v>
      </c>
      <c r="C4" s="68" t="s">
        <v>80</v>
      </c>
      <c r="D4" s="69" t="s">
        <v>86</v>
      </c>
      <c r="E4" s="70">
        <v>10</v>
      </c>
      <c r="F4" s="71">
        <v>0</v>
      </c>
      <c r="G4" s="72">
        <f>E4*F4</f>
        <v>0</v>
      </c>
    </row>
    <row r="5" spans="1:7" ht="15">
      <c r="A5" s="52"/>
      <c r="B5" s="54"/>
      <c r="C5" s="60" t="s">
        <v>91</v>
      </c>
      <c r="D5" s="60"/>
      <c r="E5" s="60"/>
      <c r="F5" s="60"/>
      <c r="G5" s="72"/>
    </row>
    <row r="6" spans="1:7" ht="15">
      <c r="A6" s="52"/>
      <c r="B6" s="54"/>
      <c r="C6" s="60" t="s">
        <v>92</v>
      </c>
      <c r="D6" s="60"/>
      <c r="E6" s="60"/>
      <c r="F6" s="60"/>
      <c r="G6" s="72"/>
    </row>
    <row r="7" spans="1:7" ht="15">
      <c r="A7" s="52"/>
      <c r="B7" s="54"/>
      <c r="C7" s="60" t="s">
        <v>93</v>
      </c>
      <c r="D7" s="60"/>
      <c r="E7" s="60"/>
      <c r="F7" s="60"/>
      <c r="G7" s="72"/>
    </row>
    <row r="8" spans="1:7" ht="15">
      <c r="A8" s="52"/>
      <c r="B8" s="54"/>
      <c r="C8" s="60" t="s">
        <v>94</v>
      </c>
      <c r="D8" s="60"/>
      <c r="E8" s="60"/>
      <c r="F8" s="60"/>
      <c r="G8" s="72"/>
    </row>
    <row r="9" spans="1:7" ht="15">
      <c r="A9" s="52"/>
      <c r="B9" s="54"/>
      <c r="C9" s="60" t="s">
        <v>95</v>
      </c>
      <c r="D9" s="60"/>
      <c r="E9" s="60"/>
      <c r="F9" s="60"/>
      <c r="G9" s="72"/>
    </row>
    <row r="10" spans="1:7" ht="15">
      <c r="A10" s="52"/>
      <c r="B10" s="54"/>
      <c r="C10" s="60" t="s">
        <v>96</v>
      </c>
      <c r="D10" s="60"/>
      <c r="E10" s="60"/>
      <c r="F10" s="60"/>
      <c r="G10" s="72"/>
    </row>
    <row r="11" spans="1:7" ht="24">
      <c r="A11" s="52"/>
      <c r="B11" s="54">
        <v>2</v>
      </c>
      <c r="C11" s="68" t="s">
        <v>89</v>
      </c>
      <c r="D11" s="69" t="s">
        <v>90</v>
      </c>
      <c r="E11" s="70">
        <v>125</v>
      </c>
      <c r="F11" s="71">
        <v>0</v>
      </c>
      <c r="G11" s="72">
        <f>E11*F11</f>
        <v>0</v>
      </c>
    </row>
    <row r="12" spans="1:7" ht="24">
      <c r="A12" s="52"/>
      <c r="B12" s="54">
        <v>3</v>
      </c>
      <c r="C12" s="68" t="s">
        <v>99</v>
      </c>
      <c r="D12" s="69" t="s">
        <v>90</v>
      </c>
      <c r="E12" s="70">
        <v>125</v>
      </c>
      <c r="F12" s="71">
        <v>0</v>
      </c>
      <c r="G12" s="72">
        <f>E12*F12</f>
        <v>0</v>
      </c>
    </row>
    <row r="13" spans="1:7" ht="15">
      <c r="A13" s="52"/>
      <c r="B13" s="54">
        <v>4</v>
      </c>
      <c r="C13" s="68" t="s">
        <v>265</v>
      </c>
      <c r="D13" s="69" t="s">
        <v>97</v>
      </c>
      <c r="E13" s="70">
        <v>40</v>
      </c>
      <c r="F13" s="71">
        <v>0</v>
      </c>
      <c r="G13" s="72">
        <f>E13*F13</f>
        <v>0</v>
      </c>
    </row>
    <row r="14" spans="1:7" ht="15">
      <c r="A14" s="52"/>
      <c r="B14" s="54">
        <v>5</v>
      </c>
      <c r="C14" s="68" t="s">
        <v>102</v>
      </c>
      <c r="D14" s="69" t="s">
        <v>90</v>
      </c>
      <c r="E14" s="70">
        <v>10</v>
      </c>
      <c r="F14" s="71">
        <v>0</v>
      </c>
      <c r="G14" s="72">
        <f>E14*F14</f>
        <v>0</v>
      </c>
    </row>
    <row r="15" spans="1:7" ht="15">
      <c r="A15" s="52"/>
      <c r="B15" s="61">
        <v>6</v>
      </c>
      <c r="C15" s="68" t="s">
        <v>101</v>
      </c>
      <c r="D15" s="69" t="s">
        <v>100</v>
      </c>
      <c r="E15" s="70">
        <v>1</v>
      </c>
      <c r="F15" s="71">
        <v>0</v>
      </c>
      <c r="G15" s="72">
        <f>E15*F15</f>
        <v>0</v>
      </c>
    </row>
    <row r="16" spans="1:7" ht="15">
      <c r="A16" s="52"/>
      <c r="B16" s="54"/>
      <c r="C16" s="60" t="s">
        <v>266</v>
      </c>
      <c r="D16" s="73"/>
      <c r="E16" s="109"/>
      <c r="F16" s="75"/>
      <c r="G16" s="72"/>
    </row>
    <row r="17" spans="1:7" ht="15">
      <c r="A17" s="52"/>
      <c r="B17" s="54">
        <v>7</v>
      </c>
      <c r="C17" s="68" t="s">
        <v>85</v>
      </c>
      <c r="D17" s="69" t="s">
        <v>86</v>
      </c>
      <c r="E17" s="70">
        <v>1</v>
      </c>
      <c r="F17" s="71">
        <v>0</v>
      </c>
      <c r="G17" s="72">
        <f>E17*F17</f>
        <v>0</v>
      </c>
    </row>
    <row r="18" spans="1:7" ht="15">
      <c r="A18" s="52"/>
      <c r="B18" s="54"/>
      <c r="C18" s="60" t="s">
        <v>87</v>
      </c>
      <c r="D18" s="73"/>
      <c r="E18" s="74"/>
      <c r="F18" s="75"/>
      <c r="G18" s="72"/>
    </row>
    <row r="19" spans="1:7" ht="15">
      <c r="A19" s="52"/>
      <c r="B19" s="54"/>
      <c r="C19" s="60" t="s">
        <v>88</v>
      </c>
      <c r="D19" s="73"/>
      <c r="E19" s="74"/>
      <c r="F19" s="75"/>
      <c r="G19" s="72"/>
    </row>
    <row r="20" spans="1:7" ht="24">
      <c r="A20" s="52"/>
      <c r="B20" s="54">
        <v>8</v>
      </c>
      <c r="C20" s="68" t="s">
        <v>264</v>
      </c>
      <c r="D20" s="69" t="s">
        <v>90</v>
      </c>
      <c r="E20" s="70">
        <v>150</v>
      </c>
      <c r="F20" s="71">
        <v>0</v>
      </c>
      <c r="G20" s="72">
        <f>E20*F20</f>
        <v>0</v>
      </c>
    </row>
    <row r="21" spans="1:7" ht="15">
      <c r="A21" s="52"/>
      <c r="B21" s="54">
        <v>9</v>
      </c>
      <c r="C21" s="110" t="s">
        <v>267</v>
      </c>
      <c r="D21" s="69" t="s">
        <v>100</v>
      </c>
      <c r="E21" s="70">
        <v>1</v>
      </c>
      <c r="F21" s="71">
        <v>0</v>
      </c>
      <c r="G21" s="72">
        <f>E21*F21</f>
        <v>0</v>
      </c>
    </row>
    <row r="22" spans="1:7" ht="15">
      <c r="A22" s="52"/>
      <c r="B22" s="54"/>
      <c r="C22" s="60"/>
      <c r="D22" s="55"/>
      <c r="E22" s="56"/>
      <c r="F22" s="57"/>
      <c r="G22" s="53"/>
    </row>
    <row r="23" spans="1:7" ht="16.5">
      <c r="A23" s="3"/>
      <c r="B23" s="58"/>
      <c r="C23" s="59" t="s">
        <v>54</v>
      </c>
      <c r="D23" s="5"/>
      <c r="E23" s="6"/>
      <c r="F23" s="28"/>
      <c r="G23" s="8">
        <f>SUM(G24:G36)</f>
        <v>0</v>
      </c>
    </row>
    <row r="24" spans="1:7" ht="15">
      <c r="A24" s="9"/>
      <c r="B24" s="54">
        <v>1</v>
      </c>
      <c r="C24" s="68" t="s">
        <v>80</v>
      </c>
      <c r="D24" s="69" t="s">
        <v>86</v>
      </c>
      <c r="E24" s="70">
        <v>16</v>
      </c>
      <c r="F24" s="71">
        <v>0</v>
      </c>
      <c r="G24" s="72">
        <f>E24*F24</f>
        <v>0</v>
      </c>
    </row>
    <row r="25" spans="1:7" ht="15">
      <c r="A25" s="9"/>
      <c r="B25" s="54"/>
      <c r="C25" s="60" t="s">
        <v>91</v>
      </c>
      <c r="D25" s="60"/>
      <c r="E25" s="60"/>
      <c r="F25" s="60"/>
      <c r="G25" s="72"/>
    </row>
    <row r="26" spans="1:7" ht="15">
      <c r="A26" s="9"/>
      <c r="B26" s="54"/>
      <c r="C26" s="60" t="s">
        <v>92</v>
      </c>
      <c r="D26" s="60"/>
      <c r="E26" s="60"/>
      <c r="F26" s="60"/>
      <c r="G26" s="72"/>
    </row>
    <row r="27" spans="1:7" ht="15">
      <c r="A27" s="9"/>
      <c r="B27" s="54"/>
      <c r="C27" s="60" t="s">
        <v>93</v>
      </c>
      <c r="D27" s="60"/>
      <c r="E27" s="60"/>
      <c r="F27" s="60"/>
      <c r="G27" s="72"/>
    </row>
    <row r="28" spans="1:7" ht="15">
      <c r="A28" s="9"/>
      <c r="B28" s="54"/>
      <c r="C28" s="60" t="s">
        <v>94</v>
      </c>
      <c r="D28" s="60"/>
      <c r="E28" s="60"/>
      <c r="F28" s="60"/>
      <c r="G28" s="72"/>
    </row>
    <row r="29" spans="1:7" ht="15">
      <c r="A29" s="9"/>
      <c r="B29" s="54"/>
      <c r="C29" s="60" t="s">
        <v>96</v>
      </c>
      <c r="D29" s="60"/>
      <c r="E29" s="60"/>
      <c r="F29" s="60"/>
      <c r="G29" s="72"/>
    </row>
    <row r="30" spans="1:7" ht="24">
      <c r="A30" s="9"/>
      <c r="B30" s="54">
        <v>2</v>
      </c>
      <c r="C30" s="68" t="s">
        <v>89</v>
      </c>
      <c r="D30" s="69" t="s">
        <v>90</v>
      </c>
      <c r="E30" s="70">
        <v>230</v>
      </c>
      <c r="F30" s="71">
        <v>0</v>
      </c>
      <c r="G30" s="72">
        <f>E30*F30</f>
        <v>0</v>
      </c>
    </row>
    <row r="31" spans="2:7" ht="24">
      <c r="B31" s="54">
        <v>3</v>
      </c>
      <c r="C31" s="68" t="s">
        <v>99</v>
      </c>
      <c r="D31" s="69" t="s">
        <v>90</v>
      </c>
      <c r="E31" s="70">
        <v>230</v>
      </c>
      <c r="F31" s="71">
        <v>0</v>
      </c>
      <c r="G31" s="72">
        <f>E31*F31</f>
        <v>0</v>
      </c>
    </row>
    <row r="32" spans="2:7" ht="15">
      <c r="B32" s="54">
        <v>4</v>
      </c>
      <c r="C32" s="68" t="s">
        <v>98</v>
      </c>
      <c r="D32" s="69" t="s">
        <v>97</v>
      </c>
      <c r="E32" s="70">
        <v>64</v>
      </c>
      <c r="F32" s="71">
        <v>0</v>
      </c>
      <c r="G32" s="72">
        <f>E32*F32</f>
        <v>0</v>
      </c>
    </row>
    <row r="33" spans="2:7" ht="15">
      <c r="B33" s="54">
        <v>5</v>
      </c>
      <c r="C33" s="68" t="s">
        <v>102</v>
      </c>
      <c r="D33" s="69" t="s">
        <v>90</v>
      </c>
      <c r="E33" s="70">
        <v>1</v>
      </c>
      <c r="F33" s="71">
        <v>0</v>
      </c>
      <c r="G33" s="72">
        <f>E33*F33</f>
        <v>0</v>
      </c>
    </row>
    <row r="34" spans="2:7" ht="15">
      <c r="B34" s="61">
        <v>6</v>
      </c>
      <c r="C34" s="68" t="s">
        <v>101</v>
      </c>
      <c r="D34" s="69" t="s">
        <v>100</v>
      </c>
      <c r="E34" s="70">
        <v>1</v>
      </c>
      <c r="F34" s="71">
        <v>0</v>
      </c>
      <c r="G34" s="72">
        <f>E34*F34</f>
        <v>0</v>
      </c>
    </row>
    <row r="35" spans="2:7" ht="15">
      <c r="B35" s="54"/>
      <c r="C35" s="60" t="s">
        <v>266</v>
      </c>
      <c r="D35" s="73"/>
      <c r="E35" s="74"/>
      <c r="F35" s="75"/>
      <c r="G35" s="72"/>
    </row>
    <row r="36" spans="1:7" ht="15">
      <c r="A36" s="52"/>
      <c r="B36" s="54">
        <v>7</v>
      </c>
      <c r="C36" s="110" t="s">
        <v>267</v>
      </c>
      <c r="D36" s="69" t="s">
        <v>100</v>
      </c>
      <c r="E36" s="70">
        <v>1</v>
      </c>
      <c r="F36" s="71">
        <v>0</v>
      </c>
      <c r="G36" s="72">
        <f>E36*F36</f>
        <v>0</v>
      </c>
    </row>
    <row r="38" spans="1:7" ht="16.5">
      <c r="A38" s="3"/>
      <c r="B38" s="58"/>
      <c r="C38" s="59" t="s">
        <v>269</v>
      </c>
      <c r="D38" s="5"/>
      <c r="E38" s="6"/>
      <c r="F38" s="28"/>
      <c r="G38" s="8">
        <f>G23+G3</f>
        <v>0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a xmlns="bfa19981-400d-4e35-b5fe-5f078f97b02c">
      <UserInfo>
        <DisplayName/>
        <AccountId xsi:nil="true"/>
        <AccountType/>
      </UserInfo>
    </Osoba>
    <lcf76f155ced4ddcb4097134ff3c332f xmlns="bfa19981-400d-4e35-b5fe-5f078f97b02c">
      <Terms xmlns="http://schemas.microsoft.com/office/infopath/2007/PartnerControls"/>
    </lcf76f155ced4ddcb4097134ff3c332f>
    <TaxCatchAll xmlns="b1f215a8-f083-427f-a944-1c8bcca7a9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D1D28DD7F64791BC03796248A97C" ma:contentTypeVersion="18" ma:contentTypeDescription="Vytvoří nový dokument" ma:contentTypeScope="" ma:versionID="ac4b2d9c2f57b089118cc5230a6a12fb">
  <xsd:schema xmlns:xsd="http://www.w3.org/2001/XMLSchema" xmlns:xs="http://www.w3.org/2001/XMLSchema" xmlns:p="http://schemas.microsoft.com/office/2006/metadata/properties" xmlns:ns2="bfa19981-400d-4e35-b5fe-5f078f97b02c" xmlns:ns3="b1f215a8-f083-427f-a944-1c8bcca7a93a" targetNamespace="http://schemas.microsoft.com/office/2006/metadata/properties" ma:root="true" ma:fieldsID="ba3039872e7104e8dc7ef8e300429060" ns2:_="" ns3:_="">
    <xsd:import namespace="bfa19981-400d-4e35-b5fe-5f078f97b02c"/>
    <xsd:import namespace="b1f215a8-f083-427f-a944-1c8bcca7a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Osoba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19981-400d-4e35-b5fe-5f078f97b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soba" ma:index="21" nillable="true" ma:displayName="Osoba" ma:format="Dropdown" ma:list="UserInfo" ma:SharePointGroup="0" ma:internalName="Osob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3d2bbce7-a7a8-4f8d-874a-ed80ae65e9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215a8-f083-427f-a944-1c8bcca7a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970f7c5-7274-461b-a9ec-b7a85d60edda}" ma:internalName="TaxCatchAll" ma:showField="CatchAllData" ma:web="b1f215a8-f083-427f-a944-1c8bcca7a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C56FC-0680-41D8-A444-8710A633B628}">
  <ds:schemaRefs>
    <ds:schemaRef ds:uri="http://schemas.microsoft.com/office/2006/metadata/properties"/>
    <ds:schemaRef ds:uri="http://schemas.microsoft.com/office/infopath/2007/PartnerControls"/>
    <ds:schemaRef ds:uri="bfa19981-400d-4e35-b5fe-5f078f97b02c"/>
    <ds:schemaRef ds:uri="b1f215a8-f083-427f-a944-1c8bcca7a93a"/>
  </ds:schemaRefs>
</ds:datastoreItem>
</file>

<file path=customXml/itemProps2.xml><?xml version="1.0" encoding="utf-8"?>
<ds:datastoreItem xmlns:ds="http://schemas.openxmlformats.org/officeDocument/2006/customXml" ds:itemID="{5E20132C-BBC5-48F5-BFBB-AC9BC79D89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9AE15-C416-46D3-A568-EBAAE8AA9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19981-400d-4e35-b5fe-5f078f97b02c"/>
    <ds:schemaRef ds:uri="b1f215a8-f083-427f-a944-1c8bcca7a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Golešová</dc:creator>
  <cp:keywords/>
  <dc:description/>
  <cp:lastModifiedBy>Vokál Jaroslav</cp:lastModifiedBy>
  <dcterms:created xsi:type="dcterms:W3CDTF">2023-10-09T10:57:33Z</dcterms:created>
  <dcterms:modified xsi:type="dcterms:W3CDTF">2023-10-27T04:57:18Z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0x01010095ECD1D28DD7F64791BC03796248A97C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2023-10-10T07:04:57Z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c716c780-5208-4122-9345-a66fdc6197c6</vt:lpwstr>
  </property>
  <property fmtid="{D5CDD505-2E9C-101B-9397-08002B2CF9AE}" pid="9" name="MSIP_Label_690ebb53-23a2-471a-9c6e-17bd0d11311e_ContentBits">
    <vt:lpwstr>0</vt:lpwstr>
  </property>
</Properties>
</file>