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. Cenové nabídky\2. Odevzdané\Moravský Krumlov - gymnázium - rekonstrukce wc\"/>
    </mc:Choice>
  </mc:AlternateContent>
  <xr:revisionPtr revIDLastSave="0" documentId="8_{366A41B7-A475-4E64-BB1D-C4E96E8BB0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.NP, m.č. 16 Pol" sheetId="12" r:id="rId4"/>
    <sheet name="1 1.NP, m.č. 17 Pol" sheetId="13" r:id="rId5"/>
    <sheet name="1 2.NP, m.č. 07 Pol" sheetId="14" r:id="rId6"/>
    <sheet name="1 2.NP, m.č. 09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1.NP, m.č. 16 Pol'!$1:$7</definedName>
    <definedName name="_xlnm.Print_Titles" localSheetId="4">'1 1.NP, m.č. 17 Pol'!$1:$7</definedName>
    <definedName name="_xlnm.Print_Titles" localSheetId="5">'1 2.NP, m.č. 07 Pol'!$1:$7</definedName>
    <definedName name="_xlnm.Print_Titles" localSheetId="6">'1 2.NP, m.č. 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1.NP, m.č. 16 Pol'!$A$1:$Y$169</definedName>
    <definedName name="_xlnm.Print_Area" localSheetId="4">'1 1.NP, m.č. 17 Pol'!$A$1:$Y$165</definedName>
    <definedName name="_xlnm.Print_Area" localSheetId="5">'1 2.NP, m.č. 07 Pol'!$A$1:$Y$166</definedName>
    <definedName name="_xlnm.Print_Area" localSheetId="6">'1 2.NP, m.č. 09 Pol'!$A$1:$Y$164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4" i="1"/>
  <c r="F44" i="1"/>
  <c r="G43" i="1"/>
  <c r="F43" i="1"/>
  <c r="G42" i="1"/>
  <c r="F42" i="1"/>
  <c r="G41" i="1"/>
  <c r="F41" i="1"/>
  <c r="G40" i="1"/>
  <c r="H40" i="1" s="1"/>
  <c r="I40" i="1" s="1"/>
  <c r="F40" i="1"/>
  <c r="G39" i="1"/>
  <c r="F39" i="1"/>
  <c r="G154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G8" i="15" s="1"/>
  <c r="I10" i="15"/>
  <c r="K10" i="15"/>
  <c r="O10" i="15"/>
  <c r="Q10" i="15"/>
  <c r="V10" i="15"/>
  <c r="G11" i="15"/>
  <c r="G12" i="15"/>
  <c r="M12" i="15" s="1"/>
  <c r="M11" i="15" s="1"/>
  <c r="I12" i="15"/>
  <c r="I11" i="15" s="1"/>
  <c r="K12" i="15"/>
  <c r="K11" i="15" s="1"/>
  <c r="O12" i="15"/>
  <c r="O11" i="15" s="1"/>
  <c r="Q12" i="15"/>
  <c r="Q11" i="15" s="1"/>
  <c r="V12" i="15"/>
  <c r="V11" i="15" s="1"/>
  <c r="G13" i="15"/>
  <c r="K13" i="15"/>
  <c r="G14" i="15"/>
  <c r="I14" i="15"/>
  <c r="I13" i="15" s="1"/>
  <c r="K14" i="15"/>
  <c r="M14" i="15"/>
  <c r="O14" i="15"/>
  <c r="O13" i="15" s="1"/>
  <c r="Q14" i="15"/>
  <c r="V14" i="15"/>
  <c r="V13" i="15" s="1"/>
  <c r="G15" i="15"/>
  <c r="M15" i="15" s="1"/>
  <c r="I15" i="15"/>
  <c r="K15" i="15"/>
  <c r="O15" i="15"/>
  <c r="Q15" i="15"/>
  <c r="Q13" i="15" s="1"/>
  <c r="V15" i="15"/>
  <c r="G16" i="15"/>
  <c r="I16" i="15"/>
  <c r="K16" i="15"/>
  <c r="M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Q19" i="15"/>
  <c r="V19" i="15"/>
  <c r="G20" i="15"/>
  <c r="M20" i="15" s="1"/>
  <c r="M19" i="15" s="1"/>
  <c r="I20" i="15"/>
  <c r="I19" i="15" s="1"/>
  <c r="K20" i="15"/>
  <c r="K19" i="15" s="1"/>
  <c r="O20" i="15"/>
  <c r="O19" i="15" s="1"/>
  <c r="Q20" i="15"/>
  <c r="V20" i="15"/>
  <c r="G21" i="15"/>
  <c r="K21" i="15"/>
  <c r="Q21" i="15"/>
  <c r="G22" i="15"/>
  <c r="I22" i="15"/>
  <c r="I21" i="15" s="1"/>
  <c r="K22" i="15"/>
  <c r="M22" i="15"/>
  <c r="M21" i="15" s="1"/>
  <c r="O22" i="15"/>
  <c r="O21" i="15" s="1"/>
  <c r="Q22" i="15"/>
  <c r="V22" i="15"/>
  <c r="V21" i="15" s="1"/>
  <c r="G23" i="15"/>
  <c r="K23" i="15"/>
  <c r="O23" i="15"/>
  <c r="G24" i="15"/>
  <c r="I24" i="15"/>
  <c r="I23" i="15" s="1"/>
  <c r="K24" i="15"/>
  <c r="M24" i="15"/>
  <c r="M23" i="15" s="1"/>
  <c r="O24" i="15"/>
  <c r="Q24" i="15"/>
  <c r="Q23" i="15" s="1"/>
  <c r="V24" i="15"/>
  <c r="V23" i="15" s="1"/>
  <c r="K25" i="15"/>
  <c r="O25" i="15"/>
  <c r="V25" i="15"/>
  <c r="G26" i="15"/>
  <c r="G25" i="15" s="1"/>
  <c r="I26" i="15"/>
  <c r="I25" i="15" s="1"/>
  <c r="K26" i="15"/>
  <c r="M26" i="15"/>
  <c r="M25" i="15" s="1"/>
  <c r="O26" i="15"/>
  <c r="Q26" i="15"/>
  <c r="Q25" i="15" s="1"/>
  <c r="V26" i="15"/>
  <c r="G27" i="15"/>
  <c r="G28" i="15"/>
  <c r="M28" i="15" s="1"/>
  <c r="M27" i="15" s="1"/>
  <c r="I28" i="15"/>
  <c r="I27" i="15" s="1"/>
  <c r="K28" i="15"/>
  <c r="K27" i="15" s="1"/>
  <c r="O28" i="15"/>
  <c r="Q28" i="15"/>
  <c r="Q27" i="15" s="1"/>
  <c r="V28" i="15"/>
  <c r="G29" i="15"/>
  <c r="M29" i="15" s="1"/>
  <c r="I29" i="15"/>
  <c r="K29" i="15"/>
  <c r="O29" i="15"/>
  <c r="Q29" i="15"/>
  <c r="V29" i="15"/>
  <c r="V27" i="15" s="1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O27" i="15" s="1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Q34" i="15"/>
  <c r="G35" i="15"/>
  <c r="M35" i="15" s="1"/>
  <c r="M34" i="15" s="1"/>
  <c r="I35" i="15"/>
  <c r="I34" i="15" s="1"/>
  <c r="K35" i="15"/>
  <c r="K34" i="15" s="1"/>
  <c r="O35" i="15"/>
  <c r="O34" i="15" s="1"/>
  <c r="Q35" i="15"/>
  <c r="V35" i="15"/>
  <c r="V34" i="15" s="1"/>
  <c r="I36" i="15"/>
  <c r="G37" i="15"/>
  <c r="G36" i="15" s="1"/>
  <c r="I37" i="15"/>
  <c r="K37" i="15"/>
  <c r="K36" i="15" s="1"/>
  <c r="M37" i="15"/>
  <c r="O37" i="15"/>
  <c r="O36" i="15" s="1"/>
  <c r="Q37" i="15"/>
  <c r="V37" i="15"/>
  <c r="V36" i="15" s="1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Q36" i="15" s="1"/>
  <c r="V39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3" i="15"/>
  <c r="M43" i="15" s="1"/>
  <c r="I43" i="15"/>
  <c r="I42" i="15" s="1"/>
  <c r="K43" i="15"/>
  <c r="K42" i="15" s="1"/>
  <c r="O43" i="15"/>
  <c r="O42" i="15" s="1"/>
  <c r="Q43" i="15"/>
  <c r="V43" i="15"/>
  <c r="V42" i="15" s="1"/>
  <c r="G44" i="15"/>
  <c r="M44" i="15" s="1"/>
  <c r="I44" i="15"/>
  <c r="K44" i="15"/>
  <c r="O44" i="15"/>
  <c r="Q44" i="15"/>
  <c r="Q42" i="15" s="1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I54" i="15"/>
  <c r="I53" i="15" s="1"/>
  <c r="K54" i="15"/>
  <c r="M54" i="15"/>
  <c r="O54" i="15"/>
  <c r="O53" i="15" s="1"/>
  <c r="Q54" i="15"/>
  <c r="Q53" i="15" s="1"/>
  <c r="V54" i="15"/>
  <c r="G55" i="15"/>
  <c r="G53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V53" i="15" s="1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K53" i="15" s="1"/>
  <c r="M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6" i="15"/>
  <c r="M66" i="15" s="1"/>
  <c r="I66" i="15"/>
  <c r="I65" i="15" s="1"/>
  <c r="K66" i="15"/>
  <c r="O66" i="15"/>
  <c r="Q66" i="15"/>
  <c r="Q65" i="15" s="1"/>
  <c r="V66" i="15"/>
  <c r="G67" i="15"/>
  <c r="M67" i="15" s="1"/>
  <c r="I67" i="15"/>
  <c r="K67" i="15"/>
  <c r="O67" i="15"/>
  <c r="O65" i="15" s="1"/>
  <c r="Q67" i="15"/>
  <c r="V67" i="15"/>
  <c r="G68" i="15"/>
  <c r="M68" i="15" s="1"/>
  <c r="I68" i="15"/>
  <c r="K68" i="15"/>
  <c r="K65" i="15" s="1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I72" i="15"/>
  <c r="K72" i="15"/>
  <c r="M72" i="15"/>
  <c r="O72" i="15"/>
  <c r="Q72" i="15"/>
  <c r="V72" i="15"/>
  <c r="G73" i="15"/>
  <c r="I73" i="15"/>
  <c r="K73" i="15"/>
  <c r="M73" i="15"/>
  <c r="O73" i="15"/>
  <c r="Q73" i="15"/>
  <c r="V73" i="15"/>
  <c r="V65" i="15" s="1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K85" i="15"/>
  <c r="G86" i="15"/>
  <c r="I86" i="15"/>
  <c r="I85" i="15" s="1"/>
  <c r="K86" i="15"/>
  <c r="M86" i="15"/>
  <c r="O86" i="15"/>
  <c r="O85" i="15" s="1"/>
  <c r="Q86" i="15"/>
  <c r="Q85" i="15" s="1"/>
  <c r="V86" i="15"/>
  <c r="G87" i="15"/>
  <c r="G85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V85" i="15" s="1"/>
  <c r="V89" i="15"/>
  <c r="G90" i="15"/>
  <c r="M90" i="15" s="1"/>
  <c r="I90" i="15"/>
  <c r="I89" i="15" s="1"/>
  <c r="K90" i="15"/>
  <c r="O90" i="15"/>
  <c r="Q90" i="15"/>
  <c r="Q89" i="15" s="1"/>
  <c r="V90" i="15"/>
  <c r="G91" i="15"/>
  <c r="M91" i="15" s="1"/>
  <c r="I91" i="15"/>
  <c r="K91" i="15"/>
  <c r="O91" i="15"/>
  <c r="O89" i="15" s="1"/>
  <c r="Q91" i="15"/>
  <c r="V91" i="15"/>
  <c r="G92" i="15"/>
  <c r="M92" i="15" s="1"/>
  <c r="I92" i="15"/>
  <c r="K92" i="15"/>
  <c r="K89" i="15" s="1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O95" i="15"/>
  <c r="G96" i="15"/>
  <c r="I96" i="15"/>
  <c r="I95" i="15" s="1"/>
  <c r="K96" i="15"/>
  <c r="M96" i="15"/>
  <c r="O96" i="15"/>
  <c r="Q96" i="15"/>
  <c r="Q95" i="15" s="1"/>
  <c r="V96" i="15"/>
  <c r="V95" i="15" s="1"/>
  <c r="G97" i="15"/>
  <c r="I97" i="15"/>
  <c r="K97" i="15"/>
  <c r="K95" i="15" s="1"/>
  <c r="M97" i="15"/>
  <c r="O97" i="15"/>
  <c r="Q97" i="15"/>
  <c r="V97" i="15"/>
  <c r="G98" i="15"/>
  <c r="G95" i="15" s="1"/>
  <c r="I98" i="15"/>
  <c r="K98" i="15"/>
  <c r="M98" i="15"/>
  <c r="O98" i="15"/>
  <c r="Q98" i="15"/>
  <c r="V98" i="15"/>
  <c r="G99" i="15"/>
  <c r="M99" i="15" s="1"/>
  <c r="I99" i="15"/>
  <c r="K99" i="15"/>
  <c r="O99" i="15"/>
  <c r="Q99" i="15"/>
  <c r="V99" i="15"/>
  <c r="I100" i="15"/>
  <c r="G101" i="15"/>
  <c r="G100" i="15" s="1"/>
  <c r="I101" i="15"/>
  <c r="K101" i="15"/>
  <c r="K100" i="15" s="1"/>
  <c r="M101" i="15"/>
  <c r="M100" i="15" s="1"/>
  <c r="O101" i="15"/>
  <c r="O100" i="15" s="1"/>
  <c r="Q101" i="15"/>
  <c r="V101" i="15"/>
  <c r="V100" i="15" s="1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Q100" i="15" s="1"/>
  <c r="V103" i="15"/>
  <c r="G104" i="15"/>
  <c r="I104" i="15"/>
  <c r="K104" i="15"/>
  <c r="M104" i="15"/>
  <c r="O104" i="15"/>
  <c r="Q104" i="15"/>
  <c r="V104" i="15"/>
  <c r="V105" i="15"/>
  <c r="G106" i="15"/>
  <c r="G105" i="15" s="1"/>
  <c r="I106" i="15"/>
  <c r="I105" i="15" s="1"/>
  <c r="K106" i="15"/>
  <c r="M106" i="15"/>
  <c r="O106" i="15"/>
  <c r="Q106" i="15"/>
  <c r="Q105" i="15" s="1"/>
  <c r="V106" i="15"/>
  <c r="G107" i="15"/>
  <c r="M107" i="15" s="1"/>
  <c r="I107" i="15"/>
  <c r="K107" i="15"/>
  <c r="O107" i="15"/>
  <c r="O105" i="15" s="1"/>
  <c r="Q107" i="15"/>
  <c r="V107" i="15"/>
  <c r="G108" i="15"/>
  <c r="M108" i="15" s="1"/>
  <c r="I108" i="15"/>
  <c r="K108" i="15"/>
  <c r="K105" i="15" s="1"/>
  <c r="O108" i="15"/>
  <c r="Q108" i="15"/>
  <c r="V108" i="15"/>
  <c r="G109" i="15"/>
  <c r="I109" i="15"/>
  <c r="K109" i="15"/>
  <c r="M109" i="15"/>
  <c r="O109" i="15"/>
  <c r="Q109" i="15"/>
  <c r="V109" i="15"/>
  <c r="G111" i="15"/>
  <c r="G110" i="15" s="1"/>
  <c r="I111" i="15"/>
  <c r="K111" i="15"/>
  <c r="K110" i="15" s="1"/>
  <c r="O111" i="15"/>
  <c r="O110" i="15" s="1"/>
  <c r="Q111" i="15"/>
  <c r="Q110" i="15" s="1"/>
  <c r="V111" i="15"/>
  <c r="V110" i="15" s="1"/>
  <c r="G112" i="15"/>
  <c r="I112" i="15"/>
  <c r="I110" i="15" s="1"/>
  <c r="K112" i="15"/>
  <c r="M112" i="15"/>
  <c r="O112" i="15"/>
  <c r="Q112" i="15"/>
  <c r="V112" i="15"/>
  <c r="G113" i="15"/>
  <c r="I113" i="15"/>
  <c r="K113" i="15"/>
  <c r="M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I116" i="15"/>
  <c r="G117" i="15"/>
  <c r="G116" i="15" s="1"/>
  <c r="I117" i="15"/>
  <c r="K117" i="15"/>
  <c r="K116" i="15" s="1"/>
  <c r="M117" i="15"/>
  <c r="M116" i="15" s="1"/>
  <c r="O117" i="15"/>
  <c r="O116" i="15" s="1"/>
  <c r="Q117" i="15"/>
  <c r="V117" i="15"/>
  <c r="V116" i="15" s="1"/>
  <c r="G118" i="15"/>
  <c r="I118" i="15"/>
  <c r="K118" i="15"/>
  <c r="M118" i="15"/>
  <c r="O118" i="15"/>
  <c r="Q118" i="15"/>
  <c r="V118" i="15"/>
  <c r="G119" i="15"/>
  <c r="M119" i="15" s="1"/>
  <c r="I119" i="15"/>
  <c r="K119" i="15"/>
  <c r="O119" i="15"/>
  <c r="Q119" i="15"/>
  <c r="Q116" i="15" s="1"/>
  <c r="V119" i="15"/>
  <c r="G120" i="15"/>
  <c r="I120" i="15"/>
  <c r="K120" i="15"/>
  <c r="M120" i="15"/>
  <c r="O120" i="15"/>
  <c r="Q120" i="15"/>
  <c r="V120" i="15"/>
  <c r="G121" i="15"/>
  <c r="I121" i="15"/>
  <c r="K121" i="15"/>
  <c r="M121" i="15"/>
  <c r="O121" i="15"/>
  <c r="Q121" i="15"/>
  <c r="V121" i="15"/>
  <c r="G123" i="15"/>
  <c r="M123" i="15" s="1"/>
  <c r="M122" i="15" s="1"/>
  <c r="I123" i="15"/>
  <c r="I122" i="15" s="1"/>
  <c r="K123" i="15"/>
  <c r="K122" i="15" s="1"/>
  <c r="O123" i="15"/>
  <c r="O122" i="15" s="1"/>
  <c r="Q123" i="15"/>
  <c r="Q122" i="15" s="1"/>
  <c r="V123" i="15"/>
  <c r="V122" i="15" s="1"/>
  <c r="G124" i="15"/>
  <c r="M124" i="15" s="1"/>
  <c r="I124" i="15"/>
  <c r="K124" i="15"/>
  <c r="O124" i="15"/>
  <c r="Q124" i="15"/>
  <c r="V124" i="15"/>
  <c r="G125" i="15"/>
  <c r="I125" i="15"/>
  <c r="K125" i="15"/>
  <c r="M125" i="15"/>
  <c r="O125" i="15"/>
  <c r="Q125" i="15"/>
  <c r="V125" i="15"/>
  <c r="G126" i="15"/>
  <c r="I126" i="15"/>
  <c r="K126" i="15"/>
  <c r="M126" i="15"/>
  <c r="O126" i="15"/>
  <c r="Q126" i="15"/>
  <c r="V126" i="15"/>
  <c r="G127" i="15"/>
  <c r="M127" i="15" s="1"/>
  <c r="I127" i="15"/>
  <c r="K127" i="15"/>
  <c r="O127" i="15"/>
  <c r="Q127" i="15"/>
  <c r="V127" i="15"/>
  <c r="I128" i="15"/>
  <c r="Q128" i="15"/>
  <c r="G129" i="15"/>
  <c r="I129" i="15"/>
  <c r="K129" i="15"/>
  <c r="K128" i="15" s="1"/>
  <c r="M129" i="15"/>
  <c r="O129" i="15"/>
  <c r="O128" i="15" s="1"/>
  <c r="Q129" i="15"/>
  <c r="V129" i="15"/>
  <c r="V128" i="15" s="1"/>
  <c r="G130" i="15"/>
  <c r="G128" i="15" s="1"/>
  <c r="I130" i="15"/>
  <c r="K130" i="15"/>
  <c r="O130" i="15"/>
  <c r="Q130" i="15"/>
  <c r="V130" i="15"/>
  <c r="G131" i="15"/>
  <c r="G132" i="15"/>
  <c r="M132" i="15" s="1"/>
  <c r="M131" i="15" s="1"/>
  <c r="I132" i="15"/>
  <c r="I131" i="15" s="1"/>
  <c r="K132" i="15"/>
  <c r="K131" i="15" s="1"/>
  <c r="O132" i="15"/>
  <c r="Q132" i="15"/>
  <c r="Q131" i="15" s="1"/>
  <c r="V132" i="15"/>
  <c r="V131" i="15" s="1"/>
  <c r="G133" i="15"/>
  <c r="I133" i="15"/>
  <c r="K133" i="15"/>
  <c r="M133" i="15"/>
  <c r="O133" i="15"/>
  <c r="Q133" i="15"/>
  <c r="V133" i="15"/>
  <c r="G134" i="15"/>
  <c r="I134" i="15"/>
  <c r="K134" i="15"/>
  <c r="M134" i="15"/>
  <c r="O134" i="15"/>
  <c r="O131" i="15" s="1"/>
  <c r="Q134" i="15"/>
  <c r="V134" i="15"/>
  <c r="G135" i="15"/>
  <c r="M135" i="15" s="1"/>
  <c r="I135" i="15"/>
  <c r="K135" i="15"/>
  <c r="O135" i="15"/>
  <c r="Q135" i="15"/>
  <c r="V135" i="15"/>
  <c r="G136" i="15"/>
  <c r="I136" i="15"/>
  <c r="K136" i="15"/>
  <c r="M136" i="15"/>
  <c r="O136" i="15"/>
  <c r="Q136" i="15"/>
  <c r="V136" i="15"/>
  <c r="G137" i="15"/>
  <c r="I137" i="15"/>
  <c r="K137" i="15"/>
  <c r="M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2" i="15"/>
  <c r="G141" i="15" s="1"/>
  <c r="I142" i="15"/>
  <c r="I141" i="15" s="1"/>
  <c r="K142" i="15"/>
  <c r="M142" i="15"/>
  <c r="O142" i="15"/>
  <c r="O141" i="15" s="1"/>
  <c r="Q142" i="15"/>
  <c r="V142" i="15"/>
  <c r="G143" i="15"/>
  <c r="M143" i="15" s="1"/>
  <c r="I143" i="15"/>
  <c r="K143" i="15"/>
  <c r="O143" i="15"/>
  <c r="Q143" i="15"/>
  <c r="Q141" i="15" s="1"/>
  <c r="V143" i="15"/>
  <c r="G144" i="15"/>
  <c r="I144" i="15"/>
  <c r="K144" i="15"/>
  <c r="M144" i="15"/>
  <c r="O144" i="15"/>
  <c r="Q144" i="15"/>
  <c r="V144" i="15"/>
  <c r="V141" i="15" s="1"/>
  <c r="G145" i="15"/>
  <c r="I145" i="15"/>
  <c r="K145" i="15"/>
  <c r="M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I149" i="15"/>
  <c r="K149" i="15"/>
  <c r="K141" i="15" s="1"/>
  <c r="M149" i="15"/>
  <c r="O149" i="15"/>
  <c r="Q149" i="15"/>
  <c r="V149" i="15"/>
  <c r="G150" i="15"/>
  <c r="G151" i="15"/>
  <c r="M151" i="15" s="1"/>
  <c r="M150" i="15" s="1"/>
  <c r="I151" i="15"/>
  <c r="I150" i="15" s="1"/>
  <c r="K151" i="15"/>
  <c r="K150" i="15" s="1"/>
  <c r="O151" i="15"/>
  <c r="O150" i="15" s="1"/>
  <c r="Q151" i="15"/>
  <c r="Q150" i="15" s="1"/>
  <c r="V151" i="15"/>
  <c r="G152" i="15"/>
  <c r="I152" i="15"/>
  <c r="K152" i="15"/>
  <c r="M152" i="15"/>
  <c r="O152" i="15"/>
  <c r="Q152" i="15"/>
  <c r="V152" i="15"/>
  <c r="V150" i="15" s="1"/>
  <c r="AE154" i="15"/>
  <c r="G156" i="14"/>
  <c r="Q8" i="14"/>
  <c r="G9" i="14"/>
  <c r="M9" i="14" s="1"/>
  <c r="I9" i="14"/>
  <c r="I8" i="14" s="1"/>
  <c r="K9" i="14"/>
  <c r="K8" i="14" s="1"/>
  <c r="O9" i="14"/>
  <c r="O8" i="14" s="1"/>
  <c r="Q9" i="14"/>
  <c r="V9" i="14"/>
  <c r="V8" i="14" s="1"/>
  <c r="G10" i="14"/>
  <c r="G8" i="14" s="1"/>
  <c r="I10" i="14"/>
  <c r="K10" i="14"/>
  <c r="O10" i="14"/>
  <c r="Q10" i="14"/>
  <c r="V10" i="14"/>
  <c r="G11" i="14"/>
  <c r="M11" i="14"/>
  <c r="G12" i="14"/>
  <c r="I12" i="14"/>
  <c r="I11" i="14" s="1"/>
  <c r="K12" i="14"/>
  <c r="K11" i="14" s="1"/>
  <c r="M12" i="14"/>
  <c r="O12" i="14"/>
  <c r="O11" i="14" s="1"/>
  <c r="Q12" i="14"/>
  <c r="Q11" i="14" s="1"/>
  <c r="V12" i="14"/>
  <c r="V11" i="14" s="1"/>
  <c r="K13" i="14"/>
  <c r="G14" i="14"/>
  <c r="I14" i="14"/>
  <c r="I13" i="14" s="1"/>
  <c r="K14" i="14"/>
  <c r="M14" i="14"/>
  <c r="O14" i="14"/>
  <c r="O13" i="14" s="1"/>
  <c r="Q14" i="14"/>
  <c r="V14" i="14"/>
  <c r="V13" i="14" s="1"/>
  <c r="G15" i="14"/>
  <c r="I15" i="14"/>
  <c r="K15" i="14"/>
  <c r="M15" i="14"/>
  <c r="O15" i="14"/>
  <c r="Q15" i="14"/>
  <c r="Q13" i="14" s="1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V19" i="14"/>
  <c r="G20" i="14"/>
  <c r="M20" i="14" s="1"/>
  <c r="M19" i="14" s="1"/>
  <c r="I20" i="14"/>
  <c r="I19" i="14" s="1"/>
  <c r="K20" i="14"/>
  <c r="K19" i="14" s="1"/>
  <c r="O20" i="14"/>
  <c r="O19" i="14" s="1"/>
  <c r="Q20" i="14"/>
  <c r="Q19" i="14" s="1"/>
  <c r="V20" i="14"/>
  <c r="G21" i="14"/>
  <c r="K21" i="14"/>
  <c r="Q21" i="14"/>
  <c r="G22" i="14"/>
  <c r="I22" i="14"/>
  <c r="I21" i="14" s="1"/>
  <c r="K22" i="14"/>
  <c r="M22" i="14"/>
  <c r="M21" i="14" s="1"/>
  <c r="O22" i="14"/>
  <c r="O21" i="14" s="1"/>
  <c r="Q22" i="14"/>
  <c r="V22" i="14"/>
  <c r="V21" i="14" s="1"/>
  <c r="G23" i="14"/>
  <c r="K23" i="14"/>
  <c r="O23" i="14"/>
  <c r="G24" i="14"/>
  <c r="I24" i="14"/>
  <c r="I23" i="14" s="1"/>
  <c r="K24" i="14"/>
  <c r="M24" i="14"/>
  <c r="M23" i="14" s="1"/>
  <c r="O24" i="14"/>
  <c r="Q24" i="14"/>
  <c r="Q23" i="14" s="1"/>
  <c r="V24" i="14"/>
  <c r="V23" i="14" s="1"/>
  <c r="I25" i="14"/>
  <c r="K25" i="14"/>
  <c r="O25" i="14"/>
  <c r="V25" i="14"/>
  <c r="G26" i="14"/>
  <c r="G25" i="14" s="1"/>
  <c r="I26" i="14"/>
  <c r="K26" i="14"/>
  <c r="M26" i="14"/>
  <c r="M25" i="14" s="1"/>
  <c r="O26" i="14"/>
  <c r="Q26" i="14"/>
  <c r="Q25" i="14" s="1"/>
  <c r="V26" i="14"/>
  <c r="G27" i="14"/>
  <c r="G28" i="14"/>
  <c r="I28" i="14"/>
  <c r="I27" i="14" s="1"/>
  <c r="K28" i="14"/>
  <c r="K27" i="14" s="1"/>
  <c r="M28" i="14"/>
  <c r="O28" i="14"/>
  <c r="Q28" i="14"/>
  <c r="Q27" i="14" s="1"/>
  <c r="V28" i="14"/>
  <c r="G29" i="14"/>
  <c r="M29" i="14" s="1"/>
  <c r="I29" i="14"/>
  <c r="K29" i="14"/>
  <c r="O29" i="14"/>
  <c r="Q29" i="14"/>
  <c r="V29" i="14"/>
  <c r="V27" i="14" s="1"/>
  <c r="G30" i="14"/>
  <c r="I30" i="14"/>
  <c r="K30" i="14"/>
  <c r="M30" i="14"/>
  <c r="O30" i="14"/>
  <c r="O27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K34" i="14"/>
  <c r="Q34" i="14"/>
  <c r="G35" i="14"/>
  <c r="M35" i="14" s="1"/>
  <c r="M34" i="14" s="1"/>
  <c r="I35" i="14"/>
  <c r="I34" i="14" s="1"/>
  <c r="K35" i="14"/>
  <c r="O35" i="14"/>
  <c r="O34" i="14" s="1"/>
  <c r="Q35" i="14"/>
  <c r="V35" i="14"/>
  <c r="V34" i="14" s="1"/>
  <c r="I36" i="14"/>
  <c r="G37" i="14"/>
  <c r="G36" i="14" s="1"/>
  <c r="I37" i="14"/>
  <c r="K37" i="14"/>
  <c r="K36" i="14" s="1"/>
  <c r="M37" i="14"/>
  <c r="O37" i="14"/>
  <c r="O36" i="14" s="1"/>
  <c r="Q37" i="14"/>
  <c r="V37" i="14"/>
  <c r="V36" i="14" s="1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Q36" i="14" s="1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3" i="14"/>
  <c r="M43" i="14" s="1"/>
  <c r="I43" i="14"/>
  <c r="I42" i="14" s="1"/>
  <c r="K43" i="14"/>
  <c r="K42" i="14" s="1"/>
  <c r="O43" i="14"/>
  <c r="O42" i="14" s="1"/>
  <c r="Q43" i="14"/>
  <c r="V43" i="14"/>
  <c r="V42" i="14" s="1"/>
  <c r="G44" i="14"/>
  <c r="M44" i="14" s="1"/>
  <c r="I44" i="14"/>
  <c r="K44" i="14"/>
  <c r="O44" i="14"/>
  <c r="Q44" i="14"/>
  <c r="Q42" i="14" s="1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4" i="14"/>
  <c r="I54" i="14"/>
  <c r="I53" i="14" s="1"/>
  <c r="K54" i="14"/>
  <c r="M54" i="14"/>
  <c r="O54" i="14"/>
  <c r="O53" i="14" s="1"/>
  <c r="Q54" i="14"/>
  <c r="Q53" i="14" s="1"/>
  <c r="V54" i="14"/>
  <c r="G55" i="14"/>
  <c r="G53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V53" i="14" s="1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K53" i="14" s="1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6" i="14"/>
  <c r="M66" i="14" s="1"/>
  <c r="I66" i="14"/>
  <c r="I65" i="14" s="1"/>
  <c r="K66" i="14"/>
  <c r="O66" i="14"/>
  <c r="Q66" i="14"/>
  <c r="Q65" i="14" s="1"/>
  <c r="V66" i="14"/>
  <c r="G67" i="14"/>
  <c r="M67" i="14" s="1"/>
  <c r="I67" i="14"/>
  <c r="K67" i="14"/>
  <c r="O67" i="14"/>
  <c r="O65" i="14" s="1"/>
  <c r="Q67" i="14"/>
  <c r="V67" i="14"/>
  <c r="G68" i="14"/>
  <c r="M68" i="14" s="1"/>
  <c r="I68" i="14"/>
  <c r="K68" i="14"/>
  <c r="K65" i="14" s="1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V65" i="14" s="1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O87" i="14"/>
  <c r="G88" i="14"/>
  <c r="I88" i="14"/>
  <c r="I87" i="14" s="1"/>
  <c r="K88" i="14"/>
  <c r="M88" i="14"/>
  <c r="O88" i="14"/>
  <c r="Q88" i="14"/>
  <c r="Q87" i="14" s="1"/>
  <c r="V88" i="14"/>
  <c r="V87" i="14" s="1"/>
  <c r="G89" i="14"/>
  <c r="I89" i="14"/>
  <c r="K89" i="14"/>
  <c r="K87" i="14" s="1"/>
  <c r="M89" i="14"/>
  <c r="O89" i="14"/>
  <c r="Q89" i="14"/>
  <c r="V89" i="14"/>
  <c r="G90" i="14"/>
  <c r="G87" i="14" s="1"/>
  <c r="I90" i="14"/>
  <c r="K90" i="14"/>
  <c r="O90" i="14"/>
  <c r="Q90" i="14"/>
  <c r="V90" i="14"/>
  <c r="G91" i="14"/>
  <c r="G92" i="14"/>
  <c r="M92" i="14" s="1"/>
  <c r="I92" i="14"/>
  <c r="I91" i="14" s="1"/>
  <c r="K92" i="14"/>
  <c r="K91" i="14" s="1"/>
  <c r="O92" i="14"/>
  <c r="Q92" i="14"/>
  <c r="Q91" i="14" s="1"/>
  <c r="V92" i="14"/>
  <c r="V91" i="14" s="1"/>
  <c r="G93" i="14"/>
  <c r="I93" i="14"/>
  <c r="K93" i="14"/>
  <c r="M93" i="14"/>
  <c r="O93" i="14"/>
  <c r="Q93" i="14"/>
  <c r="V93" i="14"/>
  <c r="G94" i="14"/>
  <c r="I94" i="14"/>
  <c r="K94" i="14"/>
  <c r="M94" i="14"/>
  <c r="O94" i="14"/>
  <c r="O91" i="14" s="1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V97" i="14"/>
  <c r="G98" i="14"/>
  <c r="M98" i="14" s="1"/>
  <c r="I98" i="14"/>
  <c r="I97" i="14" s="1"/>
  <c r="K98" i="14"/>
  <c r="O98" i="14"/>
  <c r="O97" i="14" s="1"/>
  <c r="Q98" i="14"/>
  <c r="Q97" i="14" s="1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K97" i="14" s="1"/>
  <c r="O100" i="14"/>
  <c r="Q100" i="14"/>
  <c r="V100" i="14"/>
  <c r="G101" i="14"/>
  <c r="I101" i="14"/>
  <c r="K101" i="14"/>
  <c r="M101" i="14"/>
  <c r="O101" i="14"/>
  <c r="Q101" i="14"/>
  <c r="V101" i="14"/>
  <c r="G103" i="14"/>
  <c r="G102" i="14" s="1"/>
  <c r="I103" i="14"/>
  <c r="I102" i="14" s="1"/>
  <c r="K103" i="14"/>
  <c r="K102" i="14" s="1"/>
  <c r="O103" i="14"/>
  <c r="O102" i="14" s="1"/>
  <c r="Q103" i="14"/>
  <c r="Q102" i="14" s="1"/>
  <c r="V103" i="14"/>
  <c r="V102" i="14" s="1"/>
  <c r="G104" i="14"/>
  <c r="I104" i="14"/>
  <c r="K104" i="14"/>
  <c r="M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G108" i="14"/>
  <c r="M108" i="14" s="1"/>
  <c r="M107" i="14" s="1"/>
  <c r="I108" i="14"/>
  <c r="I107" i="14" s="1"/>
  <c r="K108" i="14"/>
  <c r="K107" i="14" s="1"/>
  <c r="O108" i="14"/>
  <c r="Q108" i="14"/>
  <c r="Q107" i="14" s="1"/>
  <c r="V108" i="14"/>
  <c r="V107" i="14" s="1"/>
  <c r="G109" i="14"/>
  <c r="I109" i="14"/>
  <c r="K109" i="14"/>
  <c r="M109" i="14"/>
  <c r="O109" i="14"/>
  <c r="Q109" i="14"/>
  <c r="V109" i="14"/>
  <c r="G110" i="14"/>
  <c r="I110" i="14"/>
  <c r="K110" i="14"/>
  <c r="M110" i="14"/>
  <c r="O110" i="14"/>
  <c r="O107" i="14" s="1"/>
  <c r="Q110" i="14"/>
  <c r="V110" i="14"/>
  <c r="G111" i="14"/>
  <c r="M111" i="14" s="1"/>
  <c r="I111" i="14"/>
  <c r="K111" i="14"/>
  <c r="O111" i="14"/>
  <c r="Q111" i="14"/>
  <c r="V111" i="14"/>
  <c r="Q112" i="14"/>
  <c r="G113" i="14"/>
  <c r="G112" i="14" s="1"/>
  <c r="I113" i="14"/>
  <c r="K113" i="14"/>
  <c r="K112" i="14" s="1"/>
  <c r="M113" i="14"/>
  <c r="O113" i="14"/>
  <c r="O112" i="14" s="1"/>
  <c r="Q113" i="14"/>
  <c r="V113" i="14"/>
  <c r="V112" i="14" s="1"/>
  <c r="G114" i="14"/>
  <c r="M114" i="14" s="1"/>
  <c r="I114" i="14"/>
  <c r="K114" i="14"/>
  <c r="O114" i="14"/>
  <c r="Q114" i="14"/>
  <c r="V114" i="14"/>
  <c r="G115" i="14"/>
  <c r="M115" i="14" s="1"/>
  <c r="I115" i="14"/>
  <c r="I112" i="14" s="1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O118" i="14"/>
  <c r="G119" i="14"/>
  <c r="G118" i="14" s="1"/>
  <c r="I119" i="14"/>
  <c r="I118" i="14" s="1"/>
  <c r="K119" i="14"/>
  <c r="K118" i="14" s="1"/>
  <c r="O119" i="14"/>
  <c r="Q119" i="14"/>
  <c r="Q118" i="14" s="1"/>
  <c r="V119" i="14"/>
  <c r="V118" i="14" s="1"/>
  <c r="G120" i="14"/>
  <c r="I120" i="14"/>
  <c r="K120" i="14"/>
  <c r="M120" i="14"/>
  <c r="O120" i="14"/>
  <c r="Q120" i="14"/>
  <c r="V120" i="14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I124" i="14"/>
  <c r="K124" i="14"/>
  <c r="G125" i="14"/>
  <c r="G124" i="14" s="1"/>
  <c r="I125" i="14"/>
  <c r="K125" i="14"/>
  <c r="M125" i="14"/>
  <c r="O125" i="14"/>
  <c r="O124" i="14" s="1"/>
  <c r="Q125" i="14"/>
  <c r="V125" i="14"/>
  <c r="V124" i="14" s="1"/>
  <c r="G126" i="14"/>
  <c r="I126" i="14"/>
  <c r="K126" i="14"/>
  <c r="M126" i="14"/>
  <c r="O126" i="14"/>
  <c r="Q126" i="14"/>
  <c r="V126" i="14"/>
  <c r="G127" i="14"/>
  <c r="M127" i="14" s="1"/>
  <c r="I127" i="14"/>
  <c r="K127" i="14"/>
  <c r="O127" i="14"/>
  <c r="Q127" i="14"/>
  <c r="Q124" i="14" s="1"/>
  <c r="V127" i="14"/>
  <c r="G128" i="14"/>
  <c r="I128" i="14"/>
  <c r="K128" i="14"/>
  <c r="M128" i="14"/>
  <c r="O128" i="14"/>
  <c r="Q128" i="14"/>
  <c r="V128" i="14"/>
  <c r="G129" i="14"/>
  <c r="I129" i="14"/>
  <c r="K129" i="14"/>
  <c r="M129" i="14"/>
  <c r="O129" i="14"/>
  <c r="Q129" i="14"/>
  <c r="V129" i="14"/>
  <c r="G130" i="14"/>
  <c r="G131" i="14"/>
  <c r="M131" i="14" s="1"/>
  <c r="I131" i="14"/>
  <c r="I130" i="14" s="1"/>
  <c r="K131" i="14"/>
  <c r="K130" i="14" s="1"/>
  <c r="O131" i="14"/>
  <c r="O130" i="14" s="1"/>
  <c r="Q131" i="14"/>
  <c r="Q130" i="14" s="1"/>
  <c r="V131" i="14"/>
  <c r="V130" i="14" s="1"/>
  <c r="G132" i="14"/>
  <c r="M132" i="14" s="1"/>
  <c r="I132" i="14"/>
  <c r="K132" i="14"/>
  <c r="O132" i="14"/>
  <c r="Q132" i="14"/>
  <c r="V132" i="14"/>
  <c r="G134" i="14"/>
  <c r="G133" i="14" s="1"/>
  <c r="I134" i="14"/>
  <c r="I133" i="14" s="1"/>
  <c r="K134" i="14"/>
  <c r="M134" i="14"/>
  <c r="O134" i="14"/>
  <c r="O133" i="14" s="1"/>
  <c r="Q134" i="14"/>
  <c r="Q133" i="14" s="1"/>
  <c r="V134" i="14"/>
  <c r="G135" i="14"/>
  <c r="M135" i="14" s="1"/>
  <c r="I135" i="14"/>
  <c r="K135" i="14"/>
  <c r="O135" i="14"/>
  <c r="Q135" i="14"/>
  <c r="V135" i="14"/>
  <c r="G136" i="14"/>
  <c r="I136" i="14"/>
  <c r="K136" i="14"/>
  <c r="M136" i="14"/>
  <c r="O136" i="14"/>
  <c r="Q136" i="14"/>
  <c r="V136" i="14"/>
  <c r="V133" i="14" s="1"/>
  <c r="G137" i="14"/>
  <c r="I137" i="14"/>
  <c r="K137" i="14"/>
  <c r="M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K133" i="14" s="1"/>
  <c r="O140" i="14"/>
  <c r="Q140" i="14"/>
  <c r="V140" i="14"/>
  <c r="G141" i="14"/>
  <c r="I141" i="14"/>
  <c r="K141" i="14"/>
  <c r="M141" i="14"/>
  <c r="O141" i="14"/>
  <c r="Q141" i="14"/>
  <c r="V141" i="14"/>
  <c r="G142" i="14"/>
  <c r="I142" i="14"/>
  <c r="K142" i="14"/>
  <c r="M142" i="14"/>
  <c r="O142" i="14"/>
  <c r="Q142" i="14"/>
  <c r="V142" i="14"/>
  <c r="G144" i="14"/>
  <c r="I144" i="14"/>
  <c r="K144" i="14"/>
  <c r="K143" i="14" s="1"/>
  <c r="M144" i="14"/>
  <c r="O144" i="14"/>
  <c r="Q144" i="14"/>
  <c r="V144" i="14"/>
  <c r="V143" i="14" s="1"/>
  <c r="G145" i="14"/>
  <c r="I145" i="14"/>
  <c r="K145" i="14"/>
  <c r="M145" i="14"/>
  <c r="O145" i="14"/>
  <c r="Q145" i="14"/>
  <c r="V145" i="14"/>
  <c r="G146" i="14"/>
  <c r="G143" i="14" s="1"/>
  <c r="I146" i="14"/>
  <c r="K146" i="14"/>
  <c r="O146" i="14"/>
  <c r="Q146" i="14"/>
  <c r="V146" i="14"/>
  <c r="G147" i="14"/>
  <c r="M147" i="14" s="1"/>
  <c r="I147" i="14"/>
  <c r="I143" i="14" s="1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0" i="14"/>
  <c r="I150" i="14"/>
  <c r="K150" i="14"/>
  <c r="M150" i="14"/>
  <c r="O150" i="14"/>
  <c r="O143" i="14" s="1"/>
  <c r="Q150" i="14"/>
  <c r="V150" i="14"/>
  <c r="G151" i="14"/>
  <c r="M151" i="14" s="1"/>
  <c r="I151" i="14"/>
  <c r="K151" i="14"/>
  <c r="O151" i="14"/>
  <c r="Q151" i="14"/>
  <c r="Q143" i="14" s="1"/>
  <c r="V151" i="14"/>
  <c r="I152" i="14"/>
  <c r="K152" i="14"/>
  <c r="Q152" i="14"/>
  <c r="V152" i="14"/>
  <c r="G153" i="14"/>
  <c r="I153" i="14"/>
  <c r="K153" i="14"/>
  <c r="M153" i="14"/>
  <c r="O153" i="14"/>
  <c r="O152" i="14" s="1"/>
  <c r="Q153" i="14"/>
  <c r="V153" i="14"/>
  <c r="G154" i="14"/>
  <c r="G152" i="14" s="1"/>
  <c r="I154" i="14"/>
  <c r="K154" i="14"/>
  <c r="O154" i="14"/>
  <c r="Q154" i="14"/>
  <c r="V154" i="14"/>
  <c r="AE156" i="14"/>
  <c r="AF156" i="14"/>
  <c r="G155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0" i="13"/>
  <c r="G8" i="13" s="1"/>
  <c r="I10" i="13"/>
  <c r="K10" i="13"/>
  <c r="O10" i="13"/>
  <c r="Q10" i="13"/>
  <c r="Q8" i="13" s="1"/>
  <c r="V10" i="13"/>
  <c r="G11" i="13"/>
  <c r="V11" i="13"/>
  <c r="G12" i="13"/>
  <c r="M12" i="13" s="1"/>
  <c r="M11" i="13" s="1"/>
  <c r="I12" i="13"/>
  <c r="I11" i="13" s="1"/>
  <c r="K12" i="13"/>
  <c r="K11" i="13" s="1"/>
  <c r="O12" i="13"/>
  <c r="O11" i="13" s="1"/>
  <c r="Q12" i="13"/>
  <c r="Q11" i="13" s="1"/>
  <c r="V12" i="13"/>
  <c r="G13" i="13"/>
  <c r="K13" i="13"/>
  <c r="G14" i="13"/>
  <c r="I14" i="13"/>
  <c r="I13" i="13" s="1"/>
  <c r="K14" i="13"/>
  <c r="M14" i="13"/>
  <c r="O14" i="13"/>
  <c r="O13" i="13" s="1"/>
  <c r="Q14" i="13"/>
  <c r="V14" i="13"/>
  <c r="V13" i="13" s="1"/>
  <c r="G15" i="13"/>
  <c r="I15" i="13"/>
  <c r="K15" i="13"/>
  <c r="M15" i="13"/>
  <c r="O15" i="13"/>
  <c r="Q15" i="13"/>
  <c r="Q13" i="13" s="1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V19" i="13"/>
  <c r="G20" i="13"/>
  <c r="M20" i="13" s="1"/>
  <c r="M19" i="13" s="1"/>
  <c r="I20" i="13"/>
  <c r="I19" i="13" s="1"/>
  <c r="K20" i="13"/>
  <c r="K19" i="13" s="1"/>
  <c r="O20" i="13"/>
  <c r="O19" i="13" s="1"/>
  <c r="Q20" i="13"/>
  <c r="Q19" i="13" s="1"/>
  <c r="V20" i="13"/>
  <c r="G21" i="13"/>
  <c r="K21" i="13"/>
  <c r="Q21" i="13"/>
  <c r="G22" i="13"/>
  <c r="I22" i="13"/>
  <c r="I21" i="13" s="1"/>
  <c r="K22" i="13"/>
  <c r="M22" i="13"/>
  <c r="M21" i="13" s="1"/>
  <c r="O22" i="13"/>
  <c r="O21" i="13" s="1"/>
  <c r="Q22" i="13"/>
  <c r="V22" i="13"/>
  <c r="V21" i="13" s="1"/>
  <c r="G23" i="13"/>
  <c r="K23" i="13"/>
  <c r="O23" i="13"/>
  <c r="G24" i="13"/>
  <c r="I24" i="13"/>
  <c r="I23" i="13" s="1"/>
  <c r="K24" i="13"/>
  <c r="M24" i="13"/>
  <c r="M23" i="13" s="1"/>
  <c r="O24" i="13"/>
  <c r="Q24" i="13"/>
  <c r="Q23" i="13" s="1"/>
  <c r="V24" i="13"/>
  <c r="V23" i="13" s="1"/>
  <c r="K25" i="13"/>
  <c r="O25" i="13"/>
  <c r="V25" i="13"/>
  <c r="G26" i="13"/>
  <c r="M26" i="13" s="1"/>
  <c r="M25" i="13" s="1"/>
  <c r="I26" i="13"/>
  <c r="I25" i="13" s="1"/>
  <c r="K26" i="13"/>
  <c r="O26" i="13"/>
  <c r="Q26" i="13"/>
  <c r="Q25" i="13" s="1"/>
  <c r="V26" i="13"/>
  <c r="G27" i="13"/>
  <c r="G28" i="13"/>
  <c r="M28" i="13" s="1"/>
  <c r="M27" i="13" s="1"/>
  <c r="I28" i="13"/>
  <c r="I27" i="13" s="1"/>
  <c r="K28" i="13"/>
  <c r="K27" i="13" s="1"/>
  <c r="O28" i="13"/>
  <c r="Q28" i="13"/>
  <c r="Q27" i="13" s="1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O27" i="13" s="1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V27" i="13" s="1"/>
  <c r="K34" i="13"/>
  <c r="Q34" i="13"/>
  <c r="G35" i="13"/>
  <c r="M35" i="13" s="1"/>
  <c r="M34" i="13" s="1"/>
  <c r="I35" i="13"/>
  <c r="I34" i="13" s="1"/>
  <c r="K35" i="13"/>
  <c r="O35" i="13"/>
  <c r="O34" i="13" s="1"/>
  <c r="Q35" i="13"/>
  <c r="V35" i="13"/>
  <c r="V34" i="13" s="1"/>
  <c r="I36" i="13"/>
  <c r="G37" i="13"/>
  <c r="G36" i="13" s="1"/>
  <c r="I37" i="13"/>
  <c r="K37" i="13"/>
  <c r="K36" i="13" s="1"/>
  <c r="M37" i="13"/>
  <c r="O37" i="13"/>
  <c r="O36" i="13" s="1"/>
  <c r="Q37" i="13"/>
  <c r="V37" i="13"/>
  <c r="V36" i="13" s="1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Q36" i="13" s="1"/>
  <c r="V39" i="13"/>
  <c r="G40" i="13"/>
  <c r="I40" i="13"/>
  <c r="K40" i="13"/>
  <c r="M40" i="13"/>
  <c r="O40" i="13"/>
  <c r="Q40" i="13"/>
  <c r="V40" i="13"/>
  <c r="G41" i="13"/>
  <c r="I41" i="13"/>
  <c r="K41" i="13"/>
  <c r="M41" i="13"/>
  <c r="O41" i="13"/>
  <c r="Q41" i="13"/>
  <c r="V41" i="13"/>
  <c r="G43" i="13"/>
  <c r="M43" i="13" s="1"/>
  <c r="I43" i="13"/>
  <c r="I42" i="13" s="1"/>
  <c r="K43" i="13"/>
  <c r="K42" i="13" s="1"/>
  <c r="O43" i="13"/>
  <c r="O42" i="13" s="1"/>
  <c r="Q43" i="13"/>
  <c r="V43" i="13"/>
  <c r="V42" i="13" s="1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Q42" i="13" s="1"/>
  <c r="V47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4" i="13"/>
  <c r="I54" i="13"/>
  <c r="I53" i="13" s="1"/>
  <c r="K54" i="13"/>
  <c r="M54" i="13"/>
  <c r="O54" i="13"/>
  <c r="O53" i="13" s="1"/>
  <c r="Q54" i="13"/>
  <c r="Q53" i="13" s="1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V53" i="13" s="1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K53" i="13" s="1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6" i="13"/>
  <c r="M66" i="13" s="1"/>
  <c r="I66" i="13"/>
  <c r="I65" i="13" s="1"/>
  <c r="K66" i="13"/>
  <c r="O66" i="13"/>
  <c r="Q66" i="13"/>
  <c r="Q65" i="13" s="1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K65" i="13" s="1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O65" i="13" s="1"/>
  <c r="Q70" i="13"/>
  <c r="V7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3" i="13"/>
  <c r="I73" i="13"/>
  <c r="K73" i="13"/>
  <c r="M73" i="13"/>
  <c r="O73" i="13"/>
  <c r="Q73" i="13"/>
  <c r="V73" i="13"/>
  <c r="V65" i="13" s="1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I86" i="13"/>
  <c r="M86" i="13"/>
  <c r="G87" i="13"/>
  <c r="G86" i="13" s="1"/>
  <c r="I87" i="13"/>
  <c r="K87" i="13"/>
  <c r="K86" i="13" s="1"/>
  <c r="M87" i="13"/>
  <c r="O87" i="13"/>
  <c r="O86" i="13" s="1"/>
  <c r="Q87" i="13"/>
  <c r="Q86" i="13" s="1"/>
  <c r="V87" i="13"/>
  <c r="V86" i="13" s="1"/>
  <c r="G88" i="13"/>
  <c r="I88" i="13"/>
  <c r="K88" i="13"/>
  <c r="M88" i="13"/>
  <c r="O88" i="13"/>
  <c r="Q88" i="13"/>
  <c r="V88" i="13"/>
  <c r="G89" i="13"/>
  <c r="I89" i="13"/>
  <c r="K89" i="13"/>
  <c r="M89" i="13"/>
  <c r="O89" i="13"/>
  <c r="Q89" i="13"/>
  <c r="V89" i="13"/>
  <c r="G91" i="13"/>
  <c r="M91" i="13" s="1"/>
  <c r="I91" i="13"/>
  <c r="I90" i="13" s="1"/>
  <c r="K91" i="13"/>
  <c r="K90" i="13" s="1"/>
  <c r="O91" i="13"/>
  <c r="O90" i="13" s="1"/>
  <c r="Q91" i="13"/>
  <c r="V91" i="13"/>
  <c r="V90" i="13" s="1"/>
  <c r="G92" i="13"/>
  <c r="M92" i="13" s="1"/>
  <c r="I92" i="13"/>
  <c r="K92" i="13"/>
  <c r="O92" i="13"/>
  <c r="Q92" i="13"/>
  <c r="V92" i="13"/>
  <c r="G93" i="13"/>
  <c r="I93" i="13"/>
  <c r="K93" i="13"/>
  <c r="M93" i="13"/>
  <c r="O93" i="13"/>
  <c r="Q93" i="13"/>
  <c r="V93" i="13"/>
  <c r="G94" i="13"/>
  <c r="I94" i="13"/>
  <c r="K94" i="13"/>
  <c r="M94" i="13"/>
  <c r="O94" i="13"/>
  <c r="Q94" i="13"/>
  <c r="V94" i="13"/>
  <c r="G95" i="13"/>
  <c r="M95" i="13" s="1"/>
  <c r="I95" i="13"/>
  <c r="K95" i="13"/>
  <c r="O95" i="13"/>
  <c r="Q95" i="13"/>
  <c r="Q90" i="13" s="1"/>
  <c r="V95" i="13"/>
  <c r="Q96" i="13"/>
  <c r="G97" i="13"/>
  <c r="I97" i="13"/>
  <c r="K97" i="13"/>
  <c r="K96" i="13" s="1"/>
  <c r="M97" i="13"/>
  <c r="O97" i="13"/>
  <c r="O96" i="13" s="1"/>
  <c r="Q97" i="13"/>
  <c r="V97" i="13"/>
  <c r="V96" i="13" s="1"/>
  <c r="G98" i="13"/>
  <c r="G96" i="13" s="1"/>
  <c r="I98" i="13"/>
  <c r="K98" i="13"/>
  <c r="O98" i="13"/>
  <c r="Q98" i="13"/>
  <c r="V98" i="13"/>
  <c r="G99" i="13"/>
  <c r="M99" i="13" s="1"/>
  <c r="I99" i="13"/>
  <c r="I96" i="13" s="1"/>
  <c r="K99" i="13"/>
  <c r="O99" i="13"/>
  <c r="Q99" i="13"/>
  <c r="V99" i="13"/>
  <c r="G100" i="13"/>
  <c r="M100" i="13" s="1"/>
  <c r="I100" i="13"/>
  <c r="K100" i="13"/>
  <c r="O100" i="13"/>
  <c r="Q100" i="13"/>
  <c r="V100" i="13"/>
  <c r="G101" i="13"/>
  <c r="K101" i="13"/>
  <c r="G102" i="13"/>
  <c r="I102" i="13"/>
  <c r="I101" i="13" s="1"/>
  <c r="K102" i="13"/>
  <c r="M102" i="13"/>
  <c r="M101" i="13" s="1"/>
  <c r="O102" i="13"/>
  <c r="O101" i="13" s="1"/>
  <c r="Q102" i="13"/>
  <c r="V102" i="13"/>
  <c r="G103" i="13"/>
  <c r="M103" i="13" s="1"/>
  <c r="I103" i="13"/>
  <c r="K103" i="13"/>
  <c r="O103" i="13"/>
  <c r="Q103" i="13"/>
  <c r="Q101" i="13" s="1"/>
  <c r="V103" i="13"/>
  <c r="G104" i="13"/>
  <c r="I104" i="13"/>
  <c r="K104" i="13"/>
  <c r="M104" i="13"/>
  <c r="O104" i="13"/>
  <c r="Q104" i="13"/>
  <c r="V104" i="13"/>
  <c r="V101" i="13" s="1"/>
  <c r="G105" i="13"/>
  <c r="I105" i="13"/>
  <c r="K105" i="13"/>
  <c r="M105" i="13"/>
  <c r="O105" i="13"/>
  <c r="Q105" i="13"/>
  <c r="V105" i="13"/>
  <c r="Q106" i="13"/>
  <c r="G107" i="13"/>
  <c r="M107" i="13" s="1"/>
  <c r="I107" i="13"/>
  <c r="I106" i="13" s="1"/>
  <c r="K107" i="13"/>
  <c r="O107" i="13"/>
  <c r="O106" i="13" s="1"/>
  <c r="Q107" i="13"/>
  <c r="V107" i="13"/>
  <c r="V106" i="13" s="1"/>
  <c r="G108" i="13"/>
  <c r="M108" i="13" s="1"/>
  <c r="I108" i="13"/>
  <c r="K108" i="13"/>
  <c r="K106" i="13" s="1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O111" i="13"/>
  <c r="G112" i="13"/>
  <c r="I112" i="13"/>
  <c r="I111" i="13" s="1"/>
  <c r="K112" i="13"/>
  <c r="M112" i="13"/>
  <c r="M111" i="13" s="1"/>
  <c r="O112" i="13"/>
  <c r="Q112" i="13"/>
  <c r="Q111" i="13" s="1"/>
  <c r="V112" i="13"/>
  <c r="V111" i="13" s="1"/>
  <c r="G113" i="13"/>
  <c r="I113" i="13"/>
  <c r="K113" i="13"/>
  <c r="M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K111" i="13" s="1"/>
  <c r="O116" i="13"/>
  <c r="Q116" i="13"/>
  <c r="V116" i="13"/>
  <c r="K117" i="13"/>
  <c r="G118" i="13"/>
  <c r="I118" i="13"/>
  <c r="I117" i="13" s="1"/>
  <c r="K118" i="13"/>
  <c r="M118" i="13"/>
  <c r="O118" i="13"/>
  <c r="O117" i="13" s="1"/>
  <c r="Q118" i="13"/>
  <c r="V118" i="13"/>
  <c r="G119" i="13"/>
  <c r="M119" i="13" s="1"/>
  <c r="I119" i="13"/>
  <c r="K119" i="13"/>
  <c r="O119" i="13"/>
  <c r="Q119" i="13"/>
  <c r="Q117" i="13" s="1"/>
  <c r="V119" i="13"/>
  <c r="G120" i="13"/>
  <c r="I120" i="13"/>
  <c r="K120" i="13"/>
  <c r="M120" i="13"/>
  <c r="O120" i="13"/>
  <c r="Q120" i="13"/>
  <c r="V120" i="13"/>
  <c r="V117" i="13" s="1"/>
  <c r="G121" i="13"/>
  <c r="I121" i="13"/>
  <c r="K121" i="13"/>
  <c r="M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I123" i="13"/>
  <c r="G124" i="13"/>
  <c r="M124" i="13" s="1"/>
  <c r="M123" i="13" s="1"/>
  <c r="I124" i="13"/>
  <c r="K124" i="13"/>
  <c r="K123" i="13" s="1"/>
  <c r="O124" i="13"/>
  <c r="Q124" i="13"/>
  <c r="Q123" i="13" s="1"/>
  <c r="V124" i="13"/>
  <c r="G125" i="13"/>
  <c r="I125" i="13"/>
  <c r="K125" i="13"/>
  <c r="M125" i="13"/>
  <c r="O125" i="13"/>
  <c r="Q125" i="13"/>
  <c r="V125" i="13"/>
  <c r="G126" i="13"/>
  <c r="I126" i="13"/>
  <c r="K126" i="13"/>
  <c r="M126" i="13"/>
  <c r="O126" i="13"/>
  <c r="O123" i="13" s="1"/>
  <c r="Q126" i="13"/>
  <c r="V126" i="13"/>
  <c r="G127" i="13"/>
  <c r="I127" i="13"/>
  <c r="K127" i="13"/>
  <c r="M127" i="13"/>
  <c r="O127" i="13"/>
  <c r="Q127" i="13"/>
  <c r="V127" i="13"/>
  <c r="G128" i="13"/>
  <c r="I128" i="13"/>
  <c r="K128" i="13"/>
  <c r="M128" i="13"/>
  <c r="O128" i="13"/>
  <c r="Q128" i="13"/>
  <c r="V128" i="13"/>
  <c r="V123" i="13" s="1"/>
  <c r="K129" i="13"/>
  <c r="O129" i="13"/>
  <c r="V129" i="13"/>
  <c r="G130" i="13"/>
  <c r="M130" i="13" s="1"/>
  <c r="I130" i="13"/>
  <c r="I129" i="13" s="1"/>
  <c r="K130" i="13"/>
  <c r="O130" i="13"/>
  <c r="Q130" i="13"/>
  <c r="Q129" i="13" s="1"/>
  <c r="V130" i="13"/>
  <c r="G131" i="13"/>
  <c r="M131" i="13" s="1"/>
  <c r="I131" i="13"/>
  <c r="K131" i="13"/>
  <c r="O131" i="13"/>
  <c r="Q131" i="13"/>
  <c r="V131" i="13"/>
  <c r="K132" i="13"/>
  <c r="G133" i="13"/>
  <c r="G132" i="13" s="1"/>
  <c r="I133" i="13"/>
  <c r="K133" i="13"/>
  <c r="M133" i="13"/>
  <c r="O133" i="13"/>
  <c r="O132" i="13" s="1"/>
  <c r="Q133" i="13"/>
  <c r="V133" i="13"/>
  <c r="G134" i="13"/>
  <c r="I134" i="13"/>
  <c r="K134" i="13"/>
  <c r="M134" i="13"/>
  <c r="O134" i="13"/>
  <c r="Q134" i="13"/>
  <c r="V134" i="13"/>
  <c r="G135" i="13"/>
  <c r="I135" i="13"/>
  <c r="K135" i="13"/>
  <c r="M135" i="13"/>
  <c r="O135" i="13"/>
  <c r="Q135" i="13"/>
  <c r="Q132" i="13" s="1"/>
  <c r="V135" i="13"/>
  <c r="G136" i="13"/>
  <c r="I136" i="13"/>
  <c r="K136" i="13"/>
  <c r="M136" i="13"/>
  <c r="O136" i="13"/>
  <c r="Q136" i="13"/>
  <c r="V136" i="13"/>
  <c r="V132" i="13" s="1"/>
  <c r="G137" i="13"/>
  <c r="I137" i="13"/>
  <c r="K137" i="13"/>
  <c r="M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I132" i="13" s="1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3" i="13"/>
  <c r="I143" i="13"/>
  <c r="K143" i="13"/>
  <c r="K142" i="13" s="1"/>
  <c r="M143" i="13"/>
  <c r="O143" i="13"/>
  <c r="Q143" i="13"/>
  <c r="Q142" i="13" s="1"/>
  <c r="V143" i="13"/>
  <c r="V142" i="13" s="1"/>
  <c r="G144" i="13"/>
  <c r="I144" i="13"/>
  <c r="K144" i="13"/>
  <c r="M144" i="13"/>
  <c r="O144" i="13"/>
  <c r="Q144" i="13"/>
  <c r="V144" i="13"/>
  <c r="G145" i="13"/>
  <c r="I145" i="13"/>
  <c r="K145" i="13"/>
  <c r="M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I142" i="13" s="1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O142" i="13" s="1"/>
  <c r="Q150" i="13"/>
  <c r="V150" i="13"/>
  <c r="G151" i="13"/>
  <c r="I151" i="13"/>
  <c r="K151" i="13"/>
  <c r="O151" i="13"/>
  <c r="Q151" i="13"/>
  <c r="G152" i="13"/>
  <c r="I152" i="13"/>
  <c r="K152" i="13"/>
  <c r="M152" i="13"/>
  <c r="M151" i="13" s="1"/>
  <c r="O152" i="13"/>
  <c r="Q152" i="13"/>
  <c r="V152" i="13"/>
  <c r="V151" i="13" s="1"/>
  <c r="G153" i="13"/>
  <c r="I153" i="13"/>
  <c r="K153" i="13"/>
  <c r="M153" i="13"/>
  <c r="O153" i="13"/>
  <c r="Q153" i="13"/>
  <c r="V153" i="13"/>
  <c r="AE155" i="13"/>
  <c r="G159" i="12"/>
  <c r="Q8" i="12"/>
  <c r="G9" i="12"/>
  <c r="I9" i="12"/>
  <c r="I8" i="12" s="1"/>
  <c r="K9" i="12"/>
  <c r="K8" i="12" s="1"/>
  <c r="M9" i="12"/>
  <c r="O9" i="12"/>
  <c r="O8" i="12" s="1"/>
  <c r="Q9" i="12"/>
  <c r="V9" i="12"/>
  <c r="V8" i="12" s="1"/>
  <c r="G10" i="12"/>
  <c r="G8" i="12" s="1"/>
  <c r="I10" i="12"/>
  <c r="K10" i="12"/>
  <c r="O10" i="12"/>
  <c r="Q10" i="12"/>
  <c r="V10" i="12"/>
  <c r="G11" i="12"/>
  <c r="O11" i="12"/>
  <c r="G12" i="12"/>
  <c r="M12" i="12" s="1"/>
  <c r="M11" i="12" s="1"/>
  <c r="I12" i="12"/>
  <c r="I11" i="12" s="1"/>
  <c r="K12" i="12"/>
  <c r="K11" i="12" s="1"/>
  <c r="O12" i="12"/>
  <c r="Q12" i="12"/>
  <c r="Q11" i="12" s="1"/>
  <c r="V12" i="12"/>
  <c r="V11" i="12" s="1"/>
  <c r="K13" i="12"/>
  <c r="G14" i="12"/>
  <c r="I14" i="12"/>
  <c r="I13" i="12" s="1"/>
  <c r="K14" i="12"/>
  <c r="M14" i="12"/>
  <c r="O14" i="12"/>
  <c r="O13" i="12" s="1"/>
  <c r="Q14" i="12"/>
  <c r="V14" i="12"/>
  <c r="G15" i="12"/>
  <c r="I15" i="12"/>
  <c r="K15" i="12"/>
  <c r="M15" i="12"/>
  <c r="O15" i="12"/>
  <c r="Q15" i="12"/>
  <c r="Q13" i="12" s="1"/>
  <c r="V15" i="12"/>
  <c r="G16" i="12"/>
  <c r="I16" i="12"/>
  <c r="K16" i="12"/>
  <c r="M16" i="12"/>
  <c r="O16" i="12"/>
  <c r="Q16" i="12"/>
  <c r="V16" i="12"/>
  <c r="V13" i="12" s="1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O19" i="12"/>
  <c r="Q19" i="12"/>
  <c r="V19" i="12"/>
  <c r="G20" i="12"/>
  <c r="M20" i="12" s="1"/>
  <c r="M19" i="12" s="1"/>
  <c r="I20" i="12"/>
  <c r="I19" i="12" s="1"/>
  <c r="K20" i="12"/>
  <c r="K19" i="12" s="1"/>
  <c r="O20" i="12"/>
  <c r="Q20" i="12"/>
  <c r="V20" i="12"/>
  <c r="G21" i="12"/>
  <c r="K21" i="12"/>
  <c r="Q21" i="12"/>
  <c r="V21" i="12"/>
  <c r="G22" i="12"/>
  <c r="I22" i="12"/>
  <c r="I21" i="12" s="1"/>
  <c r="K22" i="12"/>
  <c r="M22" i="12"/>
  <c r="M21" i="12" s="1"/>
  <c r="O22" i="12"/>
  <c r="O21" i="12" s="1"/>
  <c r="Q22" i="12"/>
  <c r="V22" i="12"/>
  <c r="G23" i="12"/>
  <c r="K23" i="12"/>
  <c r="O23" i="12"/>
  <c r="G24" i="12"/>
  <c r="I24" i="12"/>
  <c r="I23" i="12" s="1"/>
  <c r="K24" i="12"/>
  <c r="M24" i="12"/>
  <c r="M23" i="12" s="1"/>
  <c r="O24" i="12"/>
  <c r="Q24" i="12"/>
  <c r="Q23" i="12" s="1"/>
  <c r="V24" i="12"/>
  <c r="V23" i="12" s="1"/>
  <c r="K25" i="12"/>
  <c r="O25" i="12"/>
  <c r="V25" i="12"/>
  <c r="G26" i="12"/>
  <c r="M26" i="12" s="1"/>
  <c r="M25" i="12" s="1"/>
  <c r="I26" i="12"/>
  <c r="I25" i="12" s="1"/>
  <c r="K26" i="12"/>
  <c r="O26" i="12"/>
  <c r="Q26" i="12"/>
  <c r="Q25" i="12" s="1"/>
  <c r="V26" i="12"/>
  <c r="G27" i="12"/>
  <c r="G28" i="12"/>
  <c r="I28" i="12"/>
  <c r="I27" i="12" s="1"/>
  <c r="K28" i="12"/>
  <c r="K27" i="12" s="1"/>
  <c r="M28" i="12"/>
  <c r="M27" i="12" s="1"/>
  <c r="O28" i="12"/>
  <c r="Q28" i="12"/>
  <c r="Q27" i="12" s="1"/>
  <c r="V28" i="12"/>
  <c r="G29" i="12"/>
  <c r="M29" i="12" s="1"/>
  <c r="I29" i="12"/>
  <c r="K29" i="12"/>
  <c r="O29" i="12"/>
  <c r="Q29" i="12"/>
  <c r="V29" i="12"/>
  <c r="V27" i="12" s="1"/>
  <c r="G30" i="12"/>
  <c r="I30" i="12"/>
  <c r="K30" i="12"/>
  <c r="M30" i="12"/>
  <c r="O30" i="12"/>
  <c r="O27" i="12" s="1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Q34" i="12"/>
  <c r="G35" i="12"/>
  <c r="M35" i="12" s="1"/>
  <c r="M34" i="12" s="1"/>
  <c r="I35" i="12"/>
  <c r="I34" i="12" s="1"/>
  <c r="K35" i="12"/>
  <c r="K34" i="12" s="1"/>
  <c r="O35" i="12"/>
  <c r="O34" i="12" s="1"/>
  <c r="Q35" i="12"/>
  <c r="V35" i="12"/>
  <c r="V34" i="12" s="1"/>
  <c r="I36" i="12"/>
  <c r="G37" i="12"/>
  <c r="G36" i="12" s="1"/>
  <c r="I37" i="12"/>
  <c r="K37" i="12"/>
  <c r="K36" i="12" s="1"/>
  <c r="M37" i="12"/>
  <c r="M36" i="12" s="1"/>
  <c r="O37" i="12"/>
  <c r="O36" i="12" s="1"/>
  <c r="Q37" i="12"/>
  <c r="V37" i="12"/>
  <c r="V36" i="12" s="1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Q36" i="12" s="1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3" i="12"/>
  <c r="M43" i="12" s="1"/>
  <c r="I43" i="12"/>
  <c r="I42" i="12" s="1"/>
  <c r="K43" i="12"/>
  <c r="K42" i="12" s="1"/>
  <c r="O43" i="12"/>
  <c r="O42" i="12" s="1"/>
  <c r="Q43" i="12"/>
  <c r="V43" i="12"/>
  <c r="V42" i="12" s="1"/>
  <c r="G44" i="12"/>
  <c r="M44" i="12" s="1"/>
  <c r="I44" i="12"/>
  <c r="K44" i="12"/>
  <c r="O44" i="12"/>
  <c r="Q44" i="12"/>
  <c r="Q42" i="12" s="1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4" i="12"/>
  <c r="I54" i="12"/>
  <c r="I53" i="12" s="1"/>
  <c r="K54" i="12"/>
  <c r="M54" i="12"/>
  <c r="O54" i="12"/>
  <c r="O53" i="12" s="1"/>
  <c r="Q54" i="12"/>
  <c r="Q53" i="12" s="1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V53" i="12" s="1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K53" i="12" s="1"/>
  <c r="M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6" i="12"/>
  <c r="M66" i="12" s="1"/>
  <c r="I66" i="12"/>
  <c r="I65" i="12" s="1"/>
  <c r="K66" i="12"/>
  <c r="O66" i="12"/>
  <c r="Q66" i="12"/>
  <c r="Q65" i="12" s="1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K65" i="12" s="1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O65" i="12" s="1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V65" i="12" s="1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Q90" i="12"/>
  <c r="G91" i="12"/>
  <c r="M91" i="12" s="1"/>
  <c r="M90" i="12" s="1"/>
  <c r="I91" i="12"/>
  <c r="I90" i="12" s="1"/>
  <c r="K91" i="12"/>
  <c r="K90" i="12" s="1"/>
  <c r="O91" i="12"/>
  <c r="O90" i="12" s="1"/>
  <c r="Q91" i="12"/>
  <c r="V91" i="12"/>
  <c r="V90" i="12" s="1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5" i="12"/>
  <c r="M95" i="12" s="1"/>
  <c r="I95" i="12"/>
  <c r="I94" i="12" s="1"/>
  <c r="K95" i="12"/>
  <c r="K94" i="12" s="1"/>
  <c r="O95" i="12"/>
  <c r="O94" i="12" s="1"/>
  <c r="Q95" i="12"/>
  <c r="Q94" i="12" s="1"/>
  <c r="V95" i="12"/>
  <c r="V94" i="12" s="1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8" i="12"/>
  <c r="G94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I100" i="12"/>
  <c r="K100" i="12"/>
  <c r="G101" i="12"/>
  <c r="G100" i="12" s="1"/>
  <c r="I101" i="12"/>
  <c r="K101" i="12"/>
  <c r="M101" i="12"/>
  <c r="O101" i="12"/>
  <c r="O100" i="12" s="1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Q100" i="12" s="1"/>
  <c r="V103" i="12"/>
  <c r="G104" i="12"/>
  <c r="I104" i="12"/>
  <c r="K104" i="12"/>
  <c r="M104" i="12"/>
  <c r="O104" i="12"/>
  <c r="Q104" i="12"/>
  <c r="V104" i="12"/>
  <c r="V100" i="12" s="1"/>
  <c r="V105" i="12"/>
  <c r="G106" i="12"/>
  <c r="G105" i="12" s="1"/>
  <c r="I106" i="12"/>
  <c r="I105" i="12" s="1"/>
  <c r="K106" i="12"/>
  <c r="O106" i="12"/>
  <c r="O105" i="12" s="1"/>
  <c r="Q106" i="12"/>
  <c r="Q105" i="12" s="1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K105" i="12" s="1"/>
  <c r="O108" i="12"/>
  <c r="Q108" i="12"/>
  <c r="V108" i="12"/>
  <c r="G109" i="12"/>
  <c r="I109" i="12"/>
  <c r="K109" i="12"/>
  <c r="M109" i="12"/>
  <c r="O109" i="12"/>
  <c r="Q109" i="12"/>
  <c r="V109" i="12"/>
  <c r="I110" i="12"/>
  <c r="O110" i="12"/>
  <c r="G111" i="12"/>
  <c r="I111" i="12"/>
  <c r="K111" i="12"/>
  <c r="K110" i="12" s="1"/>
  <c r="M111" i="12"/>
  <c r="O111" i="12"/>
  <c r="Q111" i="12"/>
  <c r="Q110" i="12" s="1"/>
  <c r="V111" i="12"/>
  <c r="V110" i="12" s="1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M110" i="12" s="1"/>
  <c r="I114" i="12"/>
  <c r="K114" i="12"/>
  <c r="O114" i="12"/>
  <c r="Q114" i="12"/>
  <c r="V114" i="12"/>
  <c r="G115" i="12"/>
  <c r="I115" i="12"/>
  <c r="G116" i="12"/>
  <c r="M116" i="12" s="1"/>
  <c r="M115" i="12" s="1"/>
  <c r="I116" i="12"/>
  <c r="K116" i="12"/>
  <c r="K115" i="12" s="1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O115" i="12" s="1"/>
  <c r="Q118" i="12"/>
  <c r="V118" i="12"/>
  <c r="G119" i="12"/>
  <c r="I119" i="12"/>
  <c r="K119" i="12"/>
  <c r="M119" i="12"/>
  <c r="O119" i="12"/>
  <c r="Q119" i="12"/>
  <c r="Q115" i="12" s="1"/>
  <c r="V119" i="12"/>
  <c r="G120" i="12"/>
  <c r="I120" i="12"/>
  <c r="K120" i="12"/>
  <c r="M120" i="12"/>
  <c r="O120" i="12"/>
  <c r="Q120" i="12"/>
  <c r="V120" i="12"/>
  <c r="V115" i="12" s="1"/>
  <c r="V121" i="12"/>
  <c r="G122" i="12"/>
  <c r="M122" i="12" s="1"/>
  <c r="M121" i="12" s="1"/>
  <c r="I122" i="12"/>
  <c r="I121" i="12" s="1"/>
  <c r="K122" i="12"/>
  <c r="O122" i="12"/>
  <c r="Q122" i="12"/>
  <c r="Q121" i="12" s="1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K121" i="12" s="1"/>
  <c r="O124" i="12"/>
  <c r="Q124" i="12"/>
  <c r="V124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O121" i="12" s="1"/>
  <c r="Q126" i="12"/>
  <c r="V126" i="12"/>
  <c r="O127" i="12"/>
  <c r="Q127" i="12"/>
  <c r="G128" i="12"/>
  <c r="I128" i="12"/>
  <c r="K128" i="12"/>
  <c r="M128" i="12"/>
  <c r="O128" i="12"/>
  <c r="Q128" i="12"/>
  <c r="V128" i="12"/>
  <c r="V127" i="12" s="1"/>
  <c r="G129" i="12"/>
  <c r="I129" i="12"/>
  <c r="K129" i="12"/>
  <c r="M129" i="12"/>
  <c r="O129" i="12"/>
  <c r="Q129" i="12"/>
  <c r="V129" i="12"/>
  <c r="G130" i="12"/>
  <c r="G127" i="12" s="1"/>
  <c r="I130" i="12"/>
  <c r="K130" i="12"/>
  <c r="O130" i="12"/>
  <c r="Q130" i="12"/>
  <c r="V130" i="12"/>
  <c r="G131" i="12"/>
  <c r="M131" i="12" s="1"/>
  <c r="I131" i="12"/>
  <c r="I127" i="12" s="1"/>
  <c r="K131" i="12"/>
  <c r="O131" i="12"/>
  <c r="Q131" i="12"/>
  <c r="V131" i="12"/>
  <c r="G132" i="12"/>
  <c r="M132" i="12" s="1"/>
  <c r="I132" i="12"/>
  <c r="K132" i="12"/>
  <c r="K127" i="12" s="1"/>
  <c r="O132" i="12"/>
  <c r="Q132" i="12"/>
  <c r="V132" i="12"/>
  <c r="G133" i="12"/>
  <c r="K133" i="12"/>
  <c r="M133" i="12"/>
  <c r="V133" i="12"/>
  <c r="G134" i="12"/>
  <c r="I134" i="12"/>
  <c r="I133" i="12" s="1"/>
  <c r="K134" i="12"/>
  <c r="M134" i="12"/>
  <c r="O134" i="12"/>
  <c r="O133" i="12" s="1"/>
  <c r="Q134" i="12"/>
  <c r="Q133" i="12" s="1"/>
  <c r="V134" i="12"/>
  <c r="G135" i="12"/>
  <c r="I135" i="12"/>
  <c r="K135" i="12"/>
  <c r="M135" i="12"/>
  <c r="O135" i="12"/>
  <c r="Q135" i="12"/>
  <c r="V135" i="12"/>
  <c r="G137" i="12"/>
  <c r="G136" i="12" s="1"/>
  <c r="I137" i="12"/>
  <c r="K137" i="12"/>
  <c r="M137" i="12"/>
  <c r="O137" i="12"/>
  <c r="O136" i="12" s="1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I136" i="12" s="1"/>
  <c r="K139" i="12"/>
  <c r="O139" i="12"/>
  <c r="Q139" i="12"/>
  <c r="V139" i="12"/>
  <c r="G140" i="12"/>
  <c r="M140" i="12" s="1"/>
  <c r="I140" i="12"/>
  <c r="K140" i="12"/>
  <c r="K136" i="12" s="1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Q136" i="12" s="1"/>
  <c r="V143" i="12"/>
  <c r="G144" i="12"/>
  <c r="I144" i="12"/>
  <c r="K144" i="12"/>
  <c r="M144" i="12"/>
  <c r="O144" i="12"/>
  <c r="Q144" i="12"/>
  <c r="V144" i="12"/>
  <c r="V136" i="12" s="1"/>
  <c r="G145" i="12"/>
  <c r="I145" i="12"/>
  <c r="K145" i="12"/>
  <c r="M145" i="12"/>
  <c r="O145" i="12"/>
  <c r="Q145" i="12"/>
  <c r="V145" i="12"/>
  <c r="G146" i="12"/>
  <c r="G147" i="12"/>
  <c r="M147" i="12" s="1"/>
  <c r="M146" i="12" s="1"/>
  <c r="I147" i="12"/>
  <c r="I146" i="12" s="1"/>
  <c r="K147" i="12"/>
  <c r="K146" i="12" s="1"/>
  <c r="O147" i="12"/>
  <c r="Q147" i="12"/>
  <c r="V147" i="12"/>
  <c r="V146" i="12" s="1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I150" i="12"/>
  <c r="K150" i="12"/>
  <c r="M150" i="12"/>
  <c r="O150" i="12"/>
  <c r="O146" i="12" s="1"/>
  <c r="Q150" i="12"/>
  <c r="V150" i="12"/>
  <c r="G151" i="12"/>
  <c r="I151" i="12"/>
  <c r="K151" i="12"/>
  <c r="M151" i="12"/>
  <c r="O151" i="12"/>
  <c r="Q151" i="12"/>
  <c r="Q146" i="12" s="1"/>
  <c r="V151" i="12"/>
  <c r="G152" i="12"/>
  <c r="I152" i="12"/>
  <c r="K152" i="12"/>
  <c r="M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O155" i="12"/>
  <c r="Q155" i="12"/>
  <c r="V155" i="12"/>
  <c r="G156" i="12"/>
  <c r="M156" i="12" s="1"/>
  <c r="M155" i="12" s="1"/>
  <c r="I156" i="12"/>
  <c r="K156" i="12"/>
  <c r="K155" i="12" s="1"/>
  <c r="O156" i="12"/>
  <c r="Q156" i="12"/>
  <c r="V156" i="12"/>
  <c r="G157" i="12"/>
  <c r="I157" i="12"/>
  <c r="K157" i="12"/>
  <c r="M157" i="12"/>
  <c r="O157" i="12"/>
  <c r="Q157" i="12"/>
  <c r="V157" i="12"/>
  <c r="AE159" i="12"/>
  <c r="I20" i="1"/>
  <c r="I19" i="1"/>
  <c r="I18" i="1"/>
  <c r="I17" i="1"/>
  <c r="I16" i="1"/>
  <c r="I83" i="1"/>
  <c r="J82" i="1" s="1"/>
  <c r="F45" i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39" i="1"/>
  <c r="H45" i="1" s="1"/>
  <c r="J28" i="1"/>
  <c r="J26" i="1"/>
  <c r="G38" i="1"/>
  <c r="F38" i="1"/>
  <c r="J23" i="1"/>
  <c r="J24" i="1"/>
  <c r="J25" i="1"/>
  <c r="J27" i="1"/>
  <c r="E24" i="1"/>
  <c r="E26" i="1"/>
  <c r="J64" i="1" l="1"/>
  <c r="J58" i="1"/>
  <c r="J68" i="1"/>
  <c r="J63" i="1"/>
  <c r="J78" i="1"/>
  <c r="J66" i="1"/>
  <c r="J80" i="1"/>
  <c r="J62" i="1"/>
  <c r="J71" i="1"/>
  <c r="J76" i="1"/>
  <c r="J67" i="1"/>
  <c r="J74" i="1"/>
  <c r="J59" i="1"/>
  <c r="J79" i="1"/>
  <c r="J60" i="1"/>
  <c r="J70" i="1"/>
  <c r="J75" i="1"/>
  <c r="J72" i="1"/>
  <c r="J61" i="1"/>
  <c r="J65" i="1"/>
  <c r="J69" i="1"/>
  <c r="J73" i="1"/>
  <c r="J77" i="1"/>
  <c r="G26" i="1"/>
  <c r="A26" i="1"/>
  <c r="G28" i="1"/>
  <c r="G23" i="1"/>
  <c r="M89" i="15"/>
  <c r="M65" i="15"/>
  <c r="M42" i="15"/>
  <c r="M105" i="15"/>
  <c r="M95" i="15"/>
  <c r="M141" i="15"/>
  <c r="M128" i="15"/>
  <c r="M36" i="15"/>
  <c r="M13" i="15"/>
  <c r="G89" i="15"/>
  <c r="G65" i="15"/>
  <c r="G122" i="15"/>
  <c r="G42" i="15"/>
  <c r="G34" i="15"/>
  <c r="M111" i="15"/>
  <c r="M110" i="15" s="1"/>
  <c r="M87" i="15"/>
  <c r="M85" i="15" s="1"/>
  <c r="M55" i="15"/>
  <c r="M53" i="15" s="1"/>
  <c r="M10" i="15"/>
  <c r="M8" i="15" s="1"/>
  <c r="M130" i="15"/>
  <c r="AF154" i="15"/>
  <c r="M112" i="14"/>
  <c r="M36" i="14"/>
  <c r="M133" i="14"/>
  <c r="M97" i="14"/>
  <c r="M65" i="14"/>
  <c r="M42" i="14"/>
  <c r="M27" i="14"/>
  <c r="M13" i="14"/>
  <c r="M91" i="14"/>
  <c r="M8" i="14"/>
  <c r="M130" i="14"/>
  <c r="M124" i="14"/>
  <c r="G97" i="14"/>
  <c r="G65" i="14"/>
  <c r="G42" i="14"/>
  <c r="G34" i="14"/>
  <c r="M119" i="14"/>
  <c r="M118" i="14" s="1"/>
  <c r="M103" i="14"/>
  <c r="M102" i="14" s="1"/>
  <c r="M55" i="14"/>
  <c r="M53" i="14" s="1"/>
  <c r="G13" i="14"/>
  <c r="M154" i="14"/>
  <c r="M152" i="14" s="1"/>
  <c r="M146" i="14"/>
  <c r="M143" i="14" s="1"/>
  <c r="M90" i="14"/>
  <c r="M87" i="14" s="1"/>
  <c r="M10" i="14"/>
  <c r="M117" i="13"/>
  <c r="M65" i="13"/>
  <c r="M42" i="13"/>
  <c r="M132" i="13"/>
  <c r="M129" i="13"/>
  <c r="M142" i="13"/>
  <c r="M53" i="13"/>
  <c r="M13" i="13"/>
  <c r="M106" i="13"/>
  <c r="M90" i="13"/>
  <c r="M36" i="13"/>
  <c r="AF155" i="13"/>
  <c r="G129" i="13"/>
  <c r="G65" i="13"/>
  <c r="G25" i="13"/>
  <c r="G106" i="13"/>
  <c r="G90" i="13"/>
  <c r="G42" i="13"/>
  <c r="G34" i="13"/>
  <c r="G117" i="13"/>
  <c r="G53" i="13"/>
  <c r="G142" i="13"/>
  <c r="G111" i="13"/>
  <c r="M98" i="13"/>
  <c r="M96" i="13" s="1"/>
  <c r="M10" i="13"/>
  <c r="M8" i="13" s="1"/>
  <c r="M53" i="12"/>
  <c r="M65" i="12"/>
  <c r="M42" i="12"/>
  <c r="M13" i="12"/>
  <c r="M100" i="12"/>
  <c r="M136" i="12"/>
  <c r="AF159" i="12"/>
  <c r="M130" i="12"/>
  <c r="M127" i="12" s="1"/>
  <c r="M106" i="12"/>
  <c r="M105" i="12" s="1"/>
  <c r="M98" i="12"/>
  <c r="M94" i="12" s="1"/>
  <c r="G121" i="12"/>
  <c r="G65" i="12"/>
  <c r="G25" i="12"/>
  <c r="G90" i="12"/>
  <c r="G42" i="12"/>
  <c r="G34" i="12"/>
  <c r="G53" i="12"/>
  <c r="G13" i="12"/>
  <c r="M10" i="12"/>
  <c r="M8" i="12" s="1"/>
  <c r="G110" i="12"/>
  <c r="I21" i="1"/>
  <c r="J81" i="1"/>
  <c r="I39" i="1"/>
  <c r="I45" i="1" s="1"/>
  <c r="J83" i="1" l="1"/>
  <c r="A23" i="1"/>
  <c r="J39" i="1"/>
  <c r="J45" i="1" s="1"/>
  <c r="J42" i="1"/>
  <c r="J44" i="1"/>
  <c r="J41" i="1"/>
  <c r="J43" i="1"/>
  <c r="J40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1D19CF2C-2E20-4A63-A0A5-2E320CB051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1F5D9B-B49D-4BF9-83D9-9049CD36BB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E13DBC0D-AD55-4E92-976D-A7A90AB687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F4DD8E-962B-48C1-97FD-92813B440A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BBAD1AEA-66B9-4EB3-ACB7-4F10DA12FB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00F01B-B6C1-42B1-9908-17394517F9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F87F38F0-A2DE-44EF-808C-4C29C4AF8F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760711-922A-4035-889B-C17665E83D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<sst xmlns="http://schemas.openxmlformats.org/spreadsheetml/2006/main" count="4685" uniqueCount="439">
  <si>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</si>
  <si>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</si>
  <si>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</si>
  <si>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</si>
  <si>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</si>
  <si>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</si>
  <si>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</si>
  <si>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</si>
  <si>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</si>
  <si>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</si>
  <si>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</si>
  <si>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</si>
  <si>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</si>
  <si>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</si>
  <si>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</si>
  <si>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</si>
  <si>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</si>
  <si>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</si>
  <si>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</si>
  <si>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</si>
  <si>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</si>
  <si>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</si>
  <si>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</si>
  <si>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</si>
  <si>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</si>
  <si>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</si>
  <si>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</si>
  <si>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</si>
  <si>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</si>
  <si>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</si>
  <si>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</si>
  <si>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</si>
  <si>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</si>
  <si>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</si>
  <si>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</si>
  <si>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</si>
  <si>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</si>
  <si>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</si>
  <si>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</si>
  <si>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</si>
  <si>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</si>
  <si>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</si>
  <si>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</si>
  <si>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2023/010VZ</t>
  </si>
  <si>
    <t>Moravský Krumlov Gymnázium</t>
  </si>
  <si>
    <t>Gymnázium Moravský Krumlov, příspěvková organizace</t>
  </si>
  <si>
    <t>Smetanova 168</t>
  </si>
  <si>
    <t>Moravský Krumlov</t>
  </si>
  <si>
    <t>67201</t>
  </si>
  <si>
    <t>49438875</t>
  </si>
  <si>
    <t>Stavba</t>
  </si>
  <si>
    <t>1</t>
  </si>
  <si>
    <t>Vedlejší budova - rekonstrukce sociálního zázemí</t>
  </si>
  <si>
    <t>1.NP, m.č. 16</t>
  </si>
  <si>
    <t>1. NP - WC zaměstnanci</t>
  </si>
  <si>
    <t>1.NP, m.č. 17</t>
  </si>
  <si>
    <t>1. NP - WC dívky</t>
  </si>
  <si>
    <t>2.NP, m.č. 07</t>
  </si>
  <si>
    <t>2. NP - WC chlapci</t>
  </si>
  <si>
    <t>2.NP, m.č. 09</t>
  </si>
  <si>
    <t>2. NP - WC dívky</t>
  </si>
  <si>
    <t>Celkem za stavbu</t>
  </si>
  <si>
    <t>CZK</t>
  </si>
  <si>
    <t>#POPS</t>
  </si>
  <si>
    <t>Popis stavby: 2023/010VZ - Moravský Krumlov Gymnázium</t>
  </si>
  <si>
    <t>#POPO</t>
  </si>
  <si>
    <t>Popis objektu: 1 - Vedlejší budova - rekonstrukce sociálního zázemí</t>
  </si>
  <si>
    <t>#POPR</t>
  </si>
  <si>
    <t>Popis rozpočtu: 1.NP, m.č. 16 - 1. NP - WC zaměstnanci</t>
  </si>
  <si>
    <t>Popis rozpočtu: 1.NP, m.č. 17 - 1. NP - WC dívky</t>
  </si>
  <si>
    <t>Popis rozpočtu: 2.NP, m.č. 07 - 2. NP - WC chlapci</t>
  </si>
  <si>
    <t>Popis rozpočtu: 2.NP, m.č. 09 - 2. NP - WC dívky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</si>
  <si>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</si>
  <si>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</si>
  <si>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</si>
  <si>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</si>
  <si>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</si>
  <si>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</si>
  <si>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</si>
  <si>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</si>
  <si>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</si>
  <si>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</si>
  <si>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</si>
  <si>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</si>
  <si>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</si>
  <si>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</si>
  <si>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</si>
  <si>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</si>
  <si>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</si>
  <si>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</si>
  <si>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</si>
  <si>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</si>
  <si>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</si>
  <si>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</si>
  <si>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</si>
  <si>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</si>
  <si>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</si>
  <si>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</si>
  <si>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</si>
  <si>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</si>
  <si>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</si>
  <si>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</si>
  <si>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</si>
  <si>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</si>
  <si>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</si>
  <si>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</si>
  <si>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</si>
  <si>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</si>
  <si>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</si>
  <si>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</si>
  <si>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</si>
  <si>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</si>
  <si>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</si>
  <si>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</si>
  <si>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</si>
  <si>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</si>
  <si>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</si>
  <si>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</si>
  <si>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</si>
  <si>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</si>
  <si>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</si>
  <si>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</si>
  <si>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</si>
  <si>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</si>
  <si>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</si>
  <si>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</si>
  <si>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</si>
  <si>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</si>
  <si>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</si>
  <si>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</si>
  <si>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</si>
  <si>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</si>
  <si>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</si>
  <si>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</si>
  <si>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</si>
  <si>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</si>
  <si>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</si>
  <si>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</si>
  <si>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</si>
  <si>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</si>
  <si>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</si>
  <si>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</si>
  <si>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</si>
  <si>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</si>
  <si>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</si>
  <si>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</si>
  <si>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</si>
  <si>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</si>
  <si>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</si>
  <si>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</si>
  <si>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</si>
  <si>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</si>
  <si>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</si>
  <si>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319201311</t>
  </si>
  <si>
    <t>Vyrovnání povrchu zdiva maltou tl.do 3 cm</t>
  </si>
  <si>
    <t>m2</t>
  </si>
  <si>
    <t>RTS 23/ II</t>
  </si>
  <si>
    <t>Práce</t>
  </si>
  <si>
    <t>Běžná</t>
  </si>
  <si>
    <t>POL1_</t>
  </si>
  <si>
    <t>340271515</t>
  </si>
  <si>
    <t>Zazdívka otvorů pl.do 1 m2, pórobet.tvár.,tl.15 cm</t>
  </si>
  <si>
    <t>m3</t>
  </si>
  <si>
    <t>602016195</t>
  </si>
  <si>
    <t>Penetrace hloubková stěn PROFI Silikat-Tiefengrund</t>
  </si>
  <si>
    <t>612403388</t>
  </si>
  <si>
    <t>Hrubá výplň rýh ve stěnách do 15x15cm maltou z SMS zdicí maltou</t>
  </si>
  <si>
    <t>m</t>
  </si>
  <si>
    <t>612421615</t>
  </si>
  <si>
    <t>Omítka vnitřní zdiva, MVC, hrubá zatřená</t>
  </si>
  <si>
    <t>612421331</t>
  </si>
  <si>
    <t>Oprava vápen.omítek stěn do 30 % pl. - štukových s použitím suché maltové směsi</t>
  </si>
  <si>
    <t>612481211</t>
  </si>
  <si>
    <t>Montáž výztužné sítě(perlinky)do stěrky-vnit.stěny včetně výztužné sítě a stěrkového tmelu Profi</t>
  </si>
  <si>
    <t>61_001</t>
  </si>
  <si>
    <t>Dozdívka zárubní včetně zapravení</t>
  </si>
  <si>
    <t>kpl</t>
  </si>
  <si>
    <t>Vlastní</t>
  </si>
  <si>
    <t>Indiv</t>
  </si>
  <si>
    <t>632415130</t>
  </si>
  <si>
    <t>Potěr samonivelační ručně do tl. 30 mm</t>
  </si>
  <si>
    <t>642944121</t>
  </si>
  <si>
    <t>Osazení ocelových zárubní dodatečně do 2,5 m2 včetně dodávky zárubně 800 x 1970 x 150 mm</t>
  </si>
  <si>
    <t>kus</t>
  </si>
  <si>
    <t>941955002</t>
  </si>
  <si>
    <t>Lešení lehké pomocné, výška podlahy do 1,9 m</t>
  </si>
  <si>
    <t>952901111</t>
  </si>
  <si>
    <t>Vyčištění budov o výšce podlaží do 4 m</t>
  </si>
  <si>
    <t>962031116</t>
  </si>
  <si>
    <t>Bourání příček z cihel pálených plných tl. 140 mm</t>
  </si>
  <si>
    <t>965081713</t>
  </si>
  <si>
    <t>Bourání dlažeb keramických tl.10 mm, nad 1 m2 sbíječka, dlaždice keramické</t>
  </si>
  <si>
    <t>968061125</t>
  </si>
  <si>
    <t>Vyvěšení dřevěných a plastových dveřních křídel pl. do 2 m2</t>
  </si>
  <si>
    <t>968062455</t>
  </si>
  <si>
    <t>Vybourání dřevěných dveřních zárubní pl. do 2 m2</t>
  </si>
  <si>
    <t>974031164</t>
  </si>
  <si>
    <t>Vysekání rýh ve zdi cihelné 15 x 15 cm</t>
  </si>
  <si>
    <t>978059531</t>
  </si>
  <si>
    <t>Odsekání vnitřních obkladů stěn nad 2 m2</t>
  </si>
  <si>
    <t>999281105</t>
  </si>
  <si>
    <t>Přesun hmot pro opravy a údržbu do výšky 6 m</t>
  </si>
  <si>
    <t>t</t>
  </si>
  <si>
    <t>Přesun hmot</t>
  </si>
  <si>
    <t>POL7_</t>
  </si>
  <si>
    <t>711212000</t>
  </si>
  <si>
    <t>Penetrace podkladu pod hydroizolační hmoty, včetně dodávky Primer G (fa Mapei)</t>
  </si>
  <si>
    <t>711212002</t>
  </si>
  <si>
    <t>Stěrka hydroizolační, vč. dodávky HI hmoty Mapelastic (fa Mapei), tl. 2 mm</t>
  </si>
  <si>
    <t>POL1_7</t>
  </si>
  <si>
    <t>711212601</t>
  </si>
  <si>
    <t>Utěsnění detailů při stěrkových hydroizolacích, těsnicí pás do spoje podlaha - stěna Mapeband šířka 100 mm (fa Mapei)</t>
  </si>
  <si>
    <t>711212611</t>
  </si>
  <si>
    <t>Utěsnění detailů při stěrkových hydroizolacích, těsnicí pás do svislých koutů Mapeband šířka 100 mm (fa Mapei)</t>
  </si>
  <si>
    <t>998711201</t>
  </si>
  <si>
    <t>Přesun hmot pro izolace proti vodě, výšky do 6 m</t>
  </si>
  <si>
    <t>721140802</t>
  </si>
  <si>
    <t>Demontáž potrubí litinového do DN 100 mm</t>
  </si>
  <si>
    <t>721140915</t>
  </si>
  <si>
    <t>Provedení opravy vnitřní kanalizace, potrubí litinové, propojení dosavadního potrubí, DN 100 mm</t>
  </si>
  <si>
    <t>721170962</t>
  </si>
  <si>
    <t>Provedení opravy vnitřní kanalizace, potrubí plastové, propojení dosavadního potrubí, D 63 mm</t>
  </si>
  <si>
    <t>721171803</t>
  </si>
  <si>
    <t>Demontáž potrubí z PVC do D 75 mm</t>
  </si>
  <si>
    <t>721176103</t>
  </si>
  <si>
    <t>Potrubí HT připojovací, D 50 x 1,8 mm</t>
  </si>
  <si>
    <t>721176115</t>
  </si>
  <si>
    <t>Potrubí HT odpadní svislé, D 110 x 2,7 mm</t>
  </si>
  <si>
    <t>721194105</t>
  </si>
  <si>
    <t>Vyvedení odpadních výpustek, D 50 x 1,8 mm</t>
  </si>
  <si>
    <t>721194109</t>
  </si>
  <si>
    <t>Vyvedení odpadních výpustek, D 110 x 2,3 mm</t>
  </si>
  <si>
    <t>721290111</t>
  </si>
  <si>
    <t>Zkouška těsnosti kanalizace vodou DN 125 mm</t>
  </si>
  <si>
    <t>998721201</t>
  </si>
  <si>
    <t>Přesun hmot pro vnitřní kanalizaci, výšky do 6 m</t>
  </si>
  <si>
    <t>722130801</t>
  </si>
  <si>
    <t>Demontáž potrubí ocelových závitových, DN 25 mm</t>
  </si>
  <si>
    <t>722172711</t>
  </si>
  <si>
    <t>Potrubí plastové PP-R Ekoplastik, bez zednických výpomocí, D 20 x 2,8 mm, PN 16</t>
  </si>
  <si>
    <t>722172712</t>
  </si>
  <si>
    <t>Potrubí plastové PP-R Ekoplastik, bez zednických výpomocí, D 25 x 3,5 mm, PN 16</t>
  </si>
  <si>
    <t>722181212</t>
  </si>
  <si>
    <t>Izolace návleková MIRELON PRO tl. stěny 9 mm vnitřní průměr 22 mm</t>
  </si>
  <si>
    <t>Izolace návleková MIRELON PRO tl. stěny 9 mm vnitřní průměr 25 mm</t>
  </si>
  <si>
    <t>722190401</t>
  </si>
  <si>
    <t>Vyvedení a upevnění výpustek DN 15 mm</t>
  </si>
  <si>
    <t>722220111</t>
  </si>
  <si>
    <t>Nástěnka K 247, pro výtokový ventil G 1/2"</t>
  </si>
  <si>
    <t>722220121</t>
  </si>
  <si>
    <t>Nástěnka K 247, pro baterii G 1/2"</t>
  </si>
  <si>
    <t>pár</t>
  </si>
  <si>
    <t>722280106</t>
  </si>
  <si>
    <t xml:space="preserve">Tlaková zkouška vodovodního potrubí </t>
  </si>
  <si>
    <t>722290234</t>
  </si>
  <si>
    <t xml:space="preserve">Proplach a dezinfekce vodovodního potrubí </t>
  </si>
  <si>
    <t>998722201</t>
  </si>
  <si>
    <t>Přesun hmot pro vnitřní vodovod, výšky do 6 m</t>
  </si>
  <si>
    <t>725110814</t>
  </si>
  <si>
    <t>Demontáž klozetů kombinovaných</t>
  </si>
  <si>
    <t>soubor</t>
  </si>
  <si>
    <t>725014161</t>
  </si>
  <si>
    <t>Klozet závěsný LYRA Plus včetně sedátka, hl. 530 mm</t>
  </si>
  <si>
    <t>725119401</t>
  </si>
  <si>
    <t>Montáž předstěnových systémů pro zazdění</t>
  </si>
  <si>
    <t>725122817</t>
  </si>
  <si>
    <t>Demontáž pisoárů bez nádrže + 1 záchodkem</t>
  </si>
  <si>
    <t>725122231</t>
  </si>
  <si>
    <t>Pisoár Golem s radarovým splachovačem</t>
  </si>
  <si>
    <t>725210821</t>
  </si>
  <si>
    <t>Demontáž umyvadel bez výtokových armatur</t>
  </si>
  <si>
    <t>725017162</t>
  </si>
  <si>
    <t>Umyvadlo na šrouby LYRA Plus, 550 x 450 mm, bílé</t>
  </si>
  <si>
    <t>725299101</t>
  </si>
  <si>
    <t>Montáž koupelnových doplňků - mýdelníků, držáků ap</t>
  </si>
  <si>
    <t>725019103</t>
  </si>
  <si>
    <t>Výlevka závěsná MIRA s plastovou mřížkou</t>
  </si>
  <si>
    <t>725330820</t>
  </si>
  <si>
    <t xml:space="preserve">Demontáž výlevky </t>
  </si>
  <si>
    <t>725534112</t>
  </si>
  <si>
    <t>Ohřívač elektrický, zásobníkový, beztlakový, DZ Dražice BTO 10</t>
  </si>
  <si>
    <t>725829201</t>
  </si>
  <si>
    <t>Montáž baterie umyvadlové a dřezové nástěnné chromové včetně dodávky pákové baterie</t>
  </si>
  <si>
    <t>725820801</t>
  </si>
  <si>
    <t>Demontáž baterie nástěnné do G 3/4"</t>
  </si>
  <si>
    <t>28696750</t>
  </si>
  <si>
    <t>Modul-WC Kombifix Eco UP320 ovládání zepředu, h 1080 mm</t>
  </si>
  <si>
    <t>SPCM</t>
  </si>
  <si>
    <t>Specifikace</t>
  </si>
  <si>
    <t>POL3_</t>
  </si>
  <si>
    <t>28696756</t>
  </si>
  <si>
    <t>Tlačítko ovládací plastové Sigma 01 alpská bílá</t>
  </si>
  <si>
    <t>725001</t>
  </si>
  <si>
    <t>Vysoušeč rukou nástěnný - dodávka, montáž, připojení elektro</t>
  </si>
  <si>
    <t>725002</t>
  </si>
  <si>
    <t>WC sada 95x440mm, na postavení na zem, nerez lesk</t>
  </si>
  <si>
    <t>725003</t>
  </si>
  <si>
    <t>Zásobník na papírové ručníky 340x110x265mm, nerez lesk</t>
  </si>
  <si>
    <t>725004</t>
  </si>
  <si>
    <t>Dávkovač tekutého mýdla 1,0 l, bílá</t>
  </si>
  <si>
    <t>725005</t>
  </si>
  <si>
    <t xml:space="preserve">Držák na toaletní papír, nerez lesk </t>
  </si>
  <si>
    <t>725006</t>
  </si>
  <si>
    <t>Zrcadlo 500x600mm jednoduché, s fazetou</t>
  </si>
  <si>
    <t>725007</t>
  </si>
  <si>
    <t xml:space="preserve">Koš nerez 3 litry </t>
  </si>
  <si>
    <t>725008</t>
  </si>
  <si>
    <t>Koš nerez 12 litry</t>
  </si>
  <si>
    <t>998725201</t>
  </si>
  <si>
    <t>Přesun hmot pro zařizovací předměty, výšky do 6 m</t>
  </si>
  <si>
    <t>728614212</t>
  </si>
  <si>
    <t>Montáž ventilátoru axiálního nízkotlakového potrubního do d 200 mm</t>
  </si>
  <si>
    <t>728001</t>
  </si>
  <si>
    <t>Ventilátor nástěnný odtah přes zeď</t>
  </si>
  <si>
    <t>998728201</t>
  </si>
  <si>
    <t>Přesun hmot pro vzduchotechniku, výšky do 6 m</t>
  </si>
  <si>
    <t>733110806</t>
  </si>
  <si>
    <t>Demontáž potrubí ocelového závitového do DN 15-32</t>
  </si>
  <si>
    <t>733161903</t>
  </si>
  <si>
    <t>Propojení měděného potrubí vytápění D 18 mm</t>
  </si>
  <si>
    <t>733163103</t>
  </si>
  <si>
    <t>Potrubí z měděných trubek vytápění D 18 x 1,0 mm</t>
  </si>
  <si>
    <t>733190306</t>
  </si>
  <si>
    <t>Tlaková zkouška Cu potrubí do D 35</t>
  </si>
  <si>
    <t>998733201</t>
  </si>
  <si>
    <t>Přesun hmot pro rozvody potrubí, výšky do 6 m</t>
  </si>
  <si>
    <t>734211113</t>
  </si>
  <si>
    <t>Ventily odvzdušňovací ot.těles V 4320, G 3/8"</t>
  </si>
  <si>
    <t>734226213</t>
  </si>
  <si>
    <t>Ventil term.přímý,vnitř.z. Heimeier V-exakt DN 20 s termostatickou hlavicí Heimeier K</t>
  </si>
  <si>
    <t>734266422</t>
  </si>
  <si>
    <t>Šroubení uz.dvoutr.s vyp.přímé,Heimer Vekolux DN15</t>
  </si>
  <si>
    <t>998734201</t>
  </si>
  <si>
    <t>Přesun hmot pro armatury, výšky do 6 m</t>
  </si>
  <si>
    <t>735111810</t>
  </si>
  <si>
    <t>Demontáž těles otopných litinových článkových</t>
  </si>
  <si>
    <t>735156621</t>
  </si>
  <si>
    <t>Otopné těleso panelové Radik Klasik 22, v. 400 mm, dl. 500 mm</t>
  </si>
  <si>
    <t>735156642</t>
  </si>
  <si>
    <t>Otopné těleso panelové Radik Klasik 22, v. 500 mm, dl. 600 mm</t>
  </si>
  <si>
    <t>998735201</t>
  </si>
  <si>
    <t>Přesun hmot pro otopná tělesa, výšky do 6 m</t>
  </si>
  <si>
    <t>766661112</t>
  </si>
  <si>
    <t>Montáž dveří do zárubně,otevíravých 1kř.do 0,8 m</t>
  </si>
  <si>
    <t>766_001</t>
  </si>
  <si>
    <t>Sanitární příčka LTD desky 32 mm, lemované Al profilem, celková délka 3 m, dveře 2 ks se zamykáním, výška příčky 2 m</t>
  </si>
  <si>
    <t>611601203</t>
  </si>
  <si>
    <t>Dveře vnitřní CPL KLASIK plné 1-křídlé 800 x 1970 mm včetně kování</t>
  </si>
  <si>
    <t>998766201</t>
  </si>
  <si>
    <t>Přesun hmot pro truhlářské konstr., výšky do 6 m</t>
  </si>
  <si>
    <t>771101210</t>
  </si>
  <si>
    <t>Penetrace podkladu pod dlažby penetrační nátěr Primer G</t>
  </si>
  <si>
    <t>771575109</t>
  </si>
  <si>
    <t>Montáž podlah keram.,hladké, tmel, 30x30 cm Ardex X7G (flex.lepidlo), Ardex FL (spár.hmota)</t>
  </si>
  <si>
    <t>771578011</t>
  </si>
  <si>
    <t>Spára podlaha - stěna, silikonem</t>
  </si>
  <si>
    <t>597642031</t>
  </si>
  <si>
    <t>Dlažba Taurus 300x300</t>
  </si>
  <si>
    <t>998771201</t>
  </si>
  <si>
    <t>Přesun hmot pro podlahy z dlaždic, výšky do 6 m</t>
  </si>
  <si>
    <t>781101210</t>
  </si>
  <si>
    <t>Penetrace podkladu pod obklady penetrační nátěr Primer G</t>
  </si>
  <si>
    <t>781475116</t>
  </si>
  <si>
    <t>Obklad vnitřní stěn keramický, do tmele</t>
  </si>
  <si>
    <t>781497131</t>
  </si>
  <si>
    <t>Lišta ukončovacích k obkladům</t>
  </si>
  <si>
    <t>781_001</t>
  </si>
  <si>
    <t>Vnitřní obklad keramický</t>
  </si>
  <si>
    <t>998781201</t>
  </si>
  <si>
    <t>Přesun hmot pro obklady keramické, výšky do 6 m</t>
  </si>
  <si>
    <t>783201811</t>
  </si>
  <si>
    <t>Odstranění nátěrů z kovových konstrukcí oškrábáním</t>
  </si>
  <si>
    <t>783324340</t>
  </si>
  <si>
    <t>Nátěr syntetický litin. radiátorů Z +2x + 2x email</t>
  </si>
  <si>
    <t>783424340</t>
  </si>
  <si>
    <t>Nátěr syntet. potrubí do DN 50 mm  Z+2x +1x email</t>
  </si>
  <si>
    <t>783602823</t>
  </si>
  <si>
    <t>Odstranění nátěrů truhlářských, dveří opálením</t>
  </si>
  <si>
    <t>783626300</t>
  </si>
  <si>
    <t>Nátěr lazurovací truhlářských výrobků 3x lakování</t>
  </si>
  <si>
    <t>784191201</t>
  </si>
  <si>
    <t>Penetrace podkladu hloubková Primalex 1x</t>
  </si>
  <si>
    <t>784195112</t>
  </si>
  <si>
    <t>Malba Primalex Standard, bílá, bez penetrace, 2 x</t>
  </si>
  <si>
    <t>210800105</t>
  </si>
  <si>
    <t>Kabel CYKY 750 V 3x1,5 mm2 uložený pod omítkou</t>
  </si>
  <si>
    <t>210800106</t>
  </si>
  <si>
    <t>Kabel CYKY 750 V 3x2,5 mm2 uložený pod omítkou</t>
  </si>
  <si>
    <t>650101521</t>
  </si>
  <si>
    <t>Montáž LED svítidla stropního přisazeného</t>
  </si>
  <si>
    <t>M21001</t>
  </si>
  <si>
    <t>Demontáž stávající elektroinstalace</t>
  </si>
  <si>
    <t>hod</t>
  </si>
  <si>
    <t>M21002</t>
  </si>
  <si>
    <t>Zednické pomocné práce</t>
  </si>
  <si>
    <t>M21003</t>
  </si>
  <si>
    <t>Spínač zapuštěný vč. přístrojové krabice, rámečku, ovládání - dodávka, montáž</t>
  </si>
  <si>
    <t>Agregovaná položka</t>
  </si>
  <si>
    <t>POL2_</t>
  </si>
  <si>
    <t>34111030</t>
  </si>
  <si>
    <t>Kabel silový s Cu jádrem 750 V CYKY 3 x 1,5 mm2</t>
  </si>
  <si>
    <t>34111036</t>
  </si>
  <si>
    <t>Kabel silový s Cu jádrem 750 V CYKY 3 x 2,5 mm2</t>
  </si>
  <si>
    <t>3481410801</t>
  </si>
  <si>
    <t xml:space="preserve">Svítidlo interiérové stropní </t>
  </si>
  <si>
    <t>979012112</t>
  </si>
  <si>
    <t>Svislá doprava suti na výšku do 3,5 m</t>
  </si>
  <si>
    <t>Přesun suti</t>
  </si>
  <si>
    <t>POL8_</t>
  </si>
  <si>
    <t>979087112</t>
  </si>
  <si>
    <t>Nakládání suti na dopravní prostředky</t>
  </si>
  <si>
    <t>979081111</t>
  </si>
  <si>
    <t>Odvoz suti a vybour. hmot na skládku do 1 km</t>
  </si>
  <si>
    <t>979081121</t>
  </si>
  <si>
    <t>Příplatek k odvozu za každý další 1 km</t>
  </si>
  <si>
    <t>979990103</t>
  </si>
  <si>
    <t xml:space="preserve">Poplatek za uložení suti </t>
  </si>
  <si>
    <t>979087311</t>
  </si>
  <si>
    <t>Vodorovné přemístění suti nošením do 10 m</t>
  </si>
  <si>
    <t>979087391</t>
  </si>
  <si>
    <t>Příplatek za nošení suti každých dalších 10 m</t>
  </si>
  <si>
    <t>979093111</t>
  </si>
  <si>
    <t>Uložení suti na skládku bez zhutnění</t>
  </si>
  <si>
    <t>VN_001</t>
  </si>
  <si>
    <t>Mimostaveništní doprava a přesun stavebních kapacit</t>
  </si>
  <si>
    <t>OPN</t>
  </si>
  <si>
    <t>POL13_0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</si>
  <si>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</si>
  <si>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</si>
  <si>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</si>
  <si>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</si>
  <si>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</si>
  <si>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</si>
  <si>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</si>
  <si>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</si>
  <si>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</si>
  <si>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Realizace</t>
  </si>
  <si>
    <t>725299101RVL</t>
  </si>
  <si>
    <t>POL99_8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</si>
</sst>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C21" sqref="C21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24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23</v>
      </c>
      <c r="D5" s="124" t="s">
        <v>45</v>
      </c>
      <c r="E5" s="91"/>
      <c r="F5" s="91"/>
      <c r="G5" s="91"/>
      <c r="H5" s="18" t="s">
        <v>42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SUMIF(F58:F82,A16,I58:I82)+SUMIF(F58:F82,"PSU",I58:I82)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SUMIF(F58:F82,A17,I58:I82)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SUMIF(F58:F82,A18,I58:I82)</f>
        <v>0</v>
      </c>
      <c r="J18" s="85"/>
    </row>
    <row r="19" spans="1:10" ht="23.25" customHeight="1" x14ac:dyDescent="0.2">
      <c r="A19" s="196" t="s">
        <v>123</v>
      </c>
      <c r="B19" s="38" t="s">
        <v>29</v>
      </c>
      <c r="C19" s="62"/>
      <c r="D19" s="63"/>
      <c r="E19" s="83"/>
      <c r="F19" s="84"/>
      <c r="G19" s="83"/>
      <c r="H19" s="84"/>
      <c r="I19" s="83">
        <f>SUMIF(F58:F82,A19,I58:I82)</f>
        <v>0</v>
      </c>
      <c r="J19" s="85"/>
    </row>
    <row r="20" spans="1:10" ht="23.25" customHeight="1" x14ac:dyDescent="0.2">
      <c r="A20" s="196" t="s">
        <v>124</v>
      </c>
      <c r="B20" s="38" t="s">
        <v>30</v>
      </c>
      <c r="C20" s="62"/>
      <c r="D20" s="63"/>
      <c r="E20" s="83"/>
      <c r="F20" s="84"/>
      <c r="G20" s="83"/>
      <c r="H20" s="84"/>
      <c r="I20" s="83">
        <f>SUMIF(F58:F82,A20,I58:I82)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'1 1.NP, m.č. 16 Pol'!AE159+'1 1.NP, m.č. 17 Pol'!AE155+'1 2.NP, m.č. 07 Pol'!AE156+'1 2.NP, m.č. 09 Pol'!AE154</f>
        <v>0</v>
      </c>
      <c r="G39" s="149">
        <f>'1 1.NP, m.č. 16 Pol'!AF159+'1 1.NP, m.č. 17 Pol'!AF155+'1 2.NP, m.č. 07 Pol'!AF156+'1 2.NP, m.č. 09 Pol'!AF154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6">
        <v>2</v>
      </c>
      <c r="B40" s="152" t="s">
        <v>51</v>
      </c>
      <c r="C40" s="153" t="s">
        <v>52</v>
      </c>
      <c r="D40" s="153"/>
      <c r="E40" s="153"/>
      <c r="F40" s="154">
        <f>'1 1.NP, m.č. 16 Pol'!AE159+'1 1.NP, m.č. 17 Pol'!AE155+'1 2.NP, m.č. 07 Pol'!AE156+'1 2.NP, m.č. 09 Pol'!AE154</f>
        <v>0</v>
      </c>
      <c r="G40" s="155">
        <f>'1 1.NP, m.č. 16 Pol'!AF159+'1 1.NP, m.č. 17 Pol'!AF155+'1 2.NP, m.č. 07 Pol'!AF156+'1 2.NP, m.č. 09 Pol'!AF154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'1 1.NP, m.č. 16 Pol'!AE159</f>
        <v>0</v>
      </c>
      <c r="G41" s="150">
        <f>'1 1.NP, m.č. 16 Pol'!AF159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customHeight="1" x14ac:dyDescent="0.2">
      <c r="A42" s="136">
        <v>3</v>
      </c>
      <c r="B42" s="157" t="s">
        <v>55</v>
      </c>
      <c r="C42" s="147" t="s">
        <v>56</v>
      </c>
      <c r="D42" s="147"/>
      <c r="E42" s="147"/>
      <c r="F42" s="158">
        <f>'1 1.NP, m.č. 17 Pol'!AE155</f>
        <v>0</v>
      </c>
      <c r="G42" s="150">
        <f>'1 1.NP, m.č. 17 Pol'!AF155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customHeight="1" x14ac:dyDescent="0.2">
      <c r="A43" s="136">
        <v>3</v>
      </c>
      <c r="B43" s="157" t="s">
        <v>57</v>
      </c>
      <c r="C43" s="147" t="s">
        <v>58</v>
      </c>
      <c r="D43" s="147"/>
      <c r="E43" s="147"/>
      <c r="F43" s="158">
        <f>'1 2.NP, m.č. 07 Pol'!AE156</f>
        <v>0</v>
      </c>
      <c r="G43" s="150">
        <f>'1 2.NP, m.č. 07 Pol'!AF156</f>
        <v>0</v>
      </c>
      <c r="H43" s="150">
        <f>(F43*SazbaDPH1/100)+(G43*SazbaDPH2/100)</f>
        <v>0</v>
      </c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">
      <c r="A44" s="136">
        <v>3</v>
      </c>
      <c r="B44" s="157" t="s">
        <v>59</v>
      </c>
      <c r="C44" s="147" t="s">
        <v>60</v>
      </c>
      <c r="D44" s="147"/>
      <c r="E44" s="147"/>
      <c r="F44" s="158">
        <f>'1 2.NP, m.č. 09 Pol'!AE154</f>
        <v>0</v>
      </c>
      <c r="G44" s="150">
        <f>'1 2.NP, m.č. 09 Pol'!AF154</f>
        <v>0</v>
      </c>
      <c r="H44" s="150">
        <f>(F44*SazbaDPH1/100)+(G44*SazbaDPH2/100)</f>
        <v>0</v>
      </c>
      <c r="I44" s="150">
        <f>F44+G44+H44</f>
        <v>0</v>
      </c>
      <c r="J44" s="151" t="str">
        <f>IF(_xlfn.SINGLE(CenaCelkemVypocet)=0,"",I44/_xlfn.SINGLE(CenaCelkemVypocet)*100)</f>
        <v/>
      </c>
    </row>
    <row r="45" spans="1:10" ht="25.5" customHeight="1" x14ac:dyDescent="0.2">
      <c r="A45" s="136"/>
      <c r="B45" s="159" t="s">
        <v>61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63</v>
      </c>
      <c r="B47" t="s">
        <v>64</v>
      </c>
    </row>
    <row r="48" spans="1:10" x14ac:dyDescent="0.2">
      <c r="A48" t="s">
        <v>65</v>
      </c>
      <c r="B48" t="s">
        <v>66</v>
      </c>
    </row>
    <row r="49" spans="1:10" x14ac:dyDescent="0.2">
      <c r="A49" t="s">
        <v>67</v>
      </c>
      <c r="B49" t="s">
        <v>68</v>
      </c>
    </row>
    <row r="50" spans="1:10" x14ac:dyDescent="0.2">
      <c r="A50" t="s">
        <v>67</v>
      </c>
      <c r="B50" t="s">
        <v>69</v>
      </c>
    </row>
    <row r="51" spans="1:10" x14ac:dyDescent="0.2">
      <c r="A51" t="s">
        <v>67</v>
      </c>
      <c r="B51" t="s">
        <v>70</v>
      </c>
    </row>
    <row r="52" spans="1:10" x14ac:dyDescent="0.2">
      <c r="A52" t="s">
        <v>67</v>
      </c>
      <c r="B52" t="s">
        <v>71</v>
      </c>
    </row>
    <row r="55" spans="1:10" ht="15.75" x14ac:dyDescent="0.25">
      <c r="B55" s="175" t="s">
        <v>72</v>
      </c>
    </row>
    <row r="57" spans="1:10" ht="25.5" customHeight="1" x14ac:dyDescent="0.2">
      <c r="A57" s="177"/>
      <c r="B57" s="180" t="s">
        <v>18</v>
      </c>
      <c r="C57" s="180" t="s">
        <v>6</v>
      </c>
      <c r="D57" s="181"/>
      <c r="E57" s="181"/>
      <c r="F57" s="182" t="s">
        <v>73</v>
      </c>
      <c r="G57" s="182"/>
      <c r="H57" s="182"/>
      <c r="I57" s="182" t="s">
        <v>31</v>
      </c>
      <c r="J57" s="182" t="s">
        <v>0</v>
      </c>
    </row>
    <row r="58" spans="1:10" ht="36.75" customHeight="1" x14ac:dyDescent="0.2">
      <c r="A58" s="178"/>
      <c r="B58" s="183" t="s">
        <v>74</v>
      </c>
      <c r="C58" s="184" t="s">
        <v>75</v>
      </c>
      <c r="D58" s="185"/>
      <c r="E58" s="185"/>
      <c r="F58" s="192" t="s">
        <v>26</v>
      </c>
      <c r="G58" s="193"/>
      <c r="H58" s="193"/>
      <c r="I58" s="193">
        <f>'1 1.NP, m.č. 16 Pol'!G8+'1 1.NP, m.č. 17 Pol'!G8+'1 2.NP, m.č. 07 Pol'!G8+'1 2.NP, m.č. 09 Pol'!G8</f>
        <v>0</v>
      </c>
      <c r="J58" s="189" t="str">
        <f>IF(I83=0,"",I58/I83*100)</f>
        <v/>
      </c>
    </row>
    <row r="59" spans="1:10" ht="36.75" customHeight="1" x14ac:dyDescent="0.2">
      <c r="A59" s="178"/>
      <c r="B59" s="183" t="s">
        <v>76</v>
      </c>
      <c r="C59" s="184" t="s">
        <v>77</v>
      </c>
      <c r="D59" s="185"/>
      <c r="E59" s="185"/>
      <c r="F59" s="192" t="s">
        <v>26</v>
      </c>
      <c r="G59" s="193"/>
      <c r="H59" s="193"/>
      <c r="I59" s="193">
        <f>'1 1.NP, m.č. 16 Pol'!G11+'1 1.NP, m.č. 17 Pol'!G11+'1 2.NP, m.č. 07 Pol'!G11+'1 2.NP, m.č. 09 Pol'!G11</f>
        <v>0</v>
      </c>
      <c r="J59" s="189" t="str">
        <f>IF(I83=0,"",I59/I83*100)</f>
        <v/>
      </c>
    </row>
    <row r="60" spans="1:10" ht="36.75" customHeight="1" x14ac:dyDescent="0.2">
      <c r="A60" s="178"/>
      <c r="B60" s="183" t="s">
        <v>78</v>
      </c>
      <c r="C60" s="184" t="s">
        <v>79</v>
      </c>
      <c r="D60" s="185"/>
      <c r="E60" s="185"/>
      <c r="F60" s="192" t="s">
        <v>26</v>
      </c>
      <c r="G60" s="193"/>
      <c r="H60" s="193"/>
      <c r="I60" s="193">
        <f>'1 1.NP, m.č. 16 Pol'!G13+'1 1.NP, m.č. 17 Pol'!G13+'1 2.NP, m.č. 07 Pol'!G13+'1 2.NP, m.č. 09 Pol'!G13</f>
        <v>0</v>
      </c>
      <c r="J60" s="189" t="str">
        <f>IF(I83=0,"",I60/I83*100)</f>
        <v/>
      </c>
    </row>
    <row r="61" spans="1:10" ht="36.75" customHeight="1" x14ac:dyDescent="0.2">
      <c r="A61" s="178"/>
      <c r="B61" s="183" t="s">
        <v>80</v>
      </c>
      <c r="C61" s="184" t="s">
        <v>81</v>
      </c>
      <c r="D61" s="185"/>
      <c r="E61" s="185"/>
      <c r="F61" s="192" t="s">
        <v>26</v>
      </c>
      <c r="G61" s="193"/>
      <c r="H61" s="193"/>
      <c r="I61" s="193">
        <f>'1 1.NP, m.č. 16 Pol'!G19+'1 1.NP, m.č. 17 Pol'!G19+'1 2.NP, m.č. 07 Pol'!G19+'1 2.NP, m.č. 09 Pol'!G19</f>
        <v>0</v>
      </c>
      <c r="J61" s="189" t="str">
        <f>IF(I83=0,"",I61/I83*100)</f>
        <v/>
      </c>
    </row>
    <row r="62" spans="1:10" ht="36.75" customHeight="1" x14ac:dyDescent="0.2">
      <c r="A62" s="178"/>
      <c r="B62" s="183" t="s">
        <v>82</v>
      </c>
      <c r="C62" s="184" t="s">
        <v>83</v>
      </c>
      <c r="D62" s="185"/>
      <c r="E62" s="185"/>
      <c r="F62" s="192" t="s">
        <v>26</v>
      </c>
      <c r="G62" s="193"/>
      <c r="H62" s="193"/>
      <c r="I62" s="193">
        <f>'1 1.NP, m.č. 16 Pol'!G21+'1 1.NP, m.č. 17 Pol'!G21+'1 2.NP, m.č. 07 Pol'!G21+'1 2.NP, m.č. 09 Pol'!G21</f>
        <v>0</v>
      </c>
      <c r="J62" s="189" t="str">
        <f>IF(I83=0,"",I62/I83*100)</f>
        <v/>
      </c>
    </row>
    <row r="63" spans="1:10" ht="36.75" customHeight="1" x14ac:dyDescent="0.2">
      <c r="A63" s="178"/>
      <c r="B63" s="183" t="s">
        <v>84</v>
      </c>
      <c r="C63" s="184" t="s">
        <v>85</v>
      </c>
      <c r="D63" s="185"/>
      <c r="E63" s="185"/>
      <c r="F63" s="192" t="s">
        <v>26</v>
      </c>
      <c r="G63" s="193"/>
      <c r="H63" s="193"/>
      <c r="I63" s="193">
        <f>'1 1.NP, m.č. 16 Pol'!G23+'1 1.NP, m.č. 17 Pol'!G23+'1 2.NP, m.č. 07 Pol'!G23+'1 2.NP, m.č. 09 Pol'!G23</f>
        <v>0</v>
      </c>
      <c r="J63" s="189" t="str">
        <f>IF(I83=0,"",I63/I83*100)</f>
        <v/>
      </c>
    </row>
    <row r="64" spans="1:10" ht="36.75" customHeight="1" x14ac:dyDescent="0.2">
      <c r="A64" s="178"/>
      <c r="B64" s="183" t="s">
        <v>86</v>
      </c>
      <c r="C64" s="184" t="s">
        <v>87</v>
      </c>
      <c r="D64" s="185"/>
      <c r="E64" s="185"/>
      <c r="F64" s="192" t="s">
        <v>26</v>
      </c>
      <c r="G64" s="193"/>
      <c r="H64" s="193"/>
      <c r="I64" s="193">
        <f>'1 1.NP, m.č. 16 Pol'!G25+'1 1.NP, m.č. 17 Pol'!G25+'1 2.NP, m.č. 07 Pol'!G25+'1 2.NP, m.č. 09 Pol'!G25</f>
        <v>0</v>
      </c>
      <c r="J64" s="189" t="str">
        <f>IF(I83=0,"",I64/I83*100)</f>
        <v/>
      </c>
    </row>
    <row r="65" spans="1:10" ht="36.75" customHeight="1" x14ac:dyDescent="0.2">
      <c r="A65" s="178"/>
      <c r="B65" s="183" t="s">
        <v>88</v>
      </c>
      <c r="C65" s="184" t="s">
        <v>89</v>
      </c>
      <c r="D65" s="185"/>
      <c r="E65" s="185"/>
      <c r="F65" s="192" t="s">
        <v>26</v>
      </c>
      <c r="G65" s="193"/>
      <c r="H65" s="193"/>
      <c r="I65" s="193">
        <f>'1 1.NP, m.č. 16 Pol'!G27+'1 1.NP, m.č. 17 Pol'!G27+'1 2.NP, m.č. 07 Pol'!G27+'1 2.NP, m.č. 09 Pol'!G27</f>
        <v>0</v>
      </c>
      <c r="J65" s="189" t="str">
        <f>IF(I83=0,"",I65/I83*100)</f>
        <v/>
      </c>
    </row>
    <row r="66" spans="1:10" ht="36.75" customHeight="1" x14ac:dyDescent="0.2">
      <c r="A66" s="178"/>
      <c r="B66" s="183" t="s">
        <v>90</v>
      </c>
      <c r="C66" s="184" t="s">
        <v>91</v>
      </c>
      <c r="D66" s="185"/>
      <c r="E66" s="185"/>
      <c r="F66" s="192" t="s">
        <v>26</v>
      </c>
      <c r="G66" s="193"/>
      <c r="H66" s="193"/>
      <c r="I66" s="193">
        <f>'1 1.NP, m.č. 16 Pol'!G34+'1 1.NP, m.č. 17 Pol'!G34+'1 2.NP, m.č. 07 Pol'!G34+'1 2.NP, m.č. 09 Pol'!G34</f>
        <v>0</v>
      </c>
      <c r="J66" s="189" t="str">
        <f>IF(I83=0,"",I66/I83*100)</f>
        <v/>
      </c>
    </row>
    <row r="67" spans="1:10" ht="36.75" customHeight="1" x14ac:dyDescent="0.2">
      <c r="A67" s="178"/>
      <c r="B67" s="183" t="s">
        <v>92</v>
      </c>
      <c r="C67" s="184" t="s">
        <v>93</v>
      </c>
      <c r="D67" s="185"/>
      <c r="E67" s="185"/>
      <c r="F67" s="192" t="s">
        <v>27</v>
      </c>
      <c r="G67" s="193"/>
      <c r="H67" s="193"/>
      <c r="I67" s="193">
        <f>'1 1.NP, m.č. 16 Pol'!G36+'1 1.NP, m.č. 17 Pol'!G36+'1 2.NP, m.č. 07 Pol'!G36+'1 2.NP, m.č. 09 Pol'!G36</f>
        <v>0</v>
      </c>
      <c r="J67" s="189" t="str">
        <f>IF(I83=0,"",I67/I83*100)</f>
        <v/>
      </c>
    </row>
    <row r="68" spans="1:10" ht="36.75" customHeight="1" x14ac:dyDescent="0.2">
      <c r="A68" s="178"/>
      <c r="B68" s="183" t="s">
        <v>94</v>
      </c>
      <c r="C68" s="184" t="s">
        <v>95</v>
      </c>
      <c r="D68" s="185"/>
      <c r="E68" s="185"/>
      <c r="F68" s="192" t="s">
        <v>27</v>
      </c>
      <c r="G68" s="193"/>
      <c r="H68" s="193"/>
      <c r="I68" s="193">
        <f>'1 1.NP, m.č. 16 Pol'!G42+'1 1.NP, m.č. 17 Pol'!G42+'1 2.NP, m.č. 07 Pol'!G42+'1 2.NP, m.č. 09 Pol'!G42</f>
        <v>0</v>
      </c>
      <c r="J68" s="189" t="str">
        <f>IF(I83=0,"",I68/I83*100)</f>
        <v/>
      </c>
    </row>
    <row r="69" spans="1:10" ht="36.75" customHeight="1" x14ac:dyDescent="0.2">
      <c r="A69" s="178"/>
      <c r="B69" s="183" t="s">
        <v>96</v>
      </c>
      <c r="C69" s="184" t="s">
        <v>97</v>
      </c>
      <c r="D69" s="185"/>
      <c r="E69" s="185"/>
      <c r="F69" s="192" t="s">
        <v>27</v>
      </c>
      <c r="G69" s="193"/>
      <c r="H69" s="193"/>
      <c r="I69" s="193">
        <f>'1 1.NP, m.č. 16 Pol'!G53+'1 1.NP, m.č. 17 Pol'!G53+'1 2.NP, m.č. 07 Pol'!G53+'1 2.NP, m.č. 09 Pol'!G53</f>
        <v>0</v>
      </c>
      <c r="J69" s="189" t="str">
        <f>IF(I83=0,"",I69/I83*100)</f>
        <v/>
      </c>
    </row>
    <row r="70" spans="1:10" ht="36.75" customHeight="1" x14ac:dyDescent="0.2">
      <c r="A70" s="178"/>
      <c r="B70" s="183" t="s">
        <v>98</v>
      </c>
      <c r="C70" s="184" t="s">
        <v>99</v>
      </c>
      <c r="D70" s="185"/>
      <c r="E70" s="185"/>
      <c r="F70" s="192" t="s">
        <v>27</v>
      </c>
      <c r="G70" s="193"/>
      <c r="H70" s="193"/>
      <c r="I70" s="193">
        <f>'1 1.NP, m.č. 16 Pol'!G65+'1 1.NP, m.č. 17 Pol'!G65+'1 2.NP, m.č. 07 Pol'!G65+'1 2.NP, m.č. 09 Pol'!G65</f>
        <v>0</v>
      </c>
      <c r="J70" s="189" t="str">
        <f>IF(I83=0,"",I70/I83*100)</f>
        <v/>
      </c>
    </row>
    <row r="71" spans="1:10" ht="36.75" customHeight="1" x14ac:dyDescent="0.2">
      <c r="A71" s="178"/>
      <c r="B71" s="183" t="s">
        <v>100</v>
      </c>
      <c r="C71" s="184" t="s">
        <v>101</v>
      </c>
      <c r="D71" s="185"/>
      <c r="E71" s="185"/>
      <c r="F71" s="192" t="s">
        <v>27</v>
      </c>
      <c r="G71" s="193"/>
      <c r="H71" s="193"/>
      <c r="I71" s="193">
        <f>'1 1.NP, m.č. 16 Pol'!G90+'1 1.NP, m.č. 17 Pol'!G86+'1 2.NP, m.č. 07 Pol'!G87+'1 2.NP, m.č. 09 Pol'!G85</f>
        <v>0</v>
      </c>
      <c r="J71" s="189" t="str">
        <f>IF(I83=0,"",I71/I83*100)</f>
        <v/>
      </c>
    </row>
    <row r="72" spans="1:10" ht="36.75" customHeight="1" x14ac:dyDescent="0.2">
      <c r="A72" s="178"/>
      <c r="B72" s="183" t="s">
        <v>102</v>
      </c>
      <c r="C72" s="184" t="s">
        <v>103</v>
      </c>
      <c r="D72" s="185"/>
      <c r="E72" s="185"/>
      <c r="F72" s="192" t="s">
        <v>27</v>
      </c>
      <c r="G72" s="193"/>
      <c r="H72" s="193"/>
      <c r="I72" s="193">
        <f>'1 1.NP, m.č. 16 Pol'!G94+'1 1.NP, m.č. 17 Pol'!G90+'1 2.NP, m.č. 07 Pol'!G91+'1 2.NP, m.č. 09 Pol'!G89</f>
        <v>0</v>
      </c>
      <c r="J72" s="189" t="str">
        <f>IF(I83=0,"",I72/I83*100)</f>
        <v/>
      </c>
    </row>
    <row r="73" spans="1:10" ht="36.75" customHeight="1" x14ac:dyDescent="0.2">
      <c r="A73" s="178"/>
      <c r="B73" s="183" t="s">
        <v>104</v>
      </c>
      <c r="C73" s="184" t="s">
        <v>105</v>
      </c>
      <c r="D73" s="185"/>
      <c r="E73" s="185"/>
      <c r="F73" s="192" t="s">
        <v>27</v>
      </c>
      <c r="G73" s="193"/>
      <c r="H73" s="193"/>
      <c r="I73" s="193">
        <f>'1 1.NP, m.č. 16 Pol'!G100+'1 1.NP, m.č. 17 Pol'!G96+'1 2.NP, m.č. 07 Pol'!G97+'1 2.NP, m.č. 09 Pol'!G95</f>
        <v>0</v>
      </c>
      <c r="J73" s="189" t="str">
        <f>IF(I83=0,"",I73/I83*100)</f>
        <v/>
      </c>
    </row>
    <row r="74" spans="1:10" ht="36.75" customHeight="1" x14ac:dyDescent="0.2">
      <c r="A74" s="178"/>
      <c r="B74" s="183" t="s">
        <v>106</v>
      </c>
      <c r="C74" s="184" t="s">
        <v>107</v>
      </c>
      <c r="D74" s="185"/>
      <c r="E74" s="185"/>
      <c r="F74" s="192" t="s">
        <v>27</v>
      </c>
      <c r="G74" s="193"/>
      <c r="H74" s="193"/>
      <c r="I74" s="193">
        <f>'1 1.NP, m.č. 16 Pol'!G105+'1 1.NP, m.č. 17 Pol'!G101+'1 2.NP, m.č. 07 Pol'!G102+'1 2.NP, m.č. 09 Pol'!G100</f>
        <v>0</v>
      </c>
      <c r="J74" s="189" t="str">
        <f>IF(I83=0,"",I74/I83*100)</f>
        <v/>
      </c>
    </row>
    <row r="75" spans="1:10" ht="36.75" customHeight="1" x14ac:dyDescent="0.2">
      <c r="A75" s="178"/>
      <c r="B75" s="183" t="s">
        <v>108</v>
      </c>
      <c r="C75" s="184" t="s">
        <v>109</v>
      </c>
      <c r="D75" s="185"/>
      <c r="E75" s="185"/>
      <c r="F75" s="192" t="s">
        <v>27</v>
      </c>
      <c r="G75" s="193"/>
      <c r="H75" s="193"/>
      <c r="I75" s="193">
        <f>'1 1.NP, m.č. 16 Pol'!G110+'1 1.NP, m.č. 17 Pol'!G106+'1 2.NP, m.č. 07 Pol'!G107+'1 2.NP, m.č. 09 Pol'!G105</f>
        <v>0</v>
      </c>
      <c r="J75" s="189" t="str">
        <f>IF(I83=0,"",I75/I83*100)</f>
        <v/>
      </c>
    </row>
    <row r="76" spans="1:10" ht="36.75" customHeight="1" x14ac:dyDescent="0.2">
      <c r="A76" s="178"/>
      <c r="B76" s="183" t="s">
        <v>110</v>
      </c>
      <c r="C76" s="184" t="s">
        <v>111</v>
      </c>
      <c r="D76" s="185"/>
      <c r="E76" s="185"/>
      <c r="F76" s="192" t="s">
        <v>27</v>
      </c>
      <c r="G76" s="193"/>
      <c r="H76" s="193"/>
      <c r="I76" s="193">
        <f>'1 1.NP, m.č. 16 Pol'!G115+'1 1.NP, m.č. 17 Pol'!G111+'1 2.NP, m.č. 07 Pol'!G112+'1 2.NP, m.č. 09 Pol'!G110</f>
        <v>0</v>
      </c>
      <c r="J76" s="189" t="str">
        <f>IF(I83=0,"",I76/I83*100)</f>
        <v/>
      </c>
    </row>
    <row r="77" spans="1:10" ht="36.75" customHeight="1" x14ac:dyDescent="0.2">
      <c r="A77" s="178"/>
      <c r="B77" s="183" t="s">
        <v>112</v>
      </c>
      <c r="C77" s="184" t="s">
        <v>113</v>
      </c>
      <c r="D77" s="185"/>
      <c r="E77" s="185"/>
      <c r="F77" s="192" t="s">
        <v>27</v>
      </c>
      <c r="G77" s="193"/>
      <c r="H77" s="193"/>
      <c r="I77" s="193">
        <f>'1 1.NP, m.č. 16 Pol'!G121+'1 1.NP, m.č. 17 Pol'!G117+'1 2.NP, m.č. 07 Pol'!G118+'1 2.NP, m.č. 09 Pol'!G116</f>
        <v>0</v>
      </c>
      <c r="J77" s="189" t="str">
        <f>IF(I83=0,"",I77/I83*100)</f>
        <v/>
      </c>
    </row>
    <row r="78" spans="1:10" ht="36.75" customHeight="1" x14ac:dyDescent="0.2">
      <c r="A78" s="178"/>
      <c r="B78" s="183" t="s">
        <v>114</v>
      </c>
      <c r="C78" s="184" t="s">
        <v>115</v>
      </c>
      <c r="D78" s="185"/>
      <c r="E78" s="185"/>
      <c r="F78" s="192" t="s">
        <v>27</v>
      </c>
      <c r="G78" s="193"/>
      <c r="H78" s="193"/>
      <c r="I78" s="193">
        <f>'1 1.NP, m.č. 16 Pol'!G127+'1 1.NP, m.č. 17 Pol'!G123+'1 2.NP, m.č. 07 Pol'!G124+'1 2.NP, m.č. 09 Pol'!G122</f>
        <v>0</v>
      </c>
      <c r="J78" s="189" t="str">
        <f>IF(I83=0,"",I78/I83*100)</f>
        <v/>
      </c>
    </row>
    <row r="79" spans="1:10" ht="36.75" customHeight="1" x14ac:dyDescent="0.2">
      <c r="A79" s="178"/>
      <c r="B79" s="183" t="s">
        <v>116</v>
      </c>
      <c r="C79" s="184" t="s">
        <v>117</v>
      </c>
      <c r="D79" s="185"/>
      <c r="E79" s="185"/>
      <c r="F79" s="192" t="s">
        <v>27</v>
      </c>
      <c r="G79" s="193"/>
      <c r="H79" s="193"/>
      <c r="I79" s="193">
        <f>'1 1.NP, m.č. 16 Pol'!G133+'1 1.NP, m.č. 17 Pol'!G129+'1 2.NP, m.č. 07 Pol'!G130+'1 2.NP, m.č. 09 Pol'!G128</f>
        <v>0</v>
      </c>
      <c r="J79" s="189" t="str">
        <f>IF(I83=0,"",I79/I83*100)</f>
        <v/>
      </c>
    </row>
    <row r="80" spans="1:10" ht="36.75" customHeight="1" x14ac:dyDescent="0.2">
      <c r="A80" s="178"/>
      <c r="B80" s="183" t="s">
        <v>118</v>
      </c>
      <c r="C80" s="184" t="s">
        <v>119</v>
      </c>
      <c r="D80" s="185"/>
      <c r="E80" s="185"/>
      <c r="F80" s="192" t="s">
        <v>28</v>
      </c>
      <c r="G80" s="193"/>
      <c r="H80" s="193"/>
      <c r="I80" s="193">
        <f>'1 1.NP, m.č. 16 Pol'!G136+'1 1.NP, m.č. 17 Pol'!G132+'1 2.NP, m.č. 07 Pol'!G133+'1 2.NP, m.č. 09 Pol'!G131</f>
        <v>0</v>
      </c>
      <c r="J80" s="189" t="str">
        <f>IF(I83=0,"",I80/I83*100)</f>
        <v/>
      </c>
    </row>
    <row r="81" spans="1:10" ht="36.75" customHeight="1" x14ac:dyDescent="0.2">
      <c r="A81" s="178"/>
      <c r="B81" s="183" t="s">
        <v>120</v>
      </c>
      <c r="C81" s="184" t="s">
        <v>121</v>
      </c>
      <c r="D81" s="185"/>
      <c r="E81" s="185"/>
      <c r="F81" s="192" t="s">
        <v>122</v>
      </c>
      <c r="G81" s="193"/>
      <c r="H81" s="193"/>
      <c r="I81" s="193">
        <f>'1 1.NP, m.č. 16 Pol'!G146+'1 1.NP, m.č. 17 Pol'!G142+'1 2.NP, m.č. 07 Pol'!G143+'1 2.NP, m.č. 09 Pol'!G141</f>
        <v>0</v>
      </c>
      <c r="J81" s="189" t="str">
        <f>IF(I83=0,"",I81/I83*100)</f>
        <v/>
      </c>
    </row>
    <row r="82" spans="1:10" ht="36.75" customHeight="1" x14ac:dyDescent="0.2">
      <c r="A82" s="178"/>
      <c r="B82" s="183" t="s">
        <v>123</v>
      </c>
      <c r="C82" s="184" t="s">
        <v>29</v>
      </c>
      <c r="D82" s="185"/>
      <c r="E82" s="185"/>
      <c r="F82" s="192" t="s">
        <v>123</v>
      </c>
      <c r="G82" s="193"/>
      <c r="H82" s="193"/>
      <c r="I82" s="193">
        <f>'1 1.NP, m.č. 16 Pol'!G155+'1 1.NP, m.č. 17 Pol'!G151+'1 2.NP, m.č. 07 Pol'!G152+'1 2.NP, m.č. 09 Pol'!G150</f>
        <v>0</v>
      </c>
      <c r="J82" s="189" t="str">
        <f>IF(I83=0,"",I82/I83*100)</f>
        <v/>
      </c>
    </row>
    <row r="83" spans="1:10" ht="25.5" customHeight="1" x14ac:dyDescent="0.2">
      <c r="A83" s="179"/>
      <c r="B83" s="186" t="s">
        <v>1</v>
      </c>
      <c r="C83" s="187"/>
      <c r="D83" s="188"/>
      <c r="E83" s="188"/>
      <c r="F83" s="194"/>
      <c r="G83" s="195"/>
      <c r="H83" s="195"/>
      <c r="I83" s="195">
        <f>SUM(I58:I82)</f>
        <v>0</v>
      </c>
      <c r="J83" s="190">
        <f>SUM(J58:J82)</f>
        <v>0</v>
      </c>
    </row>
    <row r="84" spans="1:10" x14ac:dyDescent="0.2">
      <c r="F84" s="135"/>
      <c r="G84" s="135"/>
      <c r="H84" s="135"/>
      <c r="I84" s="135"/>
      <c r="J84" s="191"/>
    </row>
    <row r="85" spans="1:10" x14ac:dyDescent="0.2">
      <c r="F85" s="135"/>
      <c r="G85" s="135"/>
      <c r="H85" s="135"/>
      <c r="I85" s="135"/>
      <c r="J85" s="191"/>
    </row>
    <row r="86" spans="1:10" x14ac:dyDescent="0.2">
      <c r="F86" s="135"/>
      <c r="G86" s="135"/>
      <c r="H86" s="135"/>
      <c r="I86" s="135"/>
      <c r="J86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81:E81"/>
    <mergeCell ref="C82:E82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B45:E45"/>
    <mergeCell ref="C58:E58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A022-E238-4776-8DBF-6FC54106667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125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126</v>
      </c>
    </row>
    <row r="3" spans="1:60" ht="24.95" customHeight="1" x14ac:dyDescent="0.2">
      <c r="A3" s="198" t="s">
        <v>9</v>
      </c>
      <c r="B3" s="49" t="s">
        <v>51</v>
      </c>
      <c r="C3" s="201" t="s">
        <v>52</v>
      </c>
      <c r="D3" s="199"/>
      <c r="E3" s="199"/>
      <c r="F3" s="199"/>
      <c r="G3" s="200"/>
      <c r="AC3" s="176" t="s">
        <v>126</v>
      </c>
      <c r="AG3" t="s">
        <v>127</v>
      </c>
    </row>
    <row r="4" spans="1:60" ht="24.95" customHeight="1" x14ac:dyDescent="0.2">
      <c r="A4" s="202" t="s">
        <v>10</v>
      </c>
      <c r="B4" s="203" t="s">
        <v>53</v>
      </c>
      <c r="C4" s="204" t="s">
        <v>54</v>
      </c>
      <c r="D4" s="205"/>
      <c r="E4" s="205"/>
      <c r="F4" s="205"/>
      <c r="G4" s="206"/>
      <c r="AG4" t="s">
        <v>128</v>
      </c>
    </row>
    <row r="5" spans="1:60" x14ac:dyDescent="0.2">
      <c r="D5" s="10"/>
    </row>
    <row r="6" spans="1:60" ht="38.25" x14ac:dyDescent="0.2">
      <c r="A6" s="208" t="s">
        <v>129</v>
      </c>
      <c r="B6" s="210" t="s">
        <v>130</v>
      </c>
      <c r="C6" s="210" t="s">
        <v>131</v>
      </c>
      <c r="D6" s="209" t="s">
        <v>132</v>
      </c>
      <c r="E6" s="208" t="s">
        <v>133</v>
      </c>
      <c r="F6" s="207" t="s">
        <v>134</v>
      </c>
      <c r="G6" s="208" t="s">
        <v>31</v>
      </c>
      <c r="H6" s="211" t="s">
        <v>32</v>
      </c>
      <c r="I6" s="211" t="s">
        <v>135</v>
      </c>
      <c r="J6" s="211" t="s">
        <v>33</v>
      </c>
      <c r="K6" s="211" t="s">
        <v>136</v>
      </c>
      <c r="L6" s="211" t="s">
        <v>137</v>
      </c>
      <c r="M6" s="211" t="s">
        <v>138</v>
      </c>
      <c r="N6" s="211" t="s">
        <v>139</v>
      </c>
      <c r="O6" s="211" t="s">
        <v>140</v>
      </c>
      <c r="P6" s="211" t="s">
        <v>141</v>
      </c>
      <c r="Q6" s="211" t="s">
        <v>142</v>
      </c>
      <c r="R6" s="211" t="s">
        <v>143</v>
      </c>
      <c r="S6" s="211" t="s">
        <v>144</v>
      </c>
      <c r="T6" s="211" t="s">
        <v>145</v>
      </c>
      <c r="U6" s="211" t="s">
        <v>146</v>
      </c>
      <c r="V6" s="211" t="s">
        <v>147</v>
      </c>
      <c r="W6" s="211" t="s">
        <v>148</v>
      </c>
      <c r="X6" s="211" t="s">
        <v>149</v>
      </c>
      <c r="Y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7" t="s">
        <v>151</v>
      </c>
      <c r="B8" s="238" t="s">
        <v>74</v>
      </c>
      <c r="C8" s="257" t="s">
        <v>75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5"/>
      <c r="O8" s="235">
        <f>SUM(O9:O10)</f>
        <v>1.06</v>
      </c>
      <c r="P8" s="235"/>
      <c r="Q8" s="235">
        <f>SUM(Q9:Q10)</f>
        <v>0</v>
      </c>
      <c r="R8" s="236"/>
      <c r="S8" s="236"/>
      <c r="T8" s="236"/>
      <c r="U8" s="236"/>
      <c r="V8" s="236">
        <f>SUM(V9:V10)</f>
        <v>11.24</v>
      </c>
      <c r="W8" s="236"/>
      <c r="X8" s="236"/>
      <c r="Y8" s="236"/>
      <c r="AG8" t="s">
        <v>152</v>
      </c>
    </row>
    <row r="9" spans="1:60" outlineLevel="1" x14ac:dyDescent="0.2">
      <c r="A9" s="250">
        <v>1</v>
      </c>
      <c r="B9" s="251" t="s">
        <v>153</v>
      </c>
      <c r="C9" s="258" t="s">
        <v>154</v>
      </c>
      <c r="D9" s="252" t="s">
        <v>155</v>
      </c>
      <c r="E9" s="253">
        <v>26.55</v>
      </c>
      <c r="F9" s="254"/>
      <c r="G9" s="255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3.7670000000000002E-2</v>
      </c>
      <c r="O9" s="232">
        <f>ROUND(E9*N9,2)</f>
        <v>1</v>
      </c>
      <c r="P9" s="232">
        <v>0</v>
      </c>
      <c r="Q9" s="232">
        <f>ROUND(E9*P9,2)</f>
        <v>0</v>
      </c>
      <c r="R9" s="233"/>
      <c r="S9" s="233" t="s">
        <v>156</v>
      </c>
      <c r="T9" s="233" t="s">
        <v>156</v>
      </c>
      <c r="U9" s="233">
        <v>0.41</v>
      </c>
      <c r="V9" s="233">
        <f>ROUND(E9*U9,2)</f>
        <v>10.89</v>
      </c>
      <c r="W9" s="233"/>
      <c r="X9" s="233" t="s">
        <v>157</v>
      </c>
      <c r="Y9" s="233" t="s">
        <v>158</v>
      </c>
      <c r="Z9" s="212"/>
      <c r="AA9" s="212"/>
      <c r="AB9" s="212"/>
      <c r="AC9" s="212"/>
      <c r="AD9" s="212"/>
      <c r="AE9" s="212"/>
      <c r="AF9" s="212"/>
      <c r="AG9" s="212" t="s">
        <v>159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0">
        <v>2</v>
      </c>
      <c r="B10" s="251" t="s">
        <v>160</v>
      </c>
      <c r="C10" s="258" t="s">
        <v>161</v>
      </c>
      <c r="D10" s="252" t="s">
        <v>162</v>
      </c>
      <c r="E10" s="253">
        <v>8.1360000000000002E-2</v>
      </c>
      <c r="F10" s="254"/>
      <c r="G10" s="255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0.76605000000000001</v>
      </c>
      <c r="O10" s="232">
        <f>ROUND(E10*N10,2)</f>
        <v>0.06</v>
      </c>
      <c r="P10" s="232">
        <v>0</v>
      </c>
      <c r="Q10" s="232">
        <f>ROUND(E10*P10,2)</f>
        <v>0</v>
      </c>
      <c r="R10" s="233"/>
      <c r="S10" s="233" t="s">
        <v>156</v>
      </c>
      <c r="T10" s="233" t="s">
        <v>156</v>
      </c>
      <c r="U10" s="233">
        <v>4.2801900000000002</v>
      </c>
      <c r="V10" s="233">
        <f>ROUND(E10*U10,2)</f>
        <v>0.35</v>
      </c>
      <c r="W10" s="233"/>
      <c r="X10" s="233" t="s">
        <v>157</v>
      </c>
      <c r="Y10" s="233" t="s">
        <v>158</v>
      </c>
      <c r="Z10" s="212"/>
      <c r="AA10" s="212"/>
      <c r="AB10" s="212"/>
      <c r="AC10" s="212"/>
      <c r="AD10" s="212"/>
      <c r="AE10" s="212"/>
      <c r="AF10" s="212"/>
      <c r="AG10" s="212" t="s">
        <v>159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7" t="s">
        <v>151</v>
      </c>
      <c r="B11" s="238" t="s">
        <v>76</v>
      </c>
      <c r="C11" s="257" t="s">
        <v>77</v>
      </c>
      <c r="D11" s="239"/>
      <c r="E11" s="240"/>
      <c r="F11" s="241"/>
      <c r="G11" s="242">
        <f>SUMIF(AG12:AG12,"&lt;&gt;NOR",G12:G12)</f>
        <v>0</v>
      </c>
      <c r="H11" s="236"/>
      <c r="I11" s="236">
        <f>SUM(I12:I12)</f>
        <v>0</v>
      </c>
      <c r="J11" s="236"/>
      <c r="K11" s="236">
        <f>SUM(K12:K12)</f>
        <v>0</v>
      </c>
      <c r="L11" s="236"/>
      <c r="M11" s="236">
        <f>SUM(M12:M12)</f>
        <v>0</v>
      </c>
      <c r="N11" s="235"/>
      <c r="O11" s="235">
        <f>SUM(O12:O12)</f>
        <v>0.01</v>
      </c>
      <c r="P11" s="235"/>
      <c r="Q11" s="235">
        <f>SUM(Q12:Q12)</f>
        <v>0</v>
      </c>
      <c r="R11" s="236"/>
      <c r="S11" s="236"/>
      <c r="T11" s="236"/>
      <c r="U11" s="236"/>
      <c r="V11" s="236">
        <f>SUM(V12:V12)</f>
        <v>1.86</v>
      </c>
      <c r="W11" s="236"/>
      <c r="X11" s="236"/>
      <c r="Y11" s="236"/>
      <c r="AG11" t="s">
        <v>152</v>
      </c>
    </row>
    <row r="12" spans="1:60" outlineLevel="1" x14ac:dyDescent="0.2">
      <c r="A12" s="250">
        <v>3</v>
      </c>
      <c r="B12" s="251" t="s">
        <v>163</v>
      </c>
      <c r="C12" s="258" t="s">
        <v>164</v>
      </c>
      <c r="D12" s="252" t="s">
        <v>155</v>
      </c>
      <c r="E12" s="253">
        <v>26.55</v>
      </c>
      <c r="F12" s="254"/>
      <c r="G12" s="255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3.2000000000000003E-4</v>
      </c>
      <c r="O12" s="232">
        <f>ROUND(E12*N12,2)</f>
        <v>0.01</v>
      </c>
      <c r="P12" s="232">
        <v>0</v>
      </c>
      <c r="Q12" s="232">
        <f>ROUND(E12*P12,2)</f>
        <v>0</v>
      </c>
      <c r="R12" s="233"/>
      <c r="S12" s="233" t="s">
        <v>156</v>
      </c>
      <c r="T12" s="233" t="s">
        <v>156</v>
      </c>
      <c r="U12" s="233">
        <v>7.0000000000000007E-2</v>
      </c>
      <c r="V12" s="233">
        <f>ROUND(E12*U12,2)</f>
        <v>1.86</v>
      </c>
      <c r="W12" s="233"/>
      <c r="X12" s="233" t="s">
        <v>157</v>
      </c>
      <c r="Y12" s="233" t="s">
        <v>158</v>
      </c>
      <c r="Z12" s="212"/>
      <c r="AA12" s="212"/>
      <c r="AB12" s="212"/>
      <c r="AC12" s="212"/>
      <c r="AD12" s="212"/>
      <c r="AE12" s="212"/>
      <c r="AF12" s="212"/>
      <c r="AG12" s="212" t="s">
        <v>159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7" t="s">
        <v>151</v>
      </c>
      <c r="B13" s="238" t="s">
        <v>78</v>
      </c>
      <c r="C13" s="257" t="s">
        <v>79</v>
      </c>
      <c r="D13" s="239"/>
      <c r="E13" s="240"/>
      <c r="F13" s="241"/>
      <c r="G13" s="242">
        <f>SUMIF(AG14:AG18,"&lt;&gt;NOR",G14:G18)</f>
        <v>0</v>
      </c>
      <c r="H13" s="236"/>
      <c r="I13" s="236">
        <f>SUM(I14:I18)</f>
        <v>0</v>
      </c>
      <c r="J13" s="236"/>
      <c r="K13" s="236">
        <f>SUM(K14:K18)</f>
        <v>0</v>
      </c>
      <c r="L13" s="236"/>
      <c r="M13" s="236">
        <f>SUM(M14:M18)</f>
        <v>0</v>
      </c>
      <c r="N13" s="235"/>
      <c r="O13" s="235">
        <f>SUM(O14:O18)</f>
        <v>1.56</v>
      </c>
      <c r="P13" s="235"/>
      <c r="Q13" s="235">
        <f>SUM(Q14:Q18)</f>
        <v>0</v>
      </c>
      <c r="R13" s="236"/>
      <c r="S13" s="236"/>
      <c r="T13" s="236"/>
      <c r="U13" s="236"/>
      <c r="V13" s="236">
        <f>SUM(V14:V18)</f>
        <v>22.910000000000004</v>
      </c>
      <c r="W13" s="236"/>
      <c r="X13" s="236"/>
      <c r="Y13" s="236"/>
      <c r="AG13" t="s">
        <v>152</v>
      </c>
    </row>
    <row r="14" spans="1:60" ht="22.5" outlineLevel="1" x14ac:dyDescent="0.2">
      <c r="A14" s="250">
        <v>4</v>
      </c>
      <c r="B14" s="251" t="s">
        <v>165</v>
      </c>
      <c r="C14" s="258" t="s">
        <v>166</v>
      </c>
      <c r="D14" s="252" t="s">
        <v>167</v>
      </c>
      <c r="E14" s="253">
        <v>28</v>
      </c>
      <c r="F14" s="254"/>
      <c r="G14" s="255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3.8980000000000001E-2</v>
      </c>
      <c r="O14" s="232">
        <f>ROUND(E14*N14,2)</f>
        <v>1.0900000000000001</v>
      </c>
      <c r="P14" s="232">
        <v>0</v>
      </c>
      <c r="Q14" s="232">
        <f>ROUND(E14*P14,2)</f>
        <v>0</v>
      </c>
      <c r="R14" s="233"/>
      <c r="S14" s="233" t="s">
        <v>156</v>
      </c>
      <c r="T14" s="233" t="s">
        <v>156</v>
      </c>
      <c r="U14" s="233">
        <v>0.29299999999999998</v>
      </c>
      <c r="V14" s="233">
        <f>ROUND(E14*U14,2)</f>
        <v>8.1999999999999993</v>
      </c>
      <c r="W14" s="233"/>
      <c r="X14" s="233" t="s">
        <v>157</v>
      </c>
      <c r="Y14" s="233" t="s">
        <v>158</v>
      </c>
      <c r="Z14" s="212"/>
      <c r="AA14" s="212"/>
      <c r="AB14" s="212"/>
      <c r="AC14" s="212"/>
      <c r="AD14" s="212"/>
      <c r="AE14" s="212"/>
      <c r="AF14" s="212"/>
      <c r="AG14" s="212" t="s">
        <v>159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0">
        <v>5</v>
      </c>
      <c r="B15" s="251" t="s">
        <v>168</v>
      </c>
      <c r="C15" s="258" t="s">
        <v>169</v>
      </c>
      <c r="D15" s="252" t="s">
        <v>155</v>
      </c>
      <c r="E15" s="253">
        <v>0.98</v>
      </c>
      <c r="F15" s="254"/>
      <c r="G15" s="255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3.9210000000000002E-2</v>
      </c>
      <c r="O15" s="232">
        <f>ROUND(E15*N15,2)</f>
        <v>0.04</v>
      </c>
      <c r="P15" s="232">
        <v>0</v>
      </c>
      <c r="Q15" s="232">
        <f>ROUND(E15*P15,2)</f>
        <v>0</v>
      </c>
      <c r="R15" s="233"/>
      <c r="S15" s="233" t="s">
        <v>156</v>
      </c>
      <c r="T15" s="233" t="s">
        <v>156</v>
      </c>
      <c r="U15" s="233">
        <v>0.39600000000000002</v>
      </c>
      <c r="V15" s="233">
        <f>ROUND(E15*U15,2)</f>
        <v>0.39</v>
      </c>
      <c r="W15" s="233"/>
      <c r="X15" s="233" t="s">
        <v>157</v>
      </c>
      <c r="Y15" s="233" t="s">
        <v>158</v>
      </c>
      <c r="Z15" s="212"/>
      <c r="AA15" s="212"/>
      <c r="AB15" s="212"/>
      <c r="AC15" s="212"/>
      <c r="AD15" s="212"/>
      <c r="AE15" s="212"/>
      <c r="AF15" s="212"/>
      <c r="AG15" s="212" t="s">
        <v>159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0">
        <v>6</v>
      </c>
      <c r="B16" s="251" t="s">
        <v>170</v>
      </c>
      <c r="C16" s="258" t="s">
        <v>171</v>
      </c>
      <c r="D16" s="252" t="s">
        <v>155</v>
      </c>
      <c r="E16" s="253">
        <v>41.483600000000003</v>
      </c>
      <c r="F16" s="254"/>
      <c r="G16" s="255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1.038E-2</v>
      </c>
      <c r="O16" s="232">
        <f>ROUND(E16*N16,2)</f>
        <v>0.43</v>
      </c>
      <c r="P16" s="232">
        <v>0</v>
      </c>
      <c r="Q16" s="232">
        <f>ROUND(E16*P16,2)</f>
        <v>0</v>
      </c>
      <c r="R16" s="233"/>
      <c r="S16" s="233" t="s">
        <v>156</v>
      </c>
      <c r="T16" s="233" t="s">
        <v>156</v>
      </c>
      <c r="U16" s="233">
        <v>0.33688000000000001</v>
      </c>
      <c r="V16" s="233">
        <f>ROUND(E16*U16,2)</f>
        <v>13.97</v>
      </c>
      <c r="W16" s="233"/>
      <c r="X16" s="233" t="s">
        <v>157</v>
      </c>
      <c r="Y16" s="233" t="s">
        <v>158</v>
      </c>
      <c r="Z16" s="212"/>
      <c r="AA16" s="212"/>
      <c r="AB16" s="212"/>
      <c r="AC16" s="212"/>
      <c r="AD16" s="212"/>
      <c r="AE16" s="212"/>
      <c r="AF16" s="212"/>
      <c r="AG16" s="212" t="s">
        <v>159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0">
        <v>7</v>
      </c>
      <c r="B17" s="251" t="s">
        <v>172</v>
      </c>
      <c r="C17" s="258" t="s">
        <v>173</v>
      </c>
      <c r="D17" s="252" t="s">
        <v>155</v>
      </c>
      <c r="E17" s="253">
        <v>0.98</v>
      </c>
      <c r="F17" s="254"/>
      <c r="G17" s="255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4.3800000000000002E-3</v>
      </c>
      <c r="O17" s="232">
        <f>ROUND(E17*N17,2)</f>
        <v>0</v>
      </c>
      <c r="P17" s="232">
        <v>0</v>
      </c>
      <c r="Q17" s="232">
        <f>ROUND(E17*P17,2)</f>
        <v>0</v>
      </c>
      <c r="R17" s="233"/>
      <c r="S17" s="233" t="s">
        <v>156</v>
      </c>
      <c r="T17" s="233" t="s">
        <v>156</v>
      </c>
      <c r="U17" s="233">
        <v>0.36199999999999999</v>
      </c>
      <c r="V17" s="233">
        <f>ROUND(E17*U17,2)</f>
        <v>0.35</v>
      </c>
      <c r="W17" s="233"/>
      <c r="X17" s="233" t="s">
        <v>157</v>
      </c>
      <c r="Y17" s="233" t="s">
        <v>158</v>
      </c>
      <c r="Z17" s="212"/>
      <c r="AA17" s="212"/>
      <c r="AB17" s="212"/>
      <c r="AC17" s="212"/>
      <c r="AD17" s="212"/>
      <c r="AE17" s="212"/>
      <c r="AF17" s="212"/>
      <c r="AG17" s="212" t="s">
        <v>159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0">
        <v>8</v>
      </c>
      <c r="B18" s="251" t="s">
        <v>174</v>
      </c>
      <c r="C18" s="258" t="s">
        <v>175</v>
      </c>
      <c r="D18" s="252" t="s">
        <v>176</v>
      </c>
      <c r="E18" s="253">
        <v>1</v>
      </c>
      <c r="F18" s="254"/>
      <c r="G18" s="255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3"/>
      <c r="S18" s="233" t="s">
        <v>177</v>
      </c>
      <c r="T18" s="233" t="s">
        <v>178</v>
      </c>
      <c r="U18" s="233">
        <v>0</v>
      </c>
      <c r="V18" s="233">
        <f>ROUND(E18*U18,2)</f>
        <v>0</v>
      </c>
      <c r="W18" s="233"/>
      <c r="X18" s="233" t="s">
        <v>157</v>
      </c>
      <c r="Y18" s="233" t="s">
        <v>158</v>
      </c>
      <c r="Z18" s="212"/>
      <c r="AA18" s="212"/>
      <c r="AB18" s="212"/>
      <c r="AC18" s="212"/>
      <c r="AD18" s="212"/>
      <c r="AE18" s="212"/>
      <c r="AF18" s="212"/>
      <c r="AG18" s="212" t="s">
        <v>159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7" t="s">
        <v>151</v>
      </c>
      <c r="B19" s="238" t="s">
        <v>80</v>
      </c>
      <c r="C19" s="257" t="s">
        <v>81</v>
      </c>
      <c r="D19" s="239"/>
      <c r="E19" s="240"/>
      <c r="F19" s="241"/>
      <c r="G19" s="242">
        <f>SUMIF(AG20:AG20,"&lt;&gt;NOR",G20:G20)</f>
        <v>0</v>
      </c>
      <c r="H19" s="236"/>
      <c r="I19" s="236">
        <f>SUM(I20:I20)</f>
        <v>0</v>
      </c>
      <c r="J19" s="236"/>
      <c r="K19" s="236">
        <f>SUM(K20:K20)</f>
        <v>0</v>
      </c>
      <c r="L19" s="236"/>
      <c r="M19" s="236">
        <f>SUM(M20:M20)</f>
        <v>0</v>
      </c>
      <c r="N19" s="235"/>
      <c r="O19" s="235">
        <f>SUM(O20:O20)</f>
        <v>0.52</v>
      </c>
      <c r="P19" s="235"/>
      <c r="Q19" s="235">
        <f>SUM(Q20:Q20)</f>
        <v>0</v>
      </c>
      <c r="R19" s="236"/>
      <c r="S19" s="236"/>
      <c r="T19" s="236"/>
      <c r="U19" s="236"/>
      <c r="V19" s="236">
        <f>SUM(V20:V20)</f>
        <v>4.17</v>
      </c>
      <c r="W19" s="236"/>
      <c r="X19" s="236"/>
      <c r="Y19" s="236"/>
      <c r="AG19" t="s">
        <v>152</v>
      </c>
    </row>
    <row r="20" spans="1:60" outlineLevel="1" x14ac:dyDescent="0.2">
      <c r="A20" s="250">
        <v>9</v>
      </c>
      <c r="B20" s="251" t="s">
        <v>179</v>
      </c>
      <c r="C20" s="258" t="s">
        <v>180</v>
      </c>
      <c r="D20" s="252" t="s">
        <v>155</v>
      </c>
      <c r="E20" s="253">
        <v>9.6069999999999993</v>
      </c>
      <c r="F20" s="254"/>
      <c r="G20" s="255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5.4149999999999997E-2</v>
      </c>
      <c r="O20" s="232">
        <f>ROUND(E20*N20,2)</f>
        <v>0.52</v>
      </c>
      <c r="P20" s="232">
        <v>0</v>
      </c>
      <c r="Q20" s="232">
        <f>ROUND(E20*P20,2)</f>
        <v>0</v>
      </c>
      <c r="R20" s="233"/>
      <c r="S20" s="233" t="s">
        <v>156</v>
      </c>
      <c r="T20" s="233" t="s">
        <v>156</v>
      </c>
      <c r="U20" s="233">
        <v>0.434</v>
      </c>
      <c r="V20" s="233">
        <f>ROUND(E20*U20,2)</f>
        <v>4.17</v>
      </c>
      <c r="W20" s="233"/>
      <c r="X20" s="233" t="s">
        <v>157</v>
      </c>
      <c r="Y20" s="233" t="s">
        <v>158</v>
      </c>
      <c r="Z20" s="212"/>
      <c r="AA20" s="212"/>
      <c r="AB20" s="212"/>
      <c r="AC20" s="212"/>
      <c r="AD20" s="212"/>
      <c r="AE20" s="212"/>
      <c r="AF20" s="212"/>
      <c r="AG20" s="212" t="s">
        <v>159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7" t="s">
        <v>151</v>
      </c>
      <c r="B21" s="238" t="s">
        <v>82</v>
      </c>
      <c r="C21" s="257" t="s">
        <v>83</v>
      </c>
      <c r="D21" s="239"/>
      <c r="E21" s="240"/>
      <c r="F21" s="241"/>
      <c r="G21" s="242">
        <f>SUMIF(AG22:AG22,"&lt;&gt;NOR",G22:G22)</f>
        <v>0</v>
      </c>
      <c r="H21" s="236"/>
      <c r="I21" s="236">
        <f>SUM(I22:I22)</f>
        <v>0</v>
      </c>
      <c r="J21" s="236"/>
      <c r="K21" s="236">
        <f>SUM(K22:K22)</f>
        <v>0</v>
      </c>
      <c r="L21" s="236"/>
      <c r="M21" s="236">
        <f>SUM(M22:M22)</f>
        <v>0</v>
      </c>
      <c r="N21" s="235"/>
      <c r="O21" s="235">
        <f>SUM(O22:O22)</f>
        <v>7.0000000000000007E-2</v>
      </c>
      <c r="P21" s="235"/>
      <c r="Q21" s="235">
        <f>SUM(Q22:Q22)</f>
        <v>0</v>
      </c>
      <c r="R21" s="236"/>
      <c r="S21" s="236"/>
      <c r="T21" s="236"/>
      <c r="U21" s="236"/>
      <c r="V21" s="236">
        <f>SUM(V22:V22)</f>
        <v>2.1</v>
      </c>
      <c r="W21" s="236"/>
      <c r="X21" s="236"/>
      <c r="Y21" s="236"/>
      <c r="AG21" t="s">
        <v>152</v>
      </c>
    </row>
    <row r="22" spans="1:60" ht="22.5" outlineLevel="1" x14ac:dyDescent="0.2">
      <c r="A22" s="250">
        <v>10</v>
      </c>
      <c r="B22" s="251" t="s">
        <v>181</v>
      </c>
      <c r="C22" s="258" t="s">
        <v>182</v>
      </c>
      <c r="D22" s="252" t="s">
        <v>183</v>
      </c>
      <c r="E22" s="253">
        <v>1</v>
      </c>
      <c r="F22" s="254"/>
      <c r="G22" s="255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6.7210000000000006E-2</v>
      </c>
      <c r="O22" s="232">
        <f>ROUND(E22*N22,2)</f>
        <v>7.0000000000000007E-2</v>
      </c>
      <c r="P22" s="232">
        <v>0</v>
      </c>
      <c r="Q22" s="232">
        <f>ROUND(E22*P22,2)</f>
        <v>0</v>
      </c>
      <c r="R22" s="233"/>
      <c r="S22" s="233" t="s">
        <v>156</v>
      </c>
      <c r="T22" s="233" t="s">
        <v>156</v>
      </c>
      <c r="U22" s="233">
        <v>2.097</v>
      </c>
      <c r="V22" s="233">
        <f>ROUND(E22*U22,2)</f>
        <v>2.1</v>
      </c>
      <c r="W22" s="233"/>
      <c r="X22" s="233" t="s">
        <v>157</v>
      </c>
      <c r="Y22" s="233" t="s">
        <v>158</v>
      </c>
      <c r="Z22" s="212"/>
      <c r="AA22" s="212"/>
      <c r="AB22" s="212"/>
      <c r="AC22" s="212"/>
      <c r="AD22" s="212"/>
      <c r="AE22" s="212"/>
      <c r="AF22" s="212"/>
      <c r="AG22" s="212" t="s">
        <v>159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37" t="s">
        <v>151</v>
      </c>
      <c r="B23" s="238" t="s">
        <v>84</v>
      </c>
      <c r="C23" s="257" t="s">
        <v>85</v>
      </c>
      <c r="D23" s="239"/>
      <c r="E23" s="240"/>
      <c r="F23" s="241"/>
      <c r="G23" s="242">
        <f>SUMIF(AG24:AG24,"&lt;&gt;NOR",G24:G24)</f>
        <v>0</v>
      </c>
      <c r="H23" s="236"/>
      <c r="I23" s="236">
        <f>SUM(I24:I24)</f>
        <v>0</v>
      </c>
      <c r="J23" s="236"/>
      <c r="K23" s="236">
        <f>SUM(K24:K24)</f>
        <v>0</v>
      </c>
      <c r="L23" s="236"/>
      <c r="M23" s="236">
        <f>SUM(M24:M24)</f>
        <v>0</v>
      </c>
      <c r="N23" s="235"/>
      <c r="O23" s="235">
        <f>SUM(O24:O24)</f>
        <v>0.02</v>
      </c>
      <c r="P23" s="235"/>
      <c r="Q23" s="235">
        <f>SUM(Q24:Q24)</f>
        <v>0</v>
      </c>
      <c r="R23" s="236"/>
      <c r="S23" s="236"/>
      <c r="T23" s="236"/>
      <c r="U23" s="236"/>
      <c r="V23" s="236">
        <f>SUM(V24:V24)</f>
        <v>2.06</v>
      </c>
      <c r="W23" s="236"/>
      <c r="X23" s="236"/>
      <c r="Y23" s="236"/>
      <c r="AG23" t="s">
        <v>152</v>
      </c>
    </row>
    <row r="24" spans="1:60" outlineLevel="1" x14ac:dyDescent="0.2">
      <c r="A24" s="250">
        <v>11</v>
      </c>
      <c r="B24" s="251" t="s">
        <v>184</v>
      </c>
      <c r="C24" s="258" t="s">
        <v>185</v>
      </c>
      <c r="D24" s="252" t="s">
        <v>155</v>
      </c>
      <c r="E24" s="253">
        <v>9.6069999999999993</v>
      </c>
      <c r="F24" s="254"/>
      <c r="G24" s="255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1.58E-3</v>
      </c>
      <c r="O24" s="232">
        <f>ROUND(E24*N24,2)</f>
        <v>0.02</v>
      </c>
      <c r="P24" s="232">
        <v>0</v>
      </c>
      <c r="Q24" s="232">
        <f>ROUND(E24*P24,2)</f>
        <v>0</v>
      </c>
      <c r="R24" s="233"/>
      <c r="S24" s="233" t="s">
        <v>156</v>
      </c>
      <c r="T24" s="233" t="s">
        <v>156</v>
      </c>
      <c r="U24" s="233">
        <v>0.214</v>
      </c>
      <c r="V24" s="233">
        <f>ROUND(E24*U24,2)</f>
        <v>2.06</v>
      </c>
      <c r="W24" s="233"/>
      <c r="X24" s="233" t="s">
        <v>157</v>
      </c>
      <c r="Y24" s="233" t="s">
        <v>158</v>
      </c>
      <c r="Z24" s="212"/>
      <c r="AA24" s="212"/>
      <c r="AB24" s="212"/>
      <c r="AC24" s="212"/>
      <c r="AD24" s="212"/>
      <c r="AE24" s="212"/>
      <c r="AF24" s="212"/>
      <c r="AG24" s="212" t="s">
        <v>159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5.5" x14ac:dyDescent="0.2">
      <c r="A25" s="237" t="s">
        <v>151</v>
      </c>
      <c r="B25" s="238" t="s">
        <v>86</v>
      </c>
      <c r="C25" s="257" t="s">
        <v>87</v>
      </c>
      <c r="D25" s="239"/>
      <c r="E25" s="240"/>
      <c r="F25" s="241"/>
      <c r="G25" s="242">
        <f>SUMIF(AG26:AG26,"&lt;&gt;NOR",G26:G26)</f>
        <v>0</v>
      </c>
      <c r="H25" s="236"/>
      <c r="I25" s="236">
        <f>SUM(I26:I26)</f>
        <v>0</v>
      </c>
      <c r="J25" s="236"/>
      <c r="K25" s="236">
        <f>SUM(K26:K26)</f>
        <v>0</v>
      </c>
      <c r="L25" s="236"/>
      <c r="M25" s="236">
        <f>SUM(M26:M26)</f>
        <v>0</v>
      </c>
      <c r="N25" s="235"/>
      <c r="O25" s="235">
        <f>SUM(O26:O26)</f>
        <v>0</v>
      </c>
      <c r="P25" s="235"/>
      <c r="Q25" s="235">
        <f>SUM(Q26:Q26)</f>
        <v>0</v>
      </c>
      <c r="R25" s="236"/>
      <c r="S25" s="236"/>
      <c r="T25" s="236"/>
      <c r="U25" s="236"/>
      <c r="V25" s="236">
        <f>SUM(V26:V26)</f>
        <v>2.96</v>
      </c>
      <c r="W25" s="236"/>
      <c r="X25" s="236"/>
      <c r="Y25" s="236"/>
      <c r="AG25" t="s">
        <v>152</v>
      </c>
    </row>
    <row r="26" spans="1:60" outlineLevel="1" x14ac:dyDescent="0.2">
      <c r="A26" s="250">
        <v>12</v>
      </c>
      <c r="B26" s="251" t="s">
        <v>186</v>
      </c>
      <c r="C26" s="258" t="s">
        <v>187</v>
      </c>
      <c r="D26" s="252" t="s">
        <v>155</v>
      </c>
      <c r="E26" s="253">
        <v>9.6069999999999993</v>
      </c>
      <c r="F26" s="254"/>
      <c r="G26" s="255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4.0000000000000003E-5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156</v>
      </c>
      <c r="T26" s="233" t="s">
        <v>156</v>
      </c>
      <c r="U26" s="233">
        <v>0.308</v>
      </c>
      <c r="V26" s="233">
        <f>ROUND(E26*U26,2)</f>
        <v>2.96</v>
      </c>
      <c r="W26" s="233"/>
      <c r="X26" s="233" t="s">
        <v>157</v>
      </c>
      <c r="Y26" s="233" t="s">
        <v>158</v>
      </c>
      <c r="Z26" s="212"/>
      <c r="AA26" s="212"/>
      <c r="AB26" s="212"/>
      <c r="AC26" s="212"/>
      <c r="AD26" s="212"/>
      <c r="AE26" s="212"/>
      <c r="AF26" s="212"/>
      <c r="AG26" s="212" t="s">
        <v>159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37" t="s">
        <v>151</v>
      </c>
      <c r="B27" s="238" t="s">
        <v>88</v>
      </c>
      <c r="C27" s="257" t="s">
        <v>89</v>
      </c>
      <c r="D27" s="239"/>
      <c r="E27" s="240"/>
      <c r="F27" s="241"/>
      <c r="G27" s="242">
        <f>SUMIF(AG28:AG33,"&lt;&gt;NOR",G28:G33)</f>
        <v>0</v>
      </c>
      <c r="H27" s="236"/>
      <c r="I27" s="236">
        <f>SUM(I28:I33)</f>
        <v>0</v>
      </c>
      <c r="J27" s="236"/>
      <c r="K27" s="236">
        <f>SUM(K28:K33)</f>
        <v>0</v>
      </c>
      <c r="L27" s="236"/>
      <c r="M27" s="236">
        <f>SUM(M28:M33)</f>
        <v>0</v>
      </c>
      <c r="N27" s="235"/>
      <c r="O27" s="235">
        <f>SUM(O28:O33)</f>
        <v>0.03</v>
      </c>
      <c r="P27" s="235"/>
      <c r="Q27" s="235">
        <f>SUM(Q28:Q33)</f>
        <v>6.2000000000000011</v>
      </c>
      <c r="R27" s="236"/>
      <c r="S27" s="236"/>
      <c r="T27" s="236"/>
      <c r="U27" s="236"/>
      <c r="V27" s="236">
        <f>SUM(V28:V33)</f>
        <v>31.599999999999998</v>
      </c>
      <c r="W27" s="236"/>
      <c r="X27" s="236"/>
      <c r="Y27" s="236"/>
      <c r="AG27" t="s">
        <v>152</v>
      </c>
    </row>
    <row r="28" spans="1:60" outlineLevel="1" x14ac:dyDescent="0.2">
      <c r="A28" s="250">
        <v>13</v>
      </c>
      <c r="B28" s="251" t="s">
        <v>188</v>
      </c>
      <c r="C28" s="258" t="s">
        <v>189</v>
      </c>
      <c r="D28" s="252" t="s">
        <v>155</v>
      </c>
      <c r="E28" s="253">
        <v>8.4109999999999996</v>
      </c>
      <c r="F28" s="254"/>
      <c r="G28" s="255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6.7000000000000002E-4</v>
      </c>
      <c r="O28" s="232">
        <f>ROUND(E28*N28,2)</f>
        <v>0.01</v>
      </c>
      <c r="P28" s="232">
        <v>0.31900000000000001</v>
      </c>
      <c r="Q28" s="232">
        <f>ROUND(E28*P28,2)</f>
        <v>2.68</v>
      </c>
      <c r="R28" s="233"/>
      <c r="S28" s="233" t="s">
        <v>156</v>
      </c>
      <c r="T28" s="233" t="s">
        <v>156</v>
      </c>
      <c r="U28" s="233">
        <v>0.317</v>
      </c>
      <c r="V28" s="233">
        <f>ROUND(E28*U28,2)</f>
        <v>2.67</v>
      </c>
      <c r="W28" s="233"/>
      <c r="X28" s="233" t="s">
        <v>157</v>
      </c>
      <c r="Y28" s="233" t="s">
        <v>158</v>
      </c>
      <c r="Z28" s="212"/>
      <c r="AA28" s="212"/>
      <c r="AB28" s="212"/>
      <c r="AC28" s="212"/>
      <c r="AD28" s="212"/>
      <c r="AE28" s="212"/>
      <c r="AF28" s="212"/>
      <c r="AG28" s="212" t="s">
        <v>159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0">
        <v>14</v>
      </c>
      <c r="B29" s="251" t="s">
        <v>190</v>
      </c>
      <c r="C29" s="258" t="s">
        <v>191</v>
      </c>
      <c r="D29" s="252" t="s">
        <v>155</v>
      </c>
      <c r="E29" s="253">
        <v>9.1999999999999993</v>
      </c>
      <c r="F29" s="254"/>
      <c r="G29" s="255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0.02</v>
      </c>
      <c r="Q29" s="232">
        <f>ROUND(E29*P29,2)</f>
        <v>0.18</v>
      </c>
      <c r="R29" s="233"/>
      <c r="S29" s="233" t="s">
        <v>156</v>
      </c>
      <c r="T29" s="233" t="s">
        <v>156</v>
      </c>
      <c r="U29" s="233">
        <v>7.8E-2</v>
      </c>
      <c r="V29" s="233">
        <f>ROUND(E29*U29,2)</f>
        <v>0.72</v>
      </c>
      <c r="W29" s="233"/>
      <c r="X29" s="233" t="s">
        <v>157</v>
      </c>
      <c r="Y29" s="233" t="s">
        <v>158</v>
      </c>
      <c r="Z29" s="212"/>
      <c r="AA29" s="212"/>
      <c r="AB29" s="212"/>
      <c r="AC29" s="212"/>
      <c r="AD29" s="212"/>
      <c r="AE29" s="212"/>
      <c r="AF29" s="212"/>
      <c r="AG29" s="212" t="s">
        <v>159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0">
        <v>15</v>
      </c>
      <c r="B30" s="251" t="s">
        <v>192</v>
      </c>
      <c r="C30" s="258" t="s">
        <v>193</v>
      </c>
      <c r="D30" s="252" t="s">
        <v>183</v>
      </c>
      <c r="E30" s="253">
        <v>4</v>
      </c>
      <c r="F30" s="254"/>
      <c r="G30" s="255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156</v>
      </c>
      <c r="T30" s="233" t="s">
        <v>156</v>
      </c>
      <c r="U30" s="233">
        <v>0.05</v>
      </c>
      <c r="V30" s="233">
        <f>ROUND(E30*U30,2)</f>
        <v>0.2</v>
      </c>
      <c r="W30" s="233"/>
      <c r="X30" s="233" t="s">
        <v>157</v>
      </c>
      <c r="Y30" s="233" t="s">
        <v>158</v>
      </c>
      <c r="Z30" s="212"/>
      <c r="AA30" s="212"/>
      <c r="AB30" s="212"/>
      <c r="AC30" s="212"/>
      <c r="AD30" s="212"/>
      <c r="AE30" s="212"/>
      <c r="AF30" s="212"/>
      <c r="AG30" s="212" t="s">
        <v>159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0">
        <v>16</v>
      </c>
      <c r="B31" s="251" t="s">
        <v>194</v>
      </c>
      <c r="C31" s="258" t="s">
        <v>195</v>
      </c>
      <c r="D31" s="252" t="s">
        <v>155</v>
      </c>
      <c r="E31" s="253">
        <v>6</v>
      </c>
      <c r="F31" s="254"/>
      <c r="G31" s="255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1.17E-3</v>
      </c>
      <c r="O31" s="232">
        <f>ROUND(E31*N31,2)</f>
        <v>0.01</v>
      </c>
      <c r="P31" s="232">
        <v>8.7999999999999995E-2</v>
      </c>
      <c r="Q31" s="232">
        <f>ROUND(E31*P31,2)</f>
        <v>0.53</v>
      </c>
      <c r="R31" s="233"/>
      <c r="S31" s="233" t="s">
        <v>156</v>
      </c>
      <c r="T31" s="233" t="s">
        <v>156</v>
      </c>
      <c r="U31" s="233">
        <v>0.55600000000000005</v>
      </c>
      <c r="V31" s="233">
        <f>ROUND(E31*U31,2)</f>
        <v>3.34</v>
      </c>
      <c r="W31" s="233"/>
      <c r="X31" s="233" t="s">
        <v>157</v>
      </c>
      <c r="Y31" s="233" t="s">
        <v>158</v>
      </c>
      <c r="Z31" s="212"/>
      <c r="AA31" s="212"/>
      <c r="AB31" s="212"/>
      <c r="AC31" s="212"/>
      <c r="AD31" s="212"/>
      <c r="AE31" s="212"/>
      <c r="AF31" s="212"/>
      <c r="AG31" s="212" t="s">
        <v>159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0">
        <v>17</v>
      </c>
      <c r="B32" s="251" t="s">
        <v>196</v>
      </c>
      <c r="C32" s="258" t="s">
        <v>197</v>
      </c>
      <c r="D32" s="252" t="s">
        <v>167</v>
      </c>
      <c r="E32" s="253">
        <v>25</v>
      </c>
      <c r="F32" s="254"/>
      <c r="G32" s="255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4.8999999999999998E-4</v>
      </c>
      <c r="O32" s="232">
        <f>ROUND(E32*N32,2)</f>
        <v>0.01</v>
      </c>
      <c r="P32" s="232">
        <v>0.04</v>
      </c>
      <c r="Q32" s="232">
        <f>ROUND(E32*P32,2)</f>
        <v>1</v>
      </c>
      <c r="R32" s="233"/>
      <c r="S32" s="233" t="s">
        <v>156</v>
      </c>
      <c r="T32" s="233" t="s">
        <v>156</v>
      </c>
      <c r="U32" s="233">
        <v>0.66800000000000004</v>
      </c>
      <c r="V32" s="233">
        <f>ROUND(E32*U32,2)</f>
        <v>16.7</v>
      </c>
      <c r="W32" s="233"/>
      <c r="X32" s="233" t="s">
        <v>157</v>
      </c>
      <c r="Y32" s="233" t="s">
        <v>158</v>
      </c>
      <c r="Z32" s="212"/>
      <c r="AA32" s="212"/>
      <c r="AB32" s="212"/>
      <c r="AC32" s="212"/>
      <c r="AD32" s="212"/>
      <c r="AE32" s="212"/>
      <c r="AF32" s="212"/>
      <c r="AG32" s="212" t="s">
        <v>159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0">
        <v>18</v>
      </c>
      <c r="B33" s="251" t="s">
        <v>198</v>
      </c>
      <c r="C33" s="258" t="s">
        <v>199</v>
      </c>
      <c r="D33" s="252" t="s">
        <v>155</v>
      </c>
      <c r="E33" s="253">
        <v>26.55</v>
      </c>
      <c r="F33" s="254"/>
      <c r="G33" s="255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0</v>
      </c>
      <c r="O33" s="232">
        <f>ROUND(E33*N33,2)</f>
        <v>0</v>
      </c>
      <c r="P33" s="232">
        <v>6.8000000000000005E-2</v>
      </c>
      <c r="Q33" s="232">
        <f>ROUND(E33*P33,2)</f>
        <v>1.81</v>
      </c>
      <c r="R33" s="233"/>
      <c r="S33" s="233" t="s">
        <v>156</v>
      </c>
      <c r="T33" s="233" t="s">
        <v>156</v>
      </c>
      <c r="U33" s="233">
        <v>0.3</v>
      </c>
      <c r="V33" s="233">
        <f>ROUND(E33*U33,2)</f>
        <v>7.97</v>
      </c>
      <c r="W33" s="233"/>
      <c r="X33" s="233" t="s">
        <v>157</v>
      </c>
      <c r="Y33" s="233" t="s">
        <v>158</v>
      </c>
      <c r="Z33" s="212"/>
      <c r="AA33" s="212"/>
      <c r="AB33" s="212"/>
      <c r="AC33" s="212"/>
      <c r="AD33" s="212"/>
      <c r="AE33" s="212"/>
      <c r="AF33" s="212"/>
      <c r="AG33" s="212" t="s">
        <v>159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7" t="s">
        <v>151</v>
      </c>
      <c r="B34" s="238" t="s">
        <v>90</v>
      </c>
      <c r="C34" s="257" t="s">
        <v>91</v>
      </c>
      <c r="D34" s="239"/>
      <c r="E34" s="240"/>
      <c r="F34" s="241"/>
      <c r="G34" s="242">
        <f>SUMIF(AG35:AG35,"&lt;&gt;NOR",G35:G35)</f>
        <v>0</v>
      </c>
      <c r="H34" s="236"/>
      <c r="I34" s="236">
        <f>SUM(I35:I35)</f>
        <v>0</v>
      </c>
      <c r="J34" s="236"/>
      <c r="K34" s="236">
        <f>SUM(K35:K35)</f>
        <v>0</v>
      </c>
      <c r="L34" s="236"/>
      <c r="M34" s="236">
        <f>SUM(M35:M35)</f>
        <v>0</v>
      </c>
      <c r="N34" s="235"/>
      <c r="O34" s="235">
        <f>SUM(O35:O35)</f>
        <v>0</v>
      </c>
      <c r="P34" s="235"/>
      <c r="Q34" s="235">
        <f>SUM(Q35:Q35)</f>
        <v>0</v>
      </c>
      <c r="R34" s="236"/>
      <c r="S34" s="236"/>
      <c r="T34" s="236"/>
      <c r="U34" s="236"/>
      <c r="V34" s="236">
        <f>SUM(V35:V35)</f>
        <v>3.06</v>
      </c>
      <c r="W34" s="236"/>
      <c r="X34" s="236"/>
      <c r="Y34" s="236"/>
      <c r="AG34" t="s">
        <v>152</v>
      </c>
    </row>
    <row r="35" spans="1:60" outlineLevel="1" x14ac:dyDescent="0.2">
      <c r="A35" s="250">
        <v>19</v>
      </c>
      <c r="B35" s="251" t="s">
        <v>200</v>
      </c>
      <c r="C35" s="258" t="s">
        <v>201</v>
      </c>
      <c r="D35" s="252" t="s">
        <v>202</v>
      </c>
      <c r="E35" s="253">
        <v>3.26362</v>
      </c>
      <c r="F35" s="254"/>
      <c r="G35" s="255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156</v>
      </c>
      <c r="T35" s="233" t="s">
        <v>156</v>
      </c>
      <c r="U35" s="233">
        <v>0.9385</v>
      </c>
      <c r="V35" s="233">
        <f>ROUND(E35*U35,2)</f>
        <v>3.06</v>
      </c>
      <c r="W35" s="233"/>
      <c r="X35" s="233" t="s">
        <v>203</v>
      </c>
      <c r="Y35" s="233" t="s">
        <v>158</v>
      </c>
      <c r="Z35" s="212"/>
      <c r="AA35" s="212"/>
      <c r="AB35" s="212"/>
      <c r="AC35" s="212"/>
      <c r="AD35" s="212"/>
      <c r="AE35" s="212"/>
      <c r="AF35" s="212"/>
      <c r="AG35" s="212" t="s">
        <v>204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7" t="s">
        <v>151</v>
      </c>
      <c r="B36" s="238" t="s">
        <v>92</v>
      </c>
      <c r="C36" s="257" t="s">
        <v>93</v>
      </c>
      <c r="D36" s="239"/>
      <c r="E36" s="240"/>
      <c r="F36" s="241"/>
      <c r="G36" s="242">
        <f>SUMIF(AG37:AG41,"&lt;&gt;NOR",G37:G41)</f>
        <v>0</v>
      </c>
      <c r="H36" s="236"/>
      <c r="I36" s="236">
        <f>SUM(I37:I41)</f>
        <v>0</v>
      </c>
      <c r="J36" s="236"/>
      <c r="K36" s="236">
        <f>SUM(K37:K41)</f>
        <v>0</v>
      </c>
      <c r="L36" s="236"/>
      <c r="M36" s="236">
        <f>SUM(M37:M41)</f>
        <v>0</v>
      </c>
      <c r="N36" s="235"/>
      <c r="O36" s="235">
        <f>SUM(O37:O41)</f>
        <v>0.12</v>
      </c>
      <c r="P36" s="235"/>
      <c r="Q36" s="235">
        <f>SUM(Q37:Q41)</f>
        <v>0</v>
      </c>
      <c r="R36" s="236"/>
      <c r="S36" s="236"/>
      <c r="T36" s="236"/>
      <c r="U36" s="236"/>
      <c r="V36" s="236">
        <f>SUM(V37:V41)</f>
        <v>19.04</v>
      </c>
      <c r="W36" s="236"/>
      <c r="X36" s="236"/>
      <c r="Y36" s="236"/>
      <c r="AG36" t="s">
        <v>152</v>
      </c>
    </row>
    <row r="37" spans="1:60" ht="22.5" outlineLevel="1" x14ac:dyDescent="0.2">
      <c r="A37" s="250">
        <v>20</v>
      </c>
      <c r="B37" s="251" t="s">
        <v>205</v>
      </c>
      <c r="C37" s="258" t="s">
        <v>206</v>
      </c>
      <c r="D37" s="252" t="s">
        <v>155</v>
      </c>
      <c r="E37" s="253">
        <v>32.646999999999998</v>
      </c>
      <c r="F37" s="254"/>
      <c r="G37" s="255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2.1000000000000001E-4</v>
      </c>
      <c r="O37" s="232">
        <f>ROUND(E37*N37,2)</f>
        <v>0.01</v>
      </c>
      <c r="P37" s="232">
        <v>0</v>
      </c>
      <c r="Q37" s="232">
        <f>ROUND(E37*P37,2)</f>
        <v>0</v>
      </c>
      <c r="R37" s="233"/>
      <c r="S37" s="233" t="s">
        <v>156</v>
      </c>
      <c r="T37" s="233" t="s">
        <v>156</v>
      </c>
      <c r="U37" s="233">
        <v>9.5000000000000001E-2</v>
      </c>
      <c r="V37" s="233">
        <f>ROUND(E37*U37,2)</f>
        <v>3.1</v>
      </c>
      <c r="W37" s="233"/>
      <c r="X37" s="233" t="s">
        <v>157</v>
      </c>
      <c r="Y37" s="233" t="s">
        <v>158</v>
      </c>
      <c r="Z37" s="212"/>
      <c r="AA37" s="212"/>
      <c r="AB37" s="212"/>
      <c r="AC37" s="212"/>
      <c r="AD37" s="212"/>
      <c r="AE37" s="212"/>
      <c r="AF37" s="212"/>
      <c r="AG37" s="212" t="s">
        <v>159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0">
        <v>21</v>
      </c>
      <c r="B38" s="251" t="s">
        <v>207</v>
      </c>
      <c r="C38" s="258" t="s">
        <v>208</v>
      </c>
      <c r="D38" s="252" t="s">
        <v>155</v>
      </c>
      <c r="E38" s="253">
        <v>32.646999999999998</v>
      </c>
      <c r="F38" s="254"/>
      <c r="G38" s="255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3.3999999999999998E-3</v>
      </c>
      <c r="O38" s="232">
        <f>ROUND(E38*N38,2)</f>
        <v>0.11</v>
      </c>
      <c r="P38" s="232">
        <v>0</v>
      </c>
      <c r="Q38" s="232">
        <f>ROUND(E38*P38,2)</f>
        <v>0</v>
      </c>
      <c r="R38" s="233"/>
      <c r="S38" s="233" t="s">
        <v>156</v>
      </c>
      <c r="T38" s="233" t="s">
        <v>156</v>
      </c>
      <c r="U38" s="233">
        <v>0.38500000000000001</v>
      </c>
      <c r="V38" s="233">
        <f>ROUND(E38*U38,2)</f>
        <v>12.57</v>
      </c>
      <c r="W38" s="233"/>
      <c r="X38" s="233" t="s">
        <v>157</v>
      </c>
      <c r="Y38" s="233" t="s">
        <v>158</v>
      </c>
      <c r="Z38" s="212"/>
      <c r="AA38" s="212"/>
      <c r="AB38" s="212"/>
      <c r="AC38" s="212"/>
      <c r="AD38" s="212"/>
      <c r="AE38" s="212"/>
      <c r="AF38" s="212"/>
      <c r="AG38" s="212" t="s">
        <v>209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1" x14ac:dyDescent="0.2">
      <c r="A39" s="250">
        <v>22</v>
      </c>
      <c r="B39" s="251" t="s">
        <v>210</v>
      </c>
      <c r="C39" s="258" t="s">
        <v>211</v>
      </c>
      <c r="D39" s="252" t="s">
        <v>167</v>
      </c>
      <c r="E39" s="253">
        <v>15.36</v>
      </c>
      <c r="F39" s="254"/>
      <c r="G39" s="255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2.9E-4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156</v>
      </c>
      <c r="T39" s="233" t="s">
        <v>156</v>
      </c>
      <c r="U39" s="233">
        <v>0.11</v>
      </c>
      <c r="V39" s="233">
        <f>ROUND(E39*U39,2)</f>
        <v>1.69</v>
      </c>
      <c r="W39" s="233"/>
      <c r="X39" s="233" t="s">
        <v>157</v>
      </c>
      <c r="Y39" s="233" t="s">
        <v>158</v>
      </c>
      <c r="Z39" s="212"/>
      <c r="AA39" s="212"/>
      <c r="AB39" s="212"/>
      <c r="AC39" s="212"/>
      <c r="AD39" s="212"/>
      <c r="AE39" s="212"/>
      <c r="AF39" s="212"/>
      <c r="AG39" s="212" t="s">
        <v>209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44">
        <v>23</v>
      </c>
      <c r="B40" s="245" t="s">
        <v>212</v>
      </c>
      <c r="C40" s="259" t="s">
        <v>213</v>
      </c>
      <c r="D40" s="246" t="s">
        <v>167</v>
      </c>
      <c r="E40" s="247">
        <v>12</v>
      </c>
      <c r="F40" s="248"/>
      <c r="G40" s="249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2.9E-4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156</v>
      </c>
      <c r="T40" s="233" t="s">
        <v>156</v>
      </c>
      <c r="U40" s="233">
        <v>0.14000000000000001</v>
      </c>
      <c r="V40" s="233">
        <f>ROUND(E40*U40,2)</f>
        <v>1.68</v>
      </c>
      <c r="W40" s="233"/>
      <c r="X40" s="233" t="s">
        <v>157</v>
      </c>
      <c r="Y40" s="233" t="s">
        <v>158</v>
      </c>
      <c r="Z40" s="212"/>
      <c r="AA40" s="212"/>
      <c r="AB40" s="212"/>
      <c r="AC40" s="212"/>
      <c r="AD40" s="212"/>
      <c r="AE40" s="212"/>
      <c r="AF40" s="212"/>
      <c r="AG40" s="212" t="s">
        <v>209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>
        <v>24</v>
      </c>
      <c r="B41" s="230" t="s">
        <v>214</v>
      </c>
      <c r="C41" s="260" t="s">
        <v>215</v>
      </c>
      <c r="D41" s="231" t="s">
        <v>0</v>
      </c>
      <c r="E41" s="256"/>
      <c r="F41" s="234"/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156</v>
      </c>
      <c r="T41" s="233" t="s">
        <v>156</v>
      </c>
      <c r="U41" s="233">
        <v>0</v>
      </c>
      <c r="V41" s="233">
        <f>ROUND(E41*U41,2)</f>
        <v>0</v>
      </c>
      <c r="W41" s="233"/>
      <c r="X41" s="233" t="s">
        <v>203</v>
      </c>
      <c r="Y41" s="233" t="s">
        <v>158</v>
      </c>
      <c r="Z41" s="212"/>
      <c r="AA41" s="212"/>
      <c r="AB41" s="212"/>
      <c r="AC41" s="212"/>
      <c r="AD41" s="212"/>
      <c r="AE41" s="212"/>
      <c r="AF41" s="212"/>
      <c r="AG41" s="212" t="s">
        <v>204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7" t="s">
        <v>151</v>
      </c>
      <c r="B42" s="238" t="s">
        <v>94</v>
      </c>
      <c r="C42" s="257" t="s">
        <v>95</v>
      </c>
      <c r="D42" s="239"/>
      <c r="E42" s="240"/>
      <c r="F42" s="241"/>
      <c r="G42" s="242">
        <f>SUMIF(AG43:AG52,"&lt;&gt;NOR",G43:G52)</f>
        <v>0</v>
      </c>
      <c r="H42" s="236"/>
      <c r="I42" s="236">
        <f>SUM(I43:I52)</f>
        <v>0</v>
      </c>
      <c r="J42" s="236"/>
      <c r="K42" s="236">
        <f>SUM(K43:K52)</f>
        <v>0</v>
      </c>
      <c r="L42" s="236"/>
      <c r="M42" s="236">
        <f>SUM(M43:M52)</f>
        <v>0</v>
      </c>
      <c r="N42" s="235"/>
      <c r="O42" s="235">
        <f>SUM(O43:O52)</f>
        <v>6.0000000000000005E-2</v>
      </c>
      <c r="P42" s="235"/>
      <c r="Q42" s="235">
        <f>SUM(Q43:Q52)</f>
        <v>0.11</v>
      </c>
      <c r="R42" s="236"/>
      <c r="S42" s="236"/>
      <c r="T42" s="236"/>
      <c r="U42" s="236"/>
      <c r="V42" s="236">
        <f>SUM(V43:V52)</f>
        <v>18.080000000000002</v>
      </c>
      <c r="W42" s="236"/>
      <c r="X42" s="236"/>
      <c r="Y42" s="236"/>
      <c r="AG42" t="s">
        <v>152</v>
      </c>
    </row>
    <row r="43" spans="1:60" outlineLevel="1" x14ac:dyDescent="0.2">
      <c r="A43" s="250">
        <v>25</v>
      </c>
      <c r="B43" s="251" t="s">
        <v>216</v>
      </c>
      <c r="C43" s="258" t="s">
        <v>217</v>
      </c>
      <c r="D43" s="252" t="s">
        <v>167</v>
      </c>
      <c r="E43" s="253">
        <v>6</v>
      </c>
      <c r="F43" s="254"/>
      <c r="G43" s="255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1.4919999999999999E-2</v>
      </c>
      <c r="Q43" s="232">
        <f>ROUND(E43*P43,2)</f>
        <v>0.09</v>
      </c>
      <c r="R43" s="233"/>
      <c r="S43" s="233" t="s">
        <v>156</v>
      </c>
      <c r="T43" s="233" t="s">
        <v>156</v>
      </c>
      <c r="U43" s="233">
        <v>0.41299999999999998</v>
      </c>
      <c r="V43" s="233">
        <f>ROUND(E43*U43,2)</f>
        <v>2.48</v>
      </c>
      <c r="W43" s="233"/>
      <c r="X43" s="233" t="s">
        <v>157</v>
      </c>
      <c r="Y43" s="233" t="s">
        <v>158</v>
      </c>
      <c r="Z43" s="212"/>
      <c r="AA43" s="212"/>
      <c r="AB43" s="212"/>
      <c r="AC43" s="212"/>
      <c r="AD43" s="212"/>
      <c r="AE43" s="212"/>
      <c r="AF43" s="212"/>
      <c r="AG43" s="212" t="s">
        <v>159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0">
        <v>26</v>
      </c>
      <c r="B44" s="251" t="s">
        <v>218</v>
      </c>
      <c r="C44" s="258" t="s">
        <v>219</v>
      </c>
      <c r="D44" s="252" t="s">
        <v>183</v>
      </c>
      <c r="E44" s="253">
        <v>4</v>
      </c>
      <c r="F44" s="254"/>
      <c r="G44" s="255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156</v>
      </c>
      <c r="T44" s="233" t="s">
        <v>156</v>
      </c>
      <c r="U44" s="233">
        <v>0.99199999999999999</v>
      </c>
      <c r="V44" s="233">
        <f>ROUND(E44*U44,2)</f>
        <v>3.97</v>
      </c>
      <c r="W44" s="233"/>
      <c r="X44" s="233" t="s">
        <v>157</v>
      </c>
      <c r="Y44" s="233" t="s">
        <v>158</v>
      </c>
      <c r="Z44" s="212"/>
      <c r="AA44" s="212"/>
      <c r="AB44" s="212"/>
      <c r="AC44" s="212"/>
      <c r="AD44" s="212"/>
      <c r="AE44" s="212"/>
      <c r="AF44" s="212"/>
      <c r="AG44" s="212" t="s">
        <v>159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50">
        <v>27</v>
      </c>
      <c r="B45" s="251" t="s">
        <v>220</v>
      </c>
      <c r="C45" s="258" t="s">
        <v>221</v>
      </c>
      <c r="D45" s="252" t="s">
        <v>183</v>
      </c>
      <c r="E45" s="253">
        <v>4</v>
      </c>
      <c r="F45" s="254"/>
      <c r="G45" s="255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1.265E-2</v>
      </c>
      <c r="O45" s="232">
        <f>ROUND(E45*N45,2)</f>
        <v>0.05</v>
      </c>
      <c r="P45" s="232">
        <v>0</v>
      </c>
      <c r="Q45" s="232">
        <f>ROUND(E45*P45,2)</f>
        <v>0</v>
      </c>
      <c r="R45" s="233"/>
      <c r="S45" s="233" t="s">
        <v>156</v>
      </c>
      <c r="T45" s="233" t="s">
        <v>156</v>
      </c>
      <c r="U45" s="233">
        <v>0.50600000000000001</v>
      </c>
      <c r="V45" s="233">
        <f>ROUND(E45*U45,2)</f>
        <v>2.02</v>
      </c>
      <c r="W45" s="233"/>
      <c r="X45" s="233" t="s">
        <v>157</v>
      </c>
      <c r="Y45" s="233" t="s">
        <v>158</v>
      </c>
      <c r="Z45" s="212"/>
      <c r="AA45" s="212"/>
      <c r="AB45" s="212"/>
      <c r="AC45" s="212"/>
      <c r="AD45" s="212"/>
      <c r="AE45" s="212"/>
      <c r="AF45" s="212"/>
      <c r="AG45" s="212" t="s">
        <v>159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0">
        <v>28</v>
      </c>
      <c r="B46" s="251" t="s">
        <v>222</v>
      </c>
      <c r="C46" s="258" t="s">
        <v>223</v>
      </c>
      <c r="D46" s="252" t="s">
        <v>167</v>
      </c>
      <c r="E46" s="253">
        <v>8</v>
      </c>
      <c r="F46" s="254"/>
      <c r="G46" s="255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2.0999999999999999E-3</v>
      </c>
      <c r="Q46" s="232">
        <f>ROUND(E46*P46,2)</f>
        <v>0.02</v>
      </c>
      <c r="R46" s="233"/>
      <c r="S46" s="233" t="s">
        <v>156</v>
      </c>
      <c r="T46" s="233" t="s">
        <v>156</v>
      </c>
      <c r="U46" s="233">
        <v>3.1E-2</v>
      </c>
      <c r="V46" s="233">
        <f>ROUND(E46*U46,2)</f>
        <v>0.25</v>
      </c>
      <c r="W46" s="233"/>
      <c r="X46" s="233" t="s">
        <v>157</v>
      </c>
      <c r="Y46" s="233" t="s">
        <v>158</v>
      </c>
      <c r="Z46" s="212"/>
      <c r="AA46" s="212"/>
      <c r="AB46" s="212"/>
      <c r="AC46" s="212"/>
      <c r="AD46" s="212"/>
      <c r="AE46" s="212"/>
      <c r="AF46" s="212"/>
      <c r="AG46" s="212" t="s">
        <v>159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0">
        <v>29</v>
      </c>
      <c r="B47" s="251" t="s">
        <v>224</v>
      </c>
      <c r="C47" s="258" t="s">
        <v>225</v>
      </c>
      <c r="D47" s="252" t="s">
        <v>167</v>
      </c>
      <c r="E47" s="253">
        <v>8</v>
      </c>
      <c r="F47" s="254"/>
      <c r="G47" s="255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4.6999999999999999E-4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156</v>
      </c>
      <c r="T47" s="233" t="s">
        <v>156</v>
      </c>
      <c r="U47" s="233">
        <v>0.35899999999999999</v>
      </c>
      <c r="V47" s="233">
        <f>ROUND(E47*U47,2)</f>
        <v>2.87</v>
      </c>
      <c r="W47" s="233"/>
      <c r="X47" s="233" t="s">
        <v>157</v>
      </c>
      <c r="Y47" s="233" t="s">
        <v>158</v>
      </c>
      <c r="Z47" s="212"/>
      <c r="AA47" s="212"/>
      <c r="AB47" s="212"/>
      <c r="AC47" s="212"/>
      <c r="AD47" s="212"/>
      <c r="AE47" s="212"/>
      <c r="AF47" s="212"/>
      <c r="AG47" s="212" t="s">
        <v>159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0">
        <v>30</v>
      </c>
      <c r="B48" s="251" t="s">
        <v>226</v>
      </c>
      <c r="C48" s="258" t="s">
        <v>227</v>
      </c>
      <c r="D48" s="252" t="s">
        <v>167</v>
      </c>
      <c r="E48" s="253">
        <v>6</v>
      </c>
      <c r="F48" s="254"/>
      <c r="G48" s="255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1.31E-3</v>
      </c>
      <c r="O48" s="232">
        <f>ROUND(E48*N48,2)</f>
        <v>0.01</v>
      </c>
      <c r="P48" s="232">
        <v>0</v>
      </c>
      <c r="Q48" s="232">
        <f>ROUND(E48*P48,2)</f>
        <v>0</v>
      </c>
      <c r="R48" s="233"/>
      <c r="S48" s="233" t="s">
        <v>156</v>
      </c>
      <c r="T48" s="233" t="s">
        <v>156</v>
      </c>
      <c r="U48" s="233">
        <v>0.79700000000000004</v>
      </c>
      <c r="V48" s="233">
        <f>ROUND(E48*U48,2)</f>
        <v>4.78</v>
      </c>
      <c r="W48" s="233"/>
      <c r="X48" s="233" t="s">
        <v>157</v>
      </c>
      <c r="Y48" s="233" t="s">
        <v>158</v>
      </c>
      <c r="Z48" s="212"/>
      <c r="AA48" s="212"/>
      <c r="AB48" s="212"/>
      <c r="AC48" s="212"/>
      <c r="AD48" s="212"/>
      <c r="AE48" s="212"/>
      <c r="AF48" s="212"/>
      <c r="AG48" s="212" t="s">
        <v>159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0">
        <v>31</v>
      </c>
      <c r="B49" s="251" t="s">
        <v>228</v>
      </c>
      <c r="C49" s="258" t="s">
        <v>229</v>
      </c>
      <c r="D49" s="252" t="s">
        <v>183</v>
      </c>
      <c r="E49" s="253">
        <v>3</v>
      </c>
      <c r="F49" s="254"/>
      <c r="G49" s="255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156</v>
      </c>
      <c r="T49" s="233" t="s">
        <v>156</v>
      </c>
      <c r="U49" s="233">
        <v>0.17399999999999999</v>
      </c>
      <c r="V49" s="233">
        <f>ROUND(E49*U49,2)</f>
        <v>0.52</v>
      </c>
      <c r="W49" s="233"/>
      <c r="X49" s="233" t="s">
        <v>157</v>
      </c>
      <c r="Y49" s="233" t="s">
        <v>158</v>
      </c>
      <c r="Z49" s="212"/>
      <c r="AA49" s="212"/>
      <c r="AB49" s="212"/>
      <c r="AC49" s="212"/>
      <c r="AD49" s="212"/>
      <c r="AE49" s="212"/>
      <c r="AF49" s="212"/>
      <c r="AG49" s="212" t="s">
        <v>159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0">
        <v>32</v>
      </c>
      <c r="B50" s="251" t="s">
        <v>230</v>
      </c>
      <c r="C50" s="258" t="s">
        <v>231</v>
      </c>
      <c r="D50" s="252" t="s">
        <v>183</v>
      </c>
      <c r="E50" s="253">
        <v>2</v>
      </c>
      <c r="F50" s="254"/>
      <c r="G50" s="255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156</v>
      </c>
      <c r="T50" s="233" t="s">
        <v>156</v>
      </c>
      <c r="U50" s="233">
        <v>0.25900000000000001</v>
      </c>
      <c r="V50" s="233">
        <f>ROUND(E50*U50,2)</f>
        <v>0.52</v>
      </c>
      <c r="W50" s="233"/>
      <c r="X50" s="233" t="s">
        <v>157</v>
      </c>
      <c r="Y50" s="233" t="s">
        <v>158</v>
      </c>
      <c r="Z50" s="212"/>
      <c r="AA50" s="212"/>
      <c r="AB50" s="212"/>
      <c r="AC50" s="212"/>
      <c r="AD50" s="212"/>
      <c r="AE50" s="212"/>
      <c r="AF50" s="212"/>
      <c r="AG50" s="212" t="s">
        <v>159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33</v>
      </c>
      <c r="B51" s="245" t="s">
        <v>232</v>
      </c>
      <c r="C51" s="259" t="s">
        <v>233</v>
      </c>
      <c r="D51" s="246" t="s">
        <v>167</v>
      </c>
      <c r="E51" s="247">
        <v>14</v>
      </c>
      <c r="F51" s="248"/>
      <c r="G51" s="249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156</v>
      </c>
      <c r="T51" s="233" t="s">
        <v>156</v>
      </c>
      <c r="U51" s="233">
        <v>4.8000000000000001E-2</v>
      </c>
      <c r="V51" s="233">
        <f>ROUND(E51*U51,2)</f>
        <v>0.67</v>
      </c>
      <c r="W51" s="233"/>
      <c r="X51" s="233" t="s">
        <v>157</v>
      </c>
      <c r="Y51" s="233" t="s">
        <v>158</v>
      </c>
      <c r="Z51" s="212"/>
      <c r="AA51" s="212"/>
      <c r="AB51" s="212"/>
      <c r="AC51" s="212"/>
      <c r="AD51" s="212"/>
      <c r="AE51" s="212"/>
      <c r="AF51" s="212"/>
      <c r="AG51" s="212" t="s">
        <v>159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>
        <v>34</v>
      </c>
      <c r="B52" s="230" t="s">
        <v>234</v>
      </c>
      <c r="C52" s="260" t="s">
        <v>235</v>
      </c>
      <c r="D52" s="231" t="s">
        <v>0</v>
      </c>
      <c r="E52" s="256"/>
      <c r="F52" s="234"/>
      <c r="G52" s="233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156</v>
      </c>
      <c r="T52" s="233" t="s">
        <v>156</v>
      </c>
      <c r="U52" s="233">
        <v>0</v>
      </c>
      <c r="V52" s="233">
        <f>ROUND(E52*U52,2)</f>
        <v>0</v>
      </c>
      <c r="W52" s="233"/>
      <c r="X52" s="233" t="s">
        <v>203</v>
      </c>
      <c r="Y52" s="233" t="s">
        <v>158</v>
      </c>
      <c r="Z52" s="212"/>
      <c r="AA52" s="212"/>
      <c r="AB52" s="212"/>
      <c r="AC52" s="212"/>
      <c r="AD52" s="212"/>
      <c r="AE52" s="212"/>
      <c r="AF52" s="212"/>
      <c r="AG52" s="212" t="s">
        <v>204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37" t="s">
        <v>151</v>
      </c>
      <c r="B53" s="238" t="s">
        <v>96</v>
      </c>
      <c r="C53" s="257" t="s">
        <v>97</v>
      </c>
      <c r="D53" s="239"/>
      <c r="E53" s="240"/>
      <c r="F53" s="241"/>
      <c r="G53" s="242">
        <f>SUMIF(AG54:AG64,"&lt;&gt;NOR",G54:G64)</f>
        <v>0</v>
      </c>
      <c r="H53" s="236"/>
      <c r="I53" s="236">
        <f>SUM(I54:I64)</f>
        <v>0</v>
      </c>
      <c r="J53" s="236"/>
      <c r="K53" s="236">
        <f>SUM(K54:K64)</f>
        <v>0</v>
      </c>
      <c r="L53" s="236"/>
      <c r="M53" s="236">
        <f>SUM(M54:M64)</f>
        <v>0</v>
      </c>
      <c r="N53" s="235"/>
      <c r="O53" s="235">
        <f>SUM(O54:O64)</f>
        <v>0.01</v>
      </c>
      <c r="P53" s="235"/>
      <c r="Q53" s="235">
        <f>SUM(Q54:Q64)</f>
        <v>0.03</v>
      </c>
      <c r="R53" s="236"/>
      <c r="S53" s="236"/>
      <c r="T53" s="236"/>
      <c r="U53" s="236"/>
      <c r="V53" s="236">
        <f>SUM(V54:V64)</f>
        <v>14.870000000000001</v>
      </c>
      <c r="W53" s="236"/>
      <c r="X53" s="236"/>
      <c r="Y53" s="236"/>
      <c r="AG53" t="s">
        <v>152</v>
      </c>
    </row>
    <row r="54" spans="1:60" outlineLevel="1" x14ac:dyDescent="0.2">
      <c r="A54" s="250">
        <v>35</v>
      </c>
      <c r="B54" s="251" t="s">
        <v>236</v>
      </c>
      <c r="C54" s="258" t="s">
        <v>237</v>
      </c>
      <c r="D54" s="252" t="s">
        <v>167</v>
      </c>
      <c r="E54" s="253">
        <v>15</v>
      </c>
      <c r="F54" s="254"/>
      <c r="G54" s="255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2.1299999999999999E-3</v>
      </c>
      <c r="Q54" s="232">
        <f>ROUND(E54*P54,2)</f>
        <v>0.03</v>
      </c>
      <c r="R54" s="233"/>
      <c r="S54" s="233" t="s">
        <v>156</v>
      </c>
      <c r="T54" s="233" t="s">
        <v>156</v>
      </c>
      <c r="U54" s="233">
        <v>0.17299999999999999</v>
      </c>
      <c r="V54" s="233">
        <f>ROUND(E54*U54,2)</f>
        <v>2.6</v>
      </c>
      <c r="W54" s="233"/>
      <c r="X54" s="233" t="s">
        <v>157</v>
      </c>
      <c r="Y54" s="233" t="s">
        <v>158</v>
      </c>
      <c r="Z54" s="212"/>
      <c r="AA54" s="212"/>
      <c r="AB54" s="212"/>
      <c r="AC54" s="212"/>
      <c r="AD54" s="212"/>
      <c r="AE54" s="212"/>
      <c r="AF54" s="212"/>
      <c r="AG54" s="212" t="s">
        <v>159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50">
        <v>36</v>
      </c>
      <c r="B55" s="251" t="s">
        <v>238</v>
      </c>
      <c r="C55" s="258" t="s">
        <v>239</v>
      </c>
      <c r="D55" s="252" t="s">
        <v>167</v>
      </c>
      <c r="E55" s="253">
        <v>5</v>
      </c>
      <c r="F55" s="254"/>
      <c r="G55" s="255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4.0999999999999999E-4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156</v>
      </c>
      <c r="T55" s="233" t="s">
        <v>156</v>
      </c>
      <c r="U55" s="233">
        <v>0.25800000000000001</v>
      </c>
      <c r="V55" s="233">
        <f>ROUND(E55*U55,2)</f>
        <v>1.29</v>
      </c>
      <c r="W55" s="233"/>
      <c r="X55" s="233" t="s">
        <v>157</v>
      </c>
      <c r="Y55" s="233" t="s">
        <v>158</v>
      </c>
      <c r="Z55" s="212"/>
      <c r="AA55" s="212"/>
      <c r="AB55" s="212"/>
      <c r="AC55" s="212"/>
      <c r="AD55" s="212"/>
      <c r="AE55" s="212"/>
      <c r="AF55" s="212"/>
      <c r="AG55" s="212" t="s">
        <v>159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0">
        <v>37</v>
      </c>
      <c r="B56" s="251" t="s">
        <v>240</v>
      </c>
      <c r="C56" s="258" t="s">
        <v>241</v>
      </c>
      <c r="D56" s="252" t="s">
        <v>167</v>
      </c>
      <c r="E56" s="253">
        <v>10</v>
      </c>
      <c r="F56" s="254"/>
      <c r="G56" s="255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5.2999999999999998E-4</v>
      </c>
      <c r="O56" s="232">
        <f>ROUND(E56*N56,2)</f>
        <v>0.01</v>
      </c>
      <c r="P56" s="232">
        <v>0</v>
      </c>
      <c r="Q56" s="232">
        <f>ROUND(E56*P56,2)</f>
        <v>0</v>
      </c>
      <c r="R56" s="233"/>
      <c r="S56" s="233" t="s">
        <v>156</v>
      </c>
      <c r="T56" s="233" t="s">
        <v>156</v>
      </c>
      <c r="U56" s="233">
        <v>0.27889999999999998</v>
      </c>
      <c r="V56" s="233">
        <f>ROUND(E56*U56,2)</f>
        <v>2.79</v>
      </c>
      <c r="W56" s="233"/>
      <c r="X56" s="233" t="s">
        <v>157</v>
      </c>
      <c r="Y56" s="233" t="s">
        <v>158</v>
      </c>
      <c r="Z56" s="212"/>
      <c r="AA56" s="212"/>
      <c r="AB56" s="212"/>
      <c r="AC56" s="212"/>
      <c r="AD56" s="212"/>
      <c r="AE56" s="212"/>
      <c r="AF56" s="212"/>
      <c r="AG56" s="212" t="s">
        <v>159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0">
        <v>38</v>
      </c>
      <c r="B57" s="251" t="s">
        <v>242</v>
      </c>
      <c r="C57" s="258" t="s">
        <v>243</v>
      </c>
      <c r="D57" s="252" t="s">
        <v>167</v>
      </c>
      <c r="E57" s="253">
        <v>5</v>
      </c>
      <c r="F57" s="254"/>
      <c r="G57" s="255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3.0000000000000001E-5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156</v>
      </c>
      <c r="T57" s="233" t="s">
        <v>156</v>
      </c>
      <c r="U57" s="233">
        <v>0.129</v>
      </c>
      <c r="V57" s="233">
        <f>ROUND(E57*U57,2)</f>
        <v>0.65</v>
      </c>
      <c r="W57" s="233"/>
      <c r="X57" s="233" t="s">
        <v>157</v>
      </c>
      <c r="Y57" s="233" t="s">
        <v>158</v>
      </c>
      <c r="Z57" s="212"/>
      <c r="AA57" s="212"/>
      <c r="AB57" s="212"/>
      <c r="AC57" s="212"/>
      <c r="AD57" s="212"/>
      <c r="AE57" s="212"/>
      <c r="AF57" s="212"/>
      <c r="AG57" s="212" t="s">
        <v>159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50">
        <v>39</v>
      </c>
      <c r="B58" s="251" t="s">
        <v>242</v>
      </c>
      <c r="C58" s="258" t="s">
        <v>244</v>
      </c>
      <c r="D58" s="252" t="s">
        <v>167</v>
      </c>
      <c r="E58" s="253">
        <v>10</v>
      </c>
      <c r="F58" s="254"/>
      <c r="G58" s="255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6.0000000000000002E-5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156</v>
      </c>
      <c r="T58" s="233" t="s">
        <v>156</v>
      </c>
      <c r="U58" s="233">
        <v>0.129</v>
      </c>
      <c r="V58" s="233">
        <f>ROUND(E58*U58,2)</f>
        <v>1.29</v>
      </c>
      <c r="W58" s="233"/>
      <c r="X58" s="233" t="s">
        <v>157</v>
      </c>
      <c r="Y58" s="233" t="s">
        <v>158</v>
      </c>
      <c r="Z58" s="212"/>
      <c r="AA58" s="212"/>
      <c r="AB58" s="212"/>
      <c r="AC58" s="212"/>
      <c r="AD58" s="212"/>
      <c r="AE58" s="212"/>
      <c r="AF58" s="212"/>
      <c r="AG58" s="212" t="s">
        <v>159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0">
        <v>40</v>
      </c>
      <c r="B59" s="251" t="s">
        <v>245</v>
      </c>
      <c r="C59" s="258" t="s">
        <v>246</v>
      </c>
      <c r="D59" s="252" t="s">
        <v>183</v>
      </c>
      <c r="E59" s="253">
        <v>7</v>
      </c>
      <c r="F59" s="254"/>
      <c r="G59" s="255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156</v>
      </c>
      <c r="T59" s="233" t="s">
        <v>156</v>
      </c>
      <c r="U59" s="233">
        <v>0.42499999999999999</v>
      </c>
      <c r="V59" s="233">
        <f>ROUND(E59*U59,2)</f>
        <v>2.98</v>
      </c>
      <c r="W59" s="233"/>
      <c r="X59" s="233" t="s">
        <v>157</v>
      </c>
      <c r="Y59" s="233" t="s">
        <v>158</v>
      </c>
      <c r="Z59" s="212"/>
      <c r="AA59" s="212"/>
      <c r="AB59" s="212"/>
      <c r="AC59" s="212"/>
      <c r="AD59" s="212"/>
      <c r="AE59" s="212"/>
      <c r="AF59" s="212"/>
      <c r="AG59" s="212" t="s">
        <v>159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0">
        <v>41</v>
      </c>
      <c r="B60" s="251" t="s">
        <v>247</v>
      </c>
      <c r="C60" s="258" t="s">
        <v>248</v>
      </c>
      <c r="D60" s="252" t="s">
        <v>183</v>
      </c>
      <c r="E60" s="253">
        <v>3</v>
      </c>
      <c r="F60" s="254"/>
      <c r="G60" s="255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6.3000000000000003E-4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156</v>
      </c>
      <c r="T60" s="233" t="s">
        <v>156</v>
      </c>
      <c r="U60" s="233">
        <v>0.27200000000000002</v>
      </c>
      <c r="V60" s="233">
        <f>ROUND(E60*U60,2)</f>
        <v>0.82</v>
      </c>
      <c r="W60" s="233"/>
      <c r="X60" s="233" t="s">
        <v>157</v>
      </c>
      <c r="Y60" s="233" t="s">
        <v>158</v>
      </c>
      <c r="Z60" s="212"/>
      <c r="AA60" s="212"/>
      <c r="AB60" s="212"/>
      <c r="AC60" s="212"/>
      <c r="AD60" s="212"/>
      <c r="AE60" s="212"/>
      <c r="AF60" s="212"/>
      <c r="AG60" s="212" t="s">
        <v>159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0">
        <v>42</v>
      </c>
      <c r="B61" s="251" t="s">
        <v>249</v>
      </c>
      <c r="C61" s="258" t="s">
        <v>250</v>
      </c>
      <c r="D61" s="252" t="s">
        <v>251</v>
      </c>
      <c r="E61" s="253">
        <v>2</v>
      </c>
      <c r="F61" s="254"/>
      <c r="G61" s="255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1.48E-3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156</v>
      </c>
      <c r="T61" s="233" t="s">
        <v>156</v>
      </c>
      <c r="U61" s="233">
        <v>0.54</v>
      </c>
      <c r="V61" s="233">
        <f>ROUND(E61*U61,2)</f>
        <v>1.08</v>
      </c>
      <c r="W61" s="233"/>
      <c r="X61" s="233" t="s">
        <v>157</v>
      </c>
      <c r="Y61" s="233" t="s">
        <v>158</v>
      </c>
      <c r="Z61" s="212"/>
      <c r="AA61" s="212"/>
      <c r="AB61" s="212"/>
      <c r="AC61" s="212"/>
      <c r="AD61" s="212"/>
      <c r="AE61" s="212"/>
      <c r="AF61" s="212"/>
      <c r="AG61" s="212" t="s">
        <v>159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0">
        <v>43</v>
      </c>
      <c r="B62" s="251" t="s">
        <v>252</v>
      </c>
      <c r="C62" s="258" t="s">
        <v>253</v>
      </c>
      <c r="D62" s="252" t="s">
        <v>167</v>
      </c>
      <c r="E62" s="253">
        <v>15</v>
      </c>
      <c r="F62" s="254"/>
      <c r="G62" s="255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156</v>
      </c>
      <c r="T62" s="233" t="s">
        <v>156</v>
      </c>
      <c r="U62" s="233">
        <v>2.9000000000000001E-2</v>
      </c>
      <c r="V62" s="233">
        <f>ROUND(E62*U62,2)</f>
        <v>0.44</v>
      </c>
      <c r="W62" s="233"/>
      <c r="X62" s="233" t="s">
        <v>157</v>
      </c>
      <c r="Y62" s="233" t="s">
        <v>158</v>
      </c>
      <c r="Z62" s="212"/>
      <c r="AA62" s="212"/>
      <c r="AB62" s="212"/>
      <c r="AC62" s="212"/>
      <c r="AD62" s="212"/>
      <c r="AE62" s="212"/>
      <c r="AF62" s="212"/>
      <c r="AG62" s="212" t="s">
        <v>159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4">
        <v>44</v>
      </c>
      <c r="B63" s="245" t="s">
        <v>254</v>
      </c>
      <c r="C63" s="259" t="s">
        <v>255</v>
      </c>
      <c r="D63" s="246" t="s">
        <v>167</v>
      </c>
      <c r="E63" s="247">
        <v>15</v>
      </c>
      <c r="F63" s="248"/>
      <c r="G63" s="249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1.0000000000000001E-5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156</v>
      </c>
      <c r="T63" s="233" t="s">
        <v>156</v>
      </c>
      <c r="U63" s="233">
        <v>6.2E-2</v>
      </c>
      <c r="V63" s="233">
        <f>ROUND(E63*U63,2)</f>
        <v>0.93</v>
      </c>
      <c r="W63" s="233"/>
      <c r="X63" s="233" t="s">
        <v>157</v>
      </c>
      <c r="Y63" s="233" t="s">
        <v>158</v>
      </c>
      <c r="Z63" s="212"/>
      <c r="AA63" s="212"/>
      <c r="AB63" s="212"/>
      <c r="AC63" s="212"/>
      <c r="AD63" s="212"/>
      <c r="AE63" s="212"/>
      <c r="AF63" s="212"/>
      <c r="AG63" s="212" t="s">
        <v>159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>
        <v>45</v>
      </c>
      <c r="B64" s="230" t="s">
        <v>256</v>
      </c>
      <c r="C64" s="260" t="s">
        <v>257</v>
      </c>
      <c r="D64" s="231" t="s">
        <v>0</v>
      </c>
      <c r="E64" s="256"/>
      <c r="F64" s="234"/>
      <c r="G64" s="233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3" t="s">
        <v>156</v>
      </c>
      <c r="T64" s="233" t="s">
        <v>156</v>
      </c>
      <c r="U64" s="233">
        <v>0</v>
      </c>
      <c r="V64" s="233">
        <f>ROUND(E64*U64,2)</f>
        <v>0</v>
      </c>
      <c r="W64" s="233"/>
      <c r="X64" s="233" t="s">
        <v>203</v>
      </c>
      <c r="Y64" s="233" t="s">
        <v>158</v>
      </c>
      <c r="Z64" s="212"/>
      <c r="AA64" s="212"/>
      <c r="AB64" s="212"/>
      <c r="AC64" s="212"/>
      <c r="AD64" s="212"/>
      <c r="AE64" s="212"/>
      <c r="AF64" s="212"/>
      <c r="AG64" s="212" t="s">
        <v>204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37" t="s">
        <v>151</v>
      </c>
      <c r="B65" s="238" t="s">
        <v>98</v>
      </c>
      <c r="C65" s="257" t="s">
        <v>99</v>
      </c>
      <c r="D65" s="239"/>
      <c r="E65" s="240"/>
      <c r="F65" s="241"/>
      <c r="G65" s="242">
        <f>SUMIF(AG66:AG89,"&lt;&gt;NOR",G66:G89)</f>
        <v>0</v>
      </c>
      <c r="H65" s="236"/>
      <c r="I65" s="236">
        <f>SUM(I66:I89)</f>
        <v>0</v>
      </c>
      <c r="J65" s="236"/>
      <c r="K65" s="236">
        <f>SUM(K66:K89)</f>
        <v>0</v>
      </c>
      <c r="L65" s="236"/>
      <c r="M65" s="236">
        <f>SUM(M66:M89)</f>
        <v>0</v>
      </c>
      <c r="N65" s="235"/>
      <c r="O65" s="235">
        <f>SUM(O66:O89)</f>
        <v>0.08</v>
      </c>
      <c r="P65" s="235"/>
      <c r="Q65" s="235">
        <f>SUM(Q66:Q89)</f>
        <v>0.1</v>
      </c>
      <c r="R65" s="236"/>
      <c r="S65" s="236"/>
      <c r="T65" s="236"/>
      <c r="U65" s="236"/>
      <c r="V65" s="236">
        <f>SUM(V66:V89)</f>
        <v>11.469999999999999</v>
      </c>
      <c r="W65" s="236"/>
      <c r="X65" s="236"/>
      <c r="Y65" s="236"/>
      <c r="AG65" t="s">
        <v>152</v>
      </c>
    </row>
    <row r="66" spans="1:60" outlineLevel="1" x14ac:dyDescent="0.2">
      <c r="A66" s="250">
        <v>46</v>
      </c>
      <c r="B66" s="251" t="s">
        <v>258</v>
      </c>
      <c r="C66" s="258" t="s">
        <v>259</v>
      </c>
      <c r="D66" s="252" t="s">
        <v>260</v>
      </c>
      <c r="E66" s="253">
        <v>1</v>
      </c>
      <c r="F66" s="254"/>
      <c r="G66" s="255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0</v>
      </c>
      <c r="O66" s="232">
        <f>ROUND(E66*N66,2)</f>
        <v>0</v>
      </c>
      <c r="P66" s="232">
        <v>3.4200000000000001E-2</v>
      </c>
      <c r="Q66" s="232">
        <f>ROUND(E66*P66,2)</f>
        <v>0.03</v>
      </c>
      <c r="R66" s="233"/>
      <c r="S66" s="233" t="s">
        <v>156</v>
      </c>
      <c r="T66" s="233" t="s">
        <v>156</v>
      </c>
      <c r="U66" s="233">
        <v>0.46500000000000002</v>
      </c>
      <c r="V66" s="233">
        <f>ROUND(E66*U66,2)</f>
        <v>0.47</v>
      </c>
      <c r="W66" s="233"/>
      <c r="X66" s="233" t="s">
        <v>157</v>
      </c>
      <c r="Y66" s="233" t="s">
        <v>158</v>
      </c>
      <c r="Z66" s="212"/>
      <c r="AA66" s="212"/>
      <c r="AB66" s="212"/>
      <c r="AC66" s="212"/>
      <c r="AD66" s="212"/>
      <c r="AE66" s="212"/>
      <c r="AF66" s="212"/>
      <c r="AG66" s="212" t="s">
        <v>159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50">
        <v>47</v>
      </c>
      <c r="B67" s="251" t="s">
        <v>261</v>
      </c>
      <c r="C67" s="258" t="s">
        <v>262</v>
      </c>
      <c r="D67" s="252" t="s">
        <v>260</v>
      </c>
      <c r="E67" s="253">
        <v>1</v>
      </c>
      <c r="F67" s="254"/>
      <c r="G67" s="255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1.8890000000000001E-2</v>
      </c>
      <c r="O67" s="232">
        <f>ROUND(E67*N67,2)</f>
        <v>0.02</v>
      </c>
      <c r="P67" s="232">
        <v>0</v>
      </c>
      <c r="Q67" s="232">
        <f>ROUND(E67*P67,2)</f>
        <v>0</v>
      </c>
      <c r="R67" s="233"/>
      <c r="S67" s="233" t="s">
        <v>156</v>
      </c>
      <c r="T67" s="233" t="s">
        <v>156</v>
      </c>
      <c r="U67" s="233">
        <v>0.97299999999999998</v>
      </c>
      <c r="V67" s="233">
        <f>ROUND(E67*U67,2)</f>
        <v>0.97</v>
      </c>
      <c r="W67" s="233"/>
      <c r="X67" s="233" t="s">
        <v>157</v>
      </c>
      <c r="Y67" s="233" t="s">
        <v>158</v>
      </c>
      <c r="Z67" s="212"/>
      <c r="AA67" s="212"/>
      <c r="AB67" s="212"/>
      <c r="AC67" s="212"/>
      <c r="AD67" s="212"/>
      <c r="AE67" s="212"/>
      <c r="AF67" s="212"/>
      <c r="AG67" s="212" t="s">
        <v>159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0">
        <v>48</v>
      </c>
      <c r="B68" s="251" t="s">
        <v>263</v>
      </c>
      <c r="C68" s="258" t="s">
        <v>264</v>
      </c>
      <c r="D68" s="252" t="s">
        <v>260</v>
      </c>
      <c r="E68" s="253">
        <v>1</v>
      </c>
      <c r="F68" s="254"/>
      <c r="G68" s="255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156</v>
      </c>
      <c r="T68" s="233" t="s">
        <v>156</v>
      </c>
      <c r="U68" s="233">
        <v>1.77</v>
      </c>
      <c r="V68" s="233">
        <f>ROUND(E68*U68,2)</f>
        <v>1.77</v>
      </c>
      <c r="W68" s="233"/>
      <c r="X68" s="233" t="s">
        <v>157</v>
      </c>
      <c r="Y68" s="233" t="s">
        <v>158</v>
      </c>
      <c r="Z68" s="212"/>
      <c r="AA68" s="212"/>
      <c r="AB68" s="212"/>
      <c r="AC68" s="212"/>
      <c r="AD68" s="212"/>
      <c r="AE68" s="212"/>
      <c r="AF68" s="212"/>
      <c r="AG68" s="212" t="s">
        <v>159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0">
        <v>49</v>
      </c>
      <c r="B69" s="251" t="s">
        <v>265</v>
      </c>
      <c r="C69" s="258" t="s">
        <v>266</v>
      </c>
      <c r="D69" s="252" t="s">
        <v>260</v>
      </c>
      <c r="E69" s="253">
        <v>2</v>
      </c>
      <c r="F69" s="254"/>
      <c r="G69" s="255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0</v>
      </c>
      <c r="O69" s="232">
        <f>ROUND(E69*N69,2)</f>
        <v>0</v>
      </c>
      <c r="P69" s="232">
        <v>1.107E-2</v>
      </c>
      <c r="Q69" s="232">
        <f>ROUND(E69*P69,2)</f>
        <v>0.02</v>
      </c>
      <c r="R69" s="233"/>
      <c r="S69" s="233" t="s">
        <v>156</v>
      </c>
      <c r="T69" s="233" t="s">
        <v>156</v>
      </c>
      <c r="U69" s="233">
        <v>0.22700000000000001</v>
      </c>
      <c r="V69" s="233">
        <f>ROUND(E69*U69,2)</f>
        <v>0.45</v>
      </c>
      <c r="W69" s="233"/>
      <c r="X69" s="233" t="s">
        <v>157</v>
      </c>
      <c r="Y69" s="233" t="s">
        <v>158</v>
      </c>
      <c r="Z69" s="212"/>
      <c r="AA69" s="212"/>
      <c r="AB69" s="212"/>
      <c r="AC69" s="212"/>
      <c r="AD69" s="212"/>
      <c r="AE69" s="212"/>
      <c r="AF69" s="212"/>
      <c r="AG69" s="212" t="s">
        <v>159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0">
        <v>50</v>
      </c>
      <c r="B70" s="251" t="s">
        <v>267</v>
      </c>
      <c r="C70" s="258" t="s">
        <v>268</v>
      </c>
      <c r="D70" s="252" t="s">
        <v>260</v>
      </c>
      <c r="E70" s="253">
        <v>2</v>
      </c>
      <c r="F70" s="254"/>
      <c r="G70" s="255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1.6E-2</v>
      </c>
      <c r="O70" s="232">
        <f>ROUND(E70*N70,2)</f>
        <v>0.03</v>
      </c>
      <c r="P70" s="232">
        <v>0</v>
      </c>
      <c r="Q70" s="232">
        <f>ROUND(E70*P70,2)</f>
        <v>0</v>
      </c>
      <c r="R70" s="233"/>
      <c r="S70" s="233" t="s">
        <v>156</v>
      </c>
      <c r="T70" s="233" t="s">
        <v>156</v>
      </c>
      <c r="U70" s="233">
        <v>1.1000000000000001</v>
      </c>
      <c r="V70" s="233">
        <f>ROUND(E70*U70,2)</f>
        <v>2.2000000000000002</v>
      </c>
      <c r="W70" s="233"/>
      <c r="X70" s="233" t="s">
        <v>157</v>
      </c>
      <c r="Y70" s="233" t="s">
        <v>158</v>
      </c>
      <c r="Z70" s="212"/>
      <c r="AA70" s="212"/>
      <c r="AB70" s="212"/>
      <c r="AC70" s="212"/>
      <c r="AD70" s="212"/>
      <c r="AE70" s="212"/>
      <c r="AF70" s="212"/>
      <c r="AG70" s="212" t="s">
        <v>159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0">
        <v>51</v>
      </c>
      <c r="B71" s="251" t="s">
        <v>269</v>
      </c>
      <c r="C71" s="258" t="s">
        <v>270</v>
      </c>
      <c r="D71" s="252" t="s">
        <v>260</v>
      </c>
      <c r="E71" s="253">
        <v>1</v>
      </c>
      <c r="F71" s="254"/>
      <c r="G71" s="255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0</v>
      </c>
      <c r="O71" s="232">
        <f>ROUND(E71*N71,2)</f>
        <v>0</v>
      </c>
      <c r="P71" s="232">
        <v>1.9460000000000002E-2</v>
      </c>
      <c r="Q71" s="232">
        <f>ROUND(E71*P71,2)</f>
        <v>0.02</v>
      </c>
      <c r="R71" s="233"/>
      <c r="S71" s="233" t="s">
        <v>156</v>
      </c>
      <c r="T71" s="233" t="s">
        <v>156</v>
      </c>
      <c r="U71" s="233">
        <v>0.38200000000000001</v>
      </c>
      <c r="V71" s="233">
        <f>ROUND(E71*U71,2)</f>
        <v>0.38</v>
      </c>
      <c r="W71" s="233"/>
      <c r="X71" s="233" t="s">
        <v>157</v>
      </c>
      <c r="Y71" s="233" t="s">
        <v>158</v>
      </c>
      <c r="Z71" s="212"/>
      <c r="AA71" s="212"/>
      <c r="AB71" s="212"/>
      <c r="AC71" s="212"/>
      <c r="AD71" s="212"/>
      <c r="AE71" s="212"/>
      <c r="AF71" s="212"/>
      <c r="AG71" s="212" t="s">
        <v>159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0">
        <v>52</v>
      </c>
      <c r="B72" s="251" t="s">
        <v>271</v>
      </c>
      <c r="C72" s="258" t="s">
        <v>272</v>
      </c>
      <c r="D72" s="252" t="s">
        <v>260</v>
      </c>
      <c r="E72" s="253">
        <v>1</v>
      </c>
      <c r="F72" s="254"/>
      <c r="G72" s="255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1.401E-2</v>
      </c>
      <c r="O72" s="232">
        <f>ROUND(E72*N72,2)</f>
        <v>0.01</v>
      </c>
      <c r="P72" s="232">
        <v>0</v>
      </c>
      <c r="Q72" s="232">
        <f>ROUND(E72*P72,2)</f>
        <v>0</v>
      </c>
      <c r="R72" s="233"/>
      <c r="S72" s="233" t="s">
        <v>156</v>
      </c>
      <c r="T72" s="233" t="s">
        <v>156</v>
      </c>
      <c r="U72" s="233">
        <v>1.1890000000000001</v>
      </c>
      <c r="V72" s="233">
        <f>ROUND(E72*U72,2)</f>
        <v>1.19</v>
      </c>
      <c r="W72" s="233"/>
      <c r="X72" s="233" t="s">
        <v>157</v>
      </c>
      <c r="Y72" s="233" t="s">
        <v>158</v>
      </c>
      <c r="Z72" s="212"/>
      <c r="AA72" s="212"/>
      <c r="AB72" s="212"/>
      <c r="AC72" s="212"/>
      <c r="AD72" s="212"/>
      <c r="AE72" s="212"/>
      <c r="AF72" s="212"/>
      <c r="AG72" s="212" t="s">
        <v>159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50">
        <v>53</v>
      </c>
      <c r="B73" s="251" t="s">
        <v>273</v>
      </c>
      <c r="C73" s="258" t="s">
        <v>274</v>
      </c>
      <c r="D73" s="252" t="s">
        <v>260</v>
      </c>
      <c r="E73" s="253">
        <v>1</v>
      </c>
      <c r="F73" s="254"/>
      <c r="G73" s="255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3.0000000000000001E-5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3" t="s">
        <v>156</v>
      </c>
      <c r="T73" s="233" t="s">
        <v>178</v>
      </c>
      <c r="U73" s="233">
        <v>0.33</v>
      </c>
      <c r="V73" s="233">
        <f>ROUND(E73*U73,2)</f>
        <v>0.33</v>
      </c>
      <c r="W73" s="233"/>
      <c r="X73" s="233" t="s">
        <v>157</v>
      </c>
      <c r="Y73" s="233" t="s">
        <v>158</v>
      </c>
      <c r="Z73" s="212"/>
      <c r="AA73" s="212"/>
      <c r="AB73" s="212"/>
      <c r="AC73" s="212"/>
      <c r="AD73" s="212"/>
      <c r="AE73" s="212"/>
      <c r="AF73" s="212"/>
      <c r="AG73" s="212" t="s">
        <v>159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50">
        <v>54</v>
      </c>
      <c r="B74" s="251" t="s">
        <v>275</v>
      </c>
      <c r="C74" s="258" t="s">
        <v>276</v>
      </c>
      <c r="D74" s="252" t="s">
        <v>260</v>
      </c>
      <c r="E74" s="253">
        <v>1</v>
      </c>
      <c r="F74" s="254"/>
      <c r="G74" s="255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2">
        <v>1.09E-2</v>
      </c>
      <c r="O74" s="232">
        <f>ROUND(E74*N74,2)</f>
        <v>0.01</v>
      </c>
      <c r="P74" s="232">
        <v>0</v>
      </c>
      <c r="Q74" s="232">
        <f>ROUND(E74*P74,2)</f>
        <v>0</v>
      </c>
      <c r="R74" s="233"/>
      <c r="S74" s="233" t="s">
        <v>156</v>
      </c>
      <c r="T74" s="233" t="s">
        <v>156</v>
      </c>
      <c r="U74" s="233">
        <v>1.25</v>
      </c>
      <c r="V74" s="233">
        <f>ROUND(E74*U74,2)</f>
        <v>1.25</v>
      </c>
      <c r="W74" s="233"/>
      <c r="X74" s="233" t="s">
        <v>157</v>
      </c>
      <c r="Y74" s="233" t="s">
        <v>158</v>
      </c>
      <c r="Z74" s="212"/>
      <c r="AA74" s="212"/>
      <c r="AB74" s="212"/>
      <c r="AC74" s="212"/>
      <c r="AD74" s="212"/>
      <c r="AE74" s="212"/>
      <c r="AF74" s="212"/>
      <c r="AG74" s="212" t="s">
        <v>159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50">
        <v>55</v>
      </c>
      <c r="B75" s="251" t="s">
        <v>277</v>
      </c>
      <c r="C75" s="258" t="s">
        <v>278</v>
      </c>
      <c r="D75" s="252" t="s">
        <v>260</v>
      </c>
      <c r="E75" s="253">
        <v>1</v>
      </c>
      <c r="F75" s="254"/>
      <c r="G75" s="255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0</v>
      </c>
      <c r="O75" s="232">
        <f>ROUND(E75*N75,2)</f>
        <v>0</v>
      </c>
      <c r="P75" s="232">
        <v>3.4700000000000002E-2</v>
      </c>
      <c r="Q75" s="232">
        <f>ROUND(E75*P75,2)</f>
        <v>0.03</v>
      </c>
      <c r="R75" s="233"/>
      <c r="S75" s="233" t="s">
        <v>156</v>
      </c>
      <c r="T75" s="233" t="s">
        <v>156</v>
      </c>
      <c r="U75" s="233">
        <v>0.56899999999999995</v>
      </c>
      <c r="V75" s="233">
        <f>ROUND(E75*U75,2)</f>
        <v>0.56999999999999995</v>
      </c>
      <c r="W75" s="233"/>
      <c r="X75" s="233" t="s">
        <v>157</v>
      </c>
      <c r="Y75" s="233" t="s">
        <v>158</v>
      </c>
      <c r="Z75" s="212"/>
      <c r="AA75" s="212"/>
      <c r="AB75" s="212"/>
      <c r="AC75" s="212"/>
      <c r="AD75" s="212"/>
      <c r="AE75" s="212"/>
      <c r="AF75" s="212"/>
      <c r="AG75" s="212" t="s">
        <v>159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50">
        <v>56</v>
      </c>
      <c r="B76" s="251" t="s">
        <v>279</v>
      </c>
      <c r="C76" s="258" t="s">
        <v>280</v>
      </c>
      <c r="D76" s="252" t="s">
        <v>260</v>
      </c>
      <c r="E76" s="253">
        <v>1</v>
      </c>
      <c r="F76" s="254"/>
      <c r="G76" s="255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4.3699999999999998E-3</v>
      </c>
      <c r="O76" s="232">
        <f>ROUND(E76*N76,2)</f>
        <v>0</v>
      </c>
      <c r="P76" s="232">
        <v>0</v>
      </c>
      <c r="Q76" s="232">
        <f>ROUND(E76*P76,2)</f>
        <v>0</v>
      </c>
      <c r="R76" s="233"/>
      <c r="S76" s="233" t="s">
        <v>156</v>
      </c>
      <c r="T76" s="233" t="s">
        <v>156</v>
      </c>
      <c r="U76" s="233">
        <v>0.50700000000000001</v>
      </c>
      <c r="V76" s="233">
        <f>ROUND(E76*U76,2)</f>
        <v>0.51</v>
      </c>
      <c r="W76" s="233"/>
      <c r="X76" s="233" t="s">
        <v>157</v>
      </c>
      <c r="Y76" s="233" t="s">
        <v>158</v>
      </c>
      <c r="Z76" s="212"/>
      <c r="AA76" s="212"/>
      <c r="AB76" s="212"/>
      <c r="AC76" s="212"/>
      <c r="AD76" s="212"/>
      <c r="AE76" s="212"/>
      <c r="AF76" s="212"/>
      <c r="AG76" s="212" t="s">
        <v>159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50">
        <v>57</v>
      </c>
      <c r="B77" s="251" t="s">
        <v>281</v>
      </c>
      <c r="C77" s="258" t="s">
        <v>282</v>
      </c>
      <c r="D77" s="252" t="s">
        <v>183</v>
      </c>
      <c r="E77" s="253">
        <v>2</v>
      </c>
      <c r="F77" s="254"/>
      <c r="G77" s="255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1.72E-3</v>
      </c>
      <c r="O77" s="232">
        <f>ROUND(E77*N77,2)</f>
        <v>0</v>
      </c>
      <c r="P77" s="232">
        <v>0</v>
      </c>
      <c r="Q77" s="232">
        <f>ROUND(E77*P77,2)</f>
        <v>0</v>
      </c>
      <c r="R77" s="233"/>
      <c r="S77" s="233" t="s">
        <v>156</v>
      </c>
      <c r="T77" s="233" t="s">
        <v>156</v>
      </c>
      <c r="U77" s="233">
        <v>0.47599999999999998</v>
      </c>
      <c r="V77" s="233">
        <f>ROUND(E77*U77,2)</f>
        <v>0.95</v>
      </c>
      <c r="W77" s="233"/>
      <c r="X77" s="233" t="s">
        <v>157</v>
      </c>
      <c r="Y77" s="233" t="s">
        <v>158</v>
      </c>
      <c r="Z77" s="212"/>
      <c r="AA77" s="212"/>
      <c r="AB77" s="212"/>
      <c r="AC77" s="212"/>
      <c r="AD77" s="212"/>
      <c r="AE77" s="212"/>
      <c r="AF77" s="212"/>
      <c r="AG77" s="212" t="s">
        <v>159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0">
        <v>58</v>
      </c>
      <c r="B78" s="251" t="s">
        <v>283</v>
      </c>
      <c r="C78" s="258" t="s">
        <v>284</v>
      </c>
      <c r="D78" s="252" t="s">
        <v>260</v>
      </c>
      <c r="E78" s="253">
        <v>2</v>
      </c>
      <c r="F78" s="254"/>
      <c r="G78" s="255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0</v>
      </c>
      <c r="O78" s="232">
        <f>ROUND(E78*N78,2)</f>
        <v>0</v>
      </c>
      <c r="P78" s="232">
        <v>1.56E-3</v>
      </c>
      <c r="Q78" s="232">
        <f>ROUND(E78*P78,2)</f>
        <v>0</v>
      </c>
      <c r="R78" s="233"/>
      <c r="S78" s="233" t="s">
        <v>156</v>
      </c>
      <c r="T78" s="233" t="s">
        <v>156</v>
      </c>
      <c r="U78" s="233">
        <v>0.217</v>
      </c>
      <c r="V78" s="233">
        <f>ROUND(E78*U78,2)</f>
        <v>0.43</v>
      </c>
      <c r="W78" s="233"/>
      <c r="X78" s="233" t="s">
        <v>157</v>
      </c>
      <c r="Y78" s="233" t="s">
        <v>158</v>
      </c>
      <c r="Z78" s="212"/>
      <c r="AA78" s="212"/>
      <c r="AB78" s="212"/>
      <c r="AC78" s="212"/>
      <c r="AD78" s="212"/>
      <c r="AE78" s="212"/>
      <c r="AF78" s="212"/>
      <c r="AG78" s="212" t="s">
        <v>159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50">
        <v>59</v>
      </c>
      <c r="B79" s="251" t="s">
        <v>285</v>
      </c>
      <c r="C79" s="258" t="s">
        <v>286</v>
      </c>
      <c r="D79" s="252" t="s">
        <v>183</v>
      </c>
      <c r="E79" s="253">
        <v>1</v>
      </c>
      <c r="F79" s="254"/>
      <c r="G79" s="255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7.0099999999999997E-3</v>
      </c>
      <c r="O79" s="232">
        <f>ROUND(E79*N79,2)</f>
        <v>0.01</v>
      </c>
      <c r="P79" s="232">
        <v>0</v>
      </c>
      <c r="Q79" s="232">
        <f>ROUND(E79*P79,2)</f>
        <v>0</v>
      </c>
      <c r="R79" s="233" t="s">
        <v>287</v>
      </c>
      <c r="S79" s="233" t="s">
        <v>156</v>
      </c>
      <c r="T79" s="233" t="s">
        <v>156</v>
      </c>
      <c r="U79" s="233">
        <v>0</v>
      </c>
      <c r="V79" s="233">
        <f>ROUND(E79*U79,2)</f>
        <v>0</v>
      </c>
      <c r="W79" s="233"/>
      <c r="X79" s="233" t="s">
        <v>288</v>
      </c>
      <c r="Y79" s="233" t="s">
        <v>158</v>
      </c>
      <c r="Z79" s="212"/>
      <c r="AA79" s="212"/>
      <c r="AB79" s="212"/>
      <c r="AC79" s="212"/>
      <c r="AD79" s="212"/>
      <c r="AE79" s="212"/>
      <c r="AF79" s="212"/>
      <c r="AG79" s="212" t="s">
        <v>289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50">
        <v>60</v>
      </c>
      <c r="B80" s="251" t="s">
        <v>290</v>
      </c>
      <c r="C80" s="258" t="s">
        <v>291</v>
      </c>
      <c r="D80" s="252" t="s">
        <v>183</v>
      </c>
      <c r="E80" s="253">
        <v>1</v>
      </c>
      <c r="F80" s="254"/>
      <c r="G80" s="255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3.6999999999999999E-4</v>
      </c>
      <c r="O80" s="232">
        <f>ROUND(E80*N80,2)</f>
        <v>0</v>
      </c>
      <c r="P80" s="232">
        <v>0</v>
      </c>
      <c r="Q80" s="232">
        <f>ROUND(E80*P80,2)</f>
        <v>0</v>
      </c>
      <c r="R80" s="233" t="s">
        <v>287</v>
      </c>
      <c r="S80" s="233" t="s">
        <v>156</v>
      </c>
      <c r="T80" s="233" t="s">
        <v>156</v>
      </c>
      <c r="U80" s="233">
        <v>0</v>
      </c>
      <c r="V80" s="233">
        <f>ROUND(E80*U80,2)</f>
        <v>0</v>
      </c>
      <c r="W80" s="233"/>
      <c r="X80" s="233" t="s">
        <v>288</v>
      </c>
      <c r="Y80" s="233" t="s">
        <v>158</v>
      </c>
      <c r="Z80" s="212"/>
      <c r="AA80" s="212"/>
      <c r="AB80" s="212"/>
      <c r="AC80" s="212"/>
      <c r="AD80" s="212"/>
      <c r="AE80" s="212"/>
      <c r="AF80" s="212"/>
      <c r="AG80" s="212" t="s">
        <v>289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50">
        <v>61</v>
      </c>
      <c r="B81" s="251" t="s">
        <v>292</v>
      </c>
      <c r="C81" s="258" t="s">
        <v>293</v>
      </c>
      <c r="D81" s="252" t="s">
        <v>183</v>
      </c>
      <c r="E81" s="253">
        <v>1</v>
      </c>
      <c r="F81" s="254"/>
      <c r="G81" s="255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177</v>
      </c>
      <c r="T81" s="233" t="s">
        <v>178</v>
      </c>
      <c r="U81" s="233">
        <v>0</v>
      </c>
      <c r="V81" s="233">
        <f>ROUND(E81*U81,2)</f>
        <v>0</v>
      </c>
      <c r="W81" s="233"/>
      <c r="X81" s="233" t="s">
        <v>288</v>
      </c>
      <c r="Y81" s="233" t="s">
        <v>158</v>
      </c>
      <c r="Z81" s="212"/>
      <c r="AA81" s="212"/>
      <c r="AB81" s="212"/>
      <c r="AC81" s="212"/>
      <c r="AD81" s="212"/>
      <c r="AE81" s="212"/>
      <c r="AF81" s="212"/>
      <c r="AG81" s="212" t="s">
        <v>289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50">
        <v>62</v>
      </c>
      <c r="B82" s="251" t="s">
        <v>294</v>
      </c>
      <c r="C82" s="258" t="s">
        <v>295</v>
      </c>
      <c r="D82" s="252" t="s">
        <v>183</v>
      </c>
      <c r="E82" s="253">
        <v>1</v>
      </c>
      <c r="F82" s="254"/>
      <c r="G82" s="255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177</v>
      </c>
      <c r="T82" s="233" t="s">
        <v>178</v>
      </c>
      <c r="U82" s="233">
        <v>0</v>
      </c>
      <c r="V82" s="233">
        <f>ROUND(E82*U82,2)</f>
        <v>0</v>
      </c>
      <c r="W82" s="233"/>
      <c r="X82" s="233" t="s">
        <v>288</v>
      </c>
      <c r="Y82" s="233" t="s">
        <v>158</v>
      </c>
      <c r="Z82" s="212"/>
      <c r="AA82" s="212"/>
      <c r="AB82" s="212"/>
      <c r="AC82" s="212"/>
      <c r="AD82" s="212"/>
      <c r="AE82" s="212"/>
      <c r="AF82" s="212"/>
      <c r="AG82" s="212" t="s">
        <v>289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50">
        <v>63</v>
      </c>
      <c r="B83" s="251" t="s">
        <v>296</v>
      </c>
      <c r="C83" s="258" t="s">
        <v>297</v>
      </c>
      <c r="D83" s="252" t="s">
        <v>183</v>
      </c>
      <c r="E83" s="253">
        <v>1</v>
      </c>
      <c r="F83" s="254"/>
      <c r="G83" s="255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177</v>
      </c>
      <c r="T83" s="233" t="s">
        <v>178</v>
      </c>
      <c r="U83" s="233">
        <v>0</v>
      </c>
      <c r="V83" s="233">
        <f>ROUND(E83*U83,2)</f>
        <v>0</v>
      </c>
      <c r="W83" s="233"/>
      <c r="X83" s="233" t="s">
        <v>288</v>
      </c>
      <c r="Y83" s="233" t="s">
        <v>158</v>
      </c>
      <c r="Z83" s="212"/>
      <c r="AA83" s="212"/>
      <c r="AB83" s="212"/>
      <c r="AC83" s="212"/>
      <c r="AD83" s="212"/>
      <c r="AE83" s="212"/>
      <c r="AF83" s="212"/>
      <c r="AG83" s="212" t="s">
        <v>289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0">
        <v>64</v>
      </c>
      <c r="B84" s="251" t="s">
        <v>298</v>
      </c>
      <c r="C84" s="258" t="s">
        <v>299</v>
      </c>
      <c r="D84" s="252" t="s">
        <v>183</v>
      </c>
      <c r="E84" s="253">
        <v>1</v>
      </c>
      <c r="F84" s="254"/>
      <c r="G84" s="255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3"/>
      <c r="S84" s="233" t="s">
        <v>177</v>
      </c>
      <c r="T84" s="233" t="s">
        <v>178</v>
      </c>
      <c r="U84" s="233">
        <v>0</v>
      </c>
      <c r="V84" s="233">
        <f>ROUND(E84*U84,2)</f>
        <v>0</v>
      </c>
      <c r="W84" s="233"/>
      <c r="X84" s="233" t="s">
        <v>288</v>
      </c>
      <c r="Y84" s="233" t="s">
        <v>158</v>
      </c>
      <c r="Z84" s="212"/>
      <c r="AA84" s="212"/>
      <c r="AB84" s="212"/>
      <c r="AC84" s="212"/>
      <c r="AD84" s="212"/>
      <c r="AE84" s="212"/>
      <c r="AF84" s="212"/>
      <c r="AG84" s="212" t="s">
        <v>289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0">
        <v>65</v>
      </c>
      <c r="B85" s="251" t="s">
        <v>300</v>
      </c>
      <c r="C85" s="258" t="s">
        <v>301</v>
      </c>
      <c r="D85" s="252" t="s">
        <v>183</v>
      </c>
      <c r="E85" s="253">
        <v>1</v>
      </c>
      <c r="F85" s="254"/>
      <c r="G85" s="255">
        <f>ROUND(E85*F85,2)</f>
        <v>0</v>
      </c>
      <c r="H85" s="234"/>
      <c r="I85" s="233">
        <f>ROUND(E85*H85,2)</f>
        <v>0</v>
      </c>
      <c r="J85" s="234"/>
      <c r="K85" s="233">
        <f>ROUND(E85*J85,2)</f>
        <v>0</v>
      </c>
      <c r="L85" s="233">
        <v>21</v>
      </c>
      <c r="M85" s="233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3"/>
      <c r="S85" s="233" t="s">
        <v>177</v>
      </c>
      <c r="T85" s="233" t="s">
        <v>178</v>
      </c>
      <c r="U85" s="233">
        <v>0</v>
      </c>
      <c r="V85" s="233">
        <f>ROUND(E85*U85,2)</f>
        <v>0</v>
      </c>
      <c r="W85" s="233"/>
      <c r="X85" s="233" t="s">
        <v>288</v>
      </c>
      <c r="Y85" s="233" t="s">
        <v>158</v>
      </c>
      <c r="Z85" s="212"/>
      <c r="AA85" s="212"/>
      <c r="AB85" s="212"/>
      <c r="AC85" s="212"/>
      <c r="AD85" s="212"/>
      <c r="AE85" s="212"/>
      <c r="AF85" s="212"/>
      <c r="AG85" s="212" t="s">
        <v>289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50">
        <v>66</v>
      </c>
      <c r="B86" s="251" t="s">
        <v>302</v>
      </c>
      <c r="C86" s="258" t="s">
        <v>303</v>
      </c>
      <c r="D86" s="252" t="s">
        <v>183</v>
      </c>
      <c r="E86" s="253">
        <v>1</v>
      </c>
      <c r="F86" s="254"/>
      <c r="G86" s="255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3"/>
      <c r="S86" s="233" t="s">
        <v>177</v>
      </c>
      <c r="T86" s="233" t="s">
        <v>178</v>
      </c>
      <c r="U86" s="233">
        <v>0</v>
      </c>
      <c r="V86" s="233">
        <f>ROUND(E86*U86,2)</f>
        <v>0</v>
      </c>
      <c r="W86" s="233"/>
      <c r="X86" s="233" t="s">
        <v>288</v>
      </c>
      <c r="Y86" s="233" t="s">
        <v>158</v>
      </c>
      <c r="Z86" s="212"/>
      <c r="AA86" s="212"/>
      <c r="AB86" s="212"/>
      <c r="AC86" s="212"/>
      <c r="AD86" s="212"/>
      <c r="AE86" s="212"/>
      <c r="AF86" s="212"/>
      <c r="AG86" s="212" t="s">
        <v>289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50">
        <v>67</v>
      </c>
      <c r="B87" s="251" t="s">
        <v>304</v>
      </c>
      <c r="C87" s="258" t="s">
        <v>305</v>
      </c>
      <c r="D87" s="252" t="s">
        <v>183</v>
      </c>
      <c r="E87" s="253">
        <v>1</v>
      </c>
      <c r="F87" s="254"/>
      <c r="G87" s="255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3"/>
      <c r="S87" s="233" t="s">
        <v>177</v>
      </c>
      <c r="T87" s="233" t="s">
        <v>178</v>
      </c>
      <c r="U87" s="233">
        <v>0</v>
      </c>
      <c r="V87" s="233">
        <f>ROUND(E87*U87,2)</f>
        <v>0</v>
      </c>
      <c r="W87" s="233"/>
      <c r="X87" s="233" t="s">
        <v>288</v>
      </c>
      <c r="Y87" s="233" t="s">
        <v>158</v>
      </c>
      <c r="Z87" s="212"/>
      <c r="AA87" s="212"/>
      <c r="AB87" s="212"/>
      <c r="AC87" s="212"/>
      <c r="AD87" s="212"/>
      <c r="AE87" s="212"/>
      <c r="AF87" s="212"/>
      <c r="AG87" s="212" t="s">
        <v>289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4">
        <v>68</v>
      </c>
      <c r="B88" s="245" t="s">
        <v>306</v>
      </c>
      <c r="C88" s="259" t="s">
        <v>307</v>
      </c>
      <c r="D88" s="246" t="s">
        <v>183</v>
      </c>
      <c r="E88" s="247">
        <v>1</v>
      </c>
      <c r="F88" s="248"/>
      <c r="G88" s="249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3"/>
      <c r="S88" s="233" t="s">
        <v>177</v>
      </c>
      <c r="T88" s="233" t="s">
        <v>178</v>
      </c>
      <c r="U88" s="233">
        <v>0</v>
      </c>
      <c r="V88" s="233">
        <f>ROUND(E88*U88,2)</f>
        <v>0</v>
      </c>
      <c r="W88" s="233"/>
      <c r="X88" s="233" t="s">
        <v>288</v>
      </c>
      <c r="Y88" s="233" t="s">
        <v>158</v>
      </c>
      <c r="Z88" s="212"/>
      <c r="AA88" s="212"/>
      <c r="AB88" s="212"/>
      <c r="AC88" s="212"/>
      <c r="AD88" s="212"/>
      <c r="AE88" s="212"/>
      <c r="AF88" s="212"/>
      <c r="AG88" s="212" t="s">
        <v>289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9">
        <v>69</v>
      </c>
      <c r="B89" s="230" t="s">
        <v>308</v>
      </c>
      <c r="C89" s="260" t="s">
        <v>309</v>
      </c>
      <c r="D89" s="231" t="s">
        <v>0</v>
      </c>
      <c r="E89" s="256"/>
      <c r="F89" s="234"/>
      <c r="G89" s="23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3"/>
      <c r="S89" s="233" t="s">
        <v>156</v>
      </c>
      <c r="T89" s="233" t="s">
        <v>156</v>
      </c>
      <c r="U89" s="233">
        <v>0</v>
      </c>
      <c r="V89" s="233">
        <f>ROUND(E89*U89,2)</f>
        <v>0</v>
      </c>
      <c r="W89" s="233"/>
      <c r="X89" s="233" t="s">
        <v>203</v>
      </c>
      <c r="Y89" s="233" t="s">
        <v>158</v>
      </c>
      <c r="Z89" s="212"/>
      <c r="AA89" s="212"/>
      <c r="AB89" s="212"/>
      <c r="AC89" s="212"/>
      <c r="AD89" s="212"/>
      <c r="AE89" s="212"/>
      <c r="AF89" s="212"/>
      <c r="AG89" s="212" t="s">
        <v>204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37" t="s">
        <v>151</v>
      </c>
      <c r="B90" s="238" t="s">
        <v>100</v>
      </c>
      <c r="C90" s="257" t="s">
        <v>101</v>
      </c>
      <c r="D90" s="239"/>
      <c r="E90" s="240"/>
      <c r="F90" s="241"/>
      <c r="G90" s="242">
        <f>SUMIF(AG91:AG93,"&lt;&gt;NOR",G91:G93)</f>
        <v>0</v>
      </c>
      <c r="H90" s="236"/>
      <c r="I90" s="236">
        <f>SUM(I91:I93)</f>
        <v>0</v>
      </c>
      <c r="J90" s="236"/>
      <c r="K90" s="236">
        <f>SUM(K91:K93)</f>
        <v>0</v>
      </c>
      <c r="L90" s="236"/>
      <c r="M90" s="236">
        <f>SUM(M91:M93)</f>
        <v>0</v>
      </c>
      <c r="N90" s="235"/>
      <c r="O90" s="235">
        <f>SUM(O91:O93)</f>
        <v>0</v>
      </c>
      <c r="P90" s="235"/>
      <c r="Q90" s="235">
        <f>SUM(Q91:Q93)</f>
        <v>0</v>
      </c>
      <c r="R90" s="236"/>
      <c r="S90" s="236"/>
      <c r="T90" s="236"/>
      <c r="U90" s="236"/>
      <c r="V90" s="236">
        <f>SUM(V91:V93)</f>
        <v>0.54</v>
      </c>
      <c r="W90" s="236"/>
      <c r="X90" s="236"/>
      <c r="Y90" s="236"/>
      <c r="AG90" t="s">
        <v>152</v>
      </c>
    </row>
    <row r="91" spans="1:60" ht="22.5" outlineLevel="1" x14ac:dyDescent="0.2">
      <c r="A91" s="250">
        <v>70</v>
      </c>
      <c r="B91" s="251" t="s">
        <v>310</v>
      </c>
      <c r="C91" s="258" t="s">
        <v>311</v>
      </c>
      <c r="D91" s="252" t="s">
        <v>183</v>
      </c>
      <c r="E91" s="253">
        <v>1</v>
      </c>
      <c r="F91" s="254"/>
      <c r="G91" s="255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3"/>
      <c r="S91" s="233" t="s">
        <v>156</v>
      </c>
      <c r="T91" s="233" t="s">
        <v>156</v>
      </c>
      <c r="U91" s="233">
        <v>0.54</v>
      </c>
      <c r="V91" s="233">
        <f>ROUND(E91*U91,2)</f>
        <v>0.54</v>
      </c>
      <c r="W91" s="233"/>
      <c r="X91" s="233" t="s">
        <v>157</v>
      </c>
      <c r="Y91" s="233" t="s">
        <v>158</v>
      </c>
      <c r="Z91" s="212"/>
      <c r="AA91" s="212"/>
      <c r="AB91" s="212"/>
      <c r="AC91" s="212"/>
      <c r="AD91" s="212"/>
      <c r="AE91" s="212"/>
      <c r="AF91" s="212"/>
      <c r="AG91" s="212" t="s">
        <v>159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4">
        <v>71</v>
      </c>
      <c r="B92" s="245" t="s">
        <v>312</v>
      </c>
      <c r="C92" s="259" t="s">
        <v>313</v>
      </c>
      <c r="D92" s="246" t="s">
        <v>183</v>
      </c>
      <c r="E92" s="247">
        <v>1</v>
      </c>
      <c r="F92" s="248"/>
      <c r="G92" s="249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3"/>
      <c r="S92" s="233" t="s">
        <v>177</v>
      </c>
      <c r="T92" s="233" t="s">
        <v>178</v>
      </c>
      <c r="U92" s="233">
        <v>0</v>
      </c>
      <c r="V92" s="233">
        <f>ROUND(E92*U92,2)</f>
        <v>0</v>
      </c>
      <c r="W92" s="233"/>
      <c r="X92" s="233" t="s">
        <v>157</v>
      </c>
      <c r="Y92" s="233" t="s">
        <v>158</v>
      </c>
      <c r="Z92" s="212"/>
      <c r="AA92" s="212"/>
      <c r="AB92" s="212"/>
      <c r="AC92" s="212"/>
      <c r="AD92" s="212"/>
      <c r="AE92" s="212"/>
      <c r="AF92" s="212"/>
      <c r="AG92" s="212" t="s">
        <v>159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9">
        <v>72</v>
      </c>
      <c r="B93" s="230" t="s">
        <v>314</v>
      </c>
      <c r="C93" s="260" t="s">
        <v>315</v>
      </c>
      <c r="D93" s="231" t="s">
        <v>0</v>
      </c>
      <c r="E93" s="256"/>
      <c r="F93" s="234"/>
      <c r="G93" s="233">
        <f>ROUND(E93*F93,2)</f>
        <v>0</v>
      </c>
      <c r="H93" s="234"/>
      <c r="I93" s="233">
        <f>ROUND(E93*H93,2)</f>
        <v>0</v>
      </c>
      <c r="J93" s="234"/>
      <c r="K93" s="233">
        <f>ROUND(E93*J93,2)</f>
        <v>0</v>
      </c>
      <c r="L93" s="233">
        <v>21</v>
      </c>
      <c r="M93" s="233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3"/>
      <c r="S93" s="233" t="s">
        <v>156</v>
      </c>
      <c r="T93" s="233" t="s">
        <v>156</v>
      </c>
      <c r="U93" s="233">
        <v>0</v>
      </c>
      <c r="V93" s="233">
        <f>ROUND(E93*U93,2)</f>
        <v>0</v>
      </c>
      <c r="W93" s="233"/>
      <c r="X93" s="233" t="s">
        <v>203</v>
      </c>
      <c r="Y93" s="233" t="s">
        <v>158</v>
      </c>
      <c r="Z93" s="212"/>
      <c r="AA93" s="212"/>
      <c r="AB93" s="212"/>
      <c r="AC93" s="212"/>
      <c r="AD93" s="212"/>
      <c r="AE93" s="212"/>
      <c r="AF93" s="212"/>
      <c r="AG93" s="212" t="s">
        <v>204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">
      <c r="A94" s="237" t="s">
        <v>151</v>
      </c>
      <c r="B94" s="238" t="s">
        <v>102</v>
      </c>
      <c r="C94" s="257" t="s">
        <v>103</v>
      </c>
      <c r="D94" s="239"/>
      <c r="E94" s="240"/>
      <c r="F94" s="241"/>
      <c r="G94" s="242">
        <f>SUMIF(AG95:AG99,"&lt;&gt;NOR",G95:G99)</f>
        <v>0</v>
      </c>
      <c r="H94" s="236"/>
      <c r="I94" s="236">
        <f>SUM(I95:I99)</f>
        <v>0</v>
      </c>
      <c r="J94" s="236"/>
      <c r="K94" s="236">
        <f>SUM(K95:K99)</f>
        <v>0</v>
      </c>
      <c r="L94" s="236"/>
      <c r="M94" s="236">
        <f>SUM(M95:M99)</f>
        <v>0</v>
      </c>
      <c r="N94" s="235"/>
      <c r="O94" s="235">
        <f>SUM(O95:O99)</f>
        <v>0.01</v>
      </c>
      <c r="P94" s="235"/>
      <c r="Q94" s="235">
        <f>SUM(Q95:Q99)</f>
        <v>0.03</v>
      </c>
      <c r="R94" s="236"/>
      <c r="S94" s="236"/>
      <c r="T94" s="236"/>
      <c r="U94" s="236"/>
      <c r="V94" s="236">
        <f>SUM(V95:V99)</f>
        <v>4.38</v>
      </c>
      <c r="W94" s="236"/>
      <c r="X94" s="236"/>
      <c r="Y94" s="236"/>
      <c r="AG94" t="s">
        <v>152</v>
      </c>
    </row>
    <row r="95" spans="1:60" ht="22.5" outlineLevel="1" x14ac:dyDescent="0.2">
      <c r="A95" s="250">
        <v>73</v>
      </c>
      <c r="B95" s="251" t="s">
        <v>316</v>
      </c>
      <c r="C95" s="258" t="s">
        <v>317</v>
      </c>
      <c r="D95" s="252" t="s">
        <v>167</v>
      </c>
      <c r="E95" s="253">
        <v>10</v>
      </c>
      <c r="F95" s="254"/>
      <c r="G95" s="255">
        <f>ROUND(E95*F95,2)</f>
        <v>0</v>
      </c>
      <c r="H95" s="234"/>
      <c r="I95" s="233">
        <f>ROUND(E95*H95,2)</f>
        <v>0</v>
      </c>
      <c r="J95" s="234"/>
      <c r="K95" s="233">
        <f>ROUND(E95*J95,2)</f>
        <v>0</v>
      </c>
      <c r="L95" s="233">
        <v>21</v>
      </c>
      <c r="M95" s="233">
        <f>G95*(1+L95/100)</f>
        <v>0</v>
      </c>
      <c r="N95" s="232">
        <v>2.0000000000000002E-5</v>
      </c>
      <c r="O95" s="232">
        <f>ROUND(E95*N95,2)</f>
        <v>0</v>
      </c>
      <c r="P95" s="232">
        <v>3.2000000000000002E-3</v>
      </c>
      <c r="Q95" s="232">
        <f>ROUND(E95*P95,2)</f>
        <v>0.03</v>
      </c>
      <c r="R95" s="233"/>
      <c r="S95" s="233" t="s">
        <v>156</v>
      </c>
      <c r="T95" s="233" t="s">
        <v>156</v>
      </c>
      <c r="U95" s="233">
        <v>5.2999999999999999E-2</v>
      </c>
      <c r="V95" s="233">
        <f>ROUND(E95*U95,2)</f>
        <v>0.53</v>
      </c>
      <c r="W95" s="233"/>
      <c r="X95" s="233" t="s">
        <v>157</v>
      </c>
      <c r="Y95" s="233" t="s">
        <v>158</v>
      </c>
      <c r="Z95" s="212"/>
      <c r="AA95" s="212"/>
      <c r="AB95" s="212"/>
      <c r="AC95" s="212"/>
      <c r="AD95" s="212"/>
      <c r="AE95" s="212"/>
      <c r="AF95" s="212"/>
      <c r="AG95" s="212" t="s">
        <v>159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50">
        <v>74</v>
      </c>
      <c r="B96" s="251" t="s">
        <v>318</v>
      </c>
      <c r="C96" s="258" t="s">
        <v>319</v>
      </c>
      <c r="D96" s="252" t="s">
        <v>183</v>
      </c>
      <c r="E96" s="253">
        <v>2</v>
      </c>
      <c r="F96" s="254"/>
      <c r="G96" s="255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6.0000000000000002E-5</v>
      </c>
      <c r="O96" s="232">
        <f>ROUND(E96*N96,2)</f>
        <v>0</v>
      </c>
      <c r="P96" s="232">
        <v>0</v>
      </c>
      <c r="Q96" s="232">
        <f>ROUND(E96*P96,2)</f>
        <v>0</v>
      </c>
      <c r="R96" s="233"/>
      <c r="S96" s="233" t="s">
        <v>156</v>
      </c>
      <c r="T96" s="233" t="s">
        <v>156</v>
      </c>
      <c r="U96" s="233">
        <v>0.28000000000000003</v>
      </c>
      <c r="V96" s="233">
        <f>ROUND(E96*U96,2)</f>
        <v>0.56000000000000005</v>
      </c>
      <c r="W96" s="233"/>
      <c r="X96" s="233" t="s">
        <v>157</v>
      </c>
      <c r="Y96" s="233" t="s">
        <v>158</v>
      </c>
      <c r="Z96" s="212"/>
      <c r="AA96" s="212"/>
      <c r="AB96" s="212"/>
      <c r="AC96" s="212"/>
      <c r="AD96" s="212"/>
      <c r="AE96" s="212"/>
      <c r="AF96" s="212"/>
      <c r="AG96" s="212" t="s">
        <v>159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50">
        <v>75</v>
      </c>
      <c r="B97" s="251" t="s">
        <v>320</v>
      </c>
      <c r="C97" s="258" t="s">
        <v>321</v>
      </c>
      <c r="D97" s="252" t="s">
        <v>167</v>
      </c>
      <c r="E97" s="253">
        <v>10</v>
      </c>
      <c r="F97" s="254"/>
      <c r="G97" s="255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2">
        <v>8.8000000000000003E-4</v>
      </c>
      <c r="O97" s="232">
        <f>ROUND(E97*N97,2)</f>
        <v>0.01</v>
      </c>
      <c r="P97" s="232">
        <v>0</v>
      </c>
      <c r="Q97" s="232">
        <f>ROUND(E97*P97,2)</f>
        <v>0</v>
      </c>
      <c r="R97" s="233"/>
      <c r="S97" s="233" t="s">
        <v>156</v>
      </c>
      <c r="T97" s="233" t="s">
        <v>156</v>
      </c>
      <c r="U97" s="233">
        <v>0.30737999999999999</v>
      </c>
      <c r="V97" s="233">
        <f>ROUND(E97*U97,2)</f>
        <v>3.07</v>
      </c>
      <c r="W97" s="233"/>
      <c r="X97" s="233" t="s">
        <v>157</v>
      </c>
      <c r="Y97" s="233" t="s">
        <v>158</v>
      </c>
      <c r="Z97" s="212"/>
      <c r="AA97" s="212"/>
      <c r="AB97" s="212"/>
      <c r="AC97" s="212"/>
      <c r="AD97" s="212"/>
      <c r="AE97" s="212"/>
      <c r="AF97" s="212"/>
      <c r="AG97" s="212" t="s">
        <v>159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4">
        <v>76</v>
      </c>
      <c r="B98" s="245" t="s">
        <v>322</v>
      </c>
      <c r="C98" s="259" t="s">
        <v>323</v>
      </c>
      <c r="D98" s="246" t="s">
        <v>167</v>
      </c>
      <c r="E98" s="247">
        <v>10</v>
      </c>
      <c r="F98" s="248"/>
      <c r="G98" s="249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3"/>
      <c r="S98" s="233" t="s">
        <v>156</v>
      </c>
      <c r="T98" s="233" t="s">
        <v>156</v>
      </c>
      <c r="U98" s="233">
        <v>2.1499999999999998E-2</v>
      </c>
      <c r="V98" s="233">
        <f>ROUND(E98*U98,2)</f>
        <v>0.22</v>
      </c>
      <c r="W98" s="233"/>
      <c r="X98" s="233" t="s">
        <v>157</v>
      </c>
      <c r="Y98" s="233" t="s">
        <v>158</v>
      </c>
      <c r="Z98" s="212"/>
      <c r="AA98" s="212"/>
      <c r="AB98" s="212"/>
      <c r="AC98" s="212"/>
      <c r="AD98" s="212"/>
      <c r="AE98" s="212"/>
      <c r="AF98" s="212"/>
      <c r="AG98" s="212" t="s">
        <v>159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9">
        <v>77</v>
      </c>
      <c r="B99" s="230" t="s">
        <v>324</v>
      </c>
      <c r="C99" s="260" t="s">
        <v>325</v>
      </c>
      <c r="D99" s="231" t="s">
        <v>0</v>
      </c>
      <c r="E99" s="256"/>
      <c r="F99" s="234"/>
      <c r="G99" s="233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3"/>
      <c r="S99" s="233" t="s">
        <v>156</v>
      </c>
      <c r="T99" s="233" t="s">
        <v>156</v>
      </c>
      <c r="U99" s="233">
        <v>0</v>
      </c>
      <c r="V99" s="233">
        <f>ROUND(E99*U99,2)</f>
        <v>0</v>
      </c>
      <c r="W99" s="233"/>
      <c r="X99" s="233" t="s">
        <v>203</v>
      </c>
      <c r="Y99" s="233" t="s">
        <v>158</v>
      </c>
      <c r="Z99" s="212"/>
      <c r="AA99" s="212"/>
      <c r="AB99" s="212"/>
      <c r="AC99" s="212"/>
      <c r="AD99" s="212"/>
      <c r="AE99" s="212"/>
      <c r="AF99" s="212"/>
      <c r="AG99" s="212" t="s">
        <v>204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37" t="s">
        <v>151</v>
      </c>
      <c r="B100" s="238" t="s">
        <v>104</v>
      </c>
      <c r="C100" s="257" t="s">
        <v>105</v>
      </c>
      <c r="D100" s="239"/>
      <c r="E100" s="240"/>
      <c r="F100" s="241"/>
      <c r="G100" s="242">
        <f>SUMIF(AG101:AG104,"&lt;&gt;NOR",G101:G104)</f>
        <v>0</v>
      </c>
      <c r="H100" s="236"/>
      <c r="I100" s="236">
        <f>SUM(I101:I104)</f>
        <v>0</v>
      </c>
      <c r="J100" s="236"/>
      <c r="K100" s="236">
        <f>SUM(K101:K104)</f>
        <v>0</v>
      </c>
      <c r="L100" s="236"/>
      <c r="M100" s="236">
        <f>SUM(M101:M104)</f>
        <v>0</v>
      </c>
      <c r="N100" s="235"/>
      <c r="O100" s="235">
        <f>SUM(O101:O104)</f>
        <v>0</v>
      </c>
      <c r="P100" s="235"/>
      <c r="Q100" s="235">
        <f>SUM(Q101:Q104)</f>
        <v>0</v>
      </c>
      <c r="R100" s="236"/>
      <c r="S100" s="236"/>
      <c r="T100" s="236"/>
      <c r="U100" s="236"/>
      <c r="V100" s="236">
        <f>SUM(V101:V104)</f>
        <v>1.03</v>
      </c>
      <c r="W100" s="236"/>
      <c r="X100" s="236"/>
      <c r="Y100" s="236"/>
      <c r="AG100" t="s">
        <v>152</v>
      </c>
    </row>
    <row r="101" spans="1:60" outlineLevel="1" x14ac:dyDescent="0.2">
      <c r="A101" s="250">
        <v>78</v>
      </c>
      <c r="B101" s="251" t="s">
        <v>326</v>
      </c>
      <c r="C101" s="258" t="s">
        <v>327</v>
      </c>
      <c r="D101" s="252" t="s">
        <v>183</v>
      </c>
      <c r="E101" s="253">
        <v>2</v>
      </c>
      <c r="F101" s="254"/>
      <c r="G101" s="255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2">
        <v>1.2999999999999999E-4</v>
      </c>
      <c r="O101" s="232">
        <f>ROUND(E101*N101,2)</f>
        <v>0</v>
      </c>
      <c r="P101" s="232">
        <v>0</v>
      </c>
      <c r="Q101" s="232">
        <f>ROUND(E101*P101,2)</f>
        <v>0</v>
      </c>
      <c r="R101" s="233"/>
      <c r="S101" s="233" t="s">
        <v>156</v>
      </c>
      <c r="T101" s="233" t="s">
        <v>156</v>
      </c>
      <c r="U101" s="233">
        <v>6.2E-2</v>
      </c>
      <c r="V101" s="233">
        <f>ROUND(E101*U101,2)</f>
        <v>0.12</v>
      </c>
      <c r="W101" s="233"/>
      <c r="X101" s="233" t="s">
        <v>157</v>
      </c>
      <c r="Y101" s="233" t="s">
        <v>158</v>
      </c>
      <c r="Z101" s="212"/>
      <c r="AA101" s="212"/>
      <c r="AB101" s="212"/>
      <c r="AC101" s="212"/>
      <c r="AD101" s="212"/>
      <c r="AE101" s="212"/>
      <c r="AF101" s="212"/>
      <c r="AG101" s="212" t="s">
        <v>159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50">
        <v>79</v>
      </c>
      <c r="B102" s="251" t="s">
        <v>328</v>
      </c>
      <c r="C102" s="258" t="s">
        <v>329</v>
      </c>
      <c r="D102" s="252" t="s">
        <v>183</v>
      </c>
      <c r="E102" s="253">
        <v>2</v>
      </c>
      <c r="F102" s="254"/>
      <c r="G102" s="255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2">
        <v>3.4000000000000002E-4</v>
      </c>
      <c r="O102" s="232">
        <f>ROUND(E102*N102,2)</f>
        <v>0</v>
      </c>
      <c r="P102" s="232">
        <v>0</v>
      </c>
      <c r="Q102" s="232">
        <f>ROUND(E102*P102,2)</f>
        <v>0</v>
      </c>
      <c r="R102" s="233"/>
      <c r="S102" s="233" t="s">
        <v>156</v>
      </c>
      <c r="T102" s="233" t="s">
        <v>156</v>
      </c>
      <c r="U102" s="233">
        <v>0.28799999999999998</v>
      </c>
      <c r="V102" s="233">
        <f>ROUND(E102*U102,2)</f>
        <v>0.57999999999999996</v>
      </c>
      <c r="W102" s="233"/>
      <c r="X102" s="233" t="s">
        <v>157</v>
      </c>
      <c r="Y102" s="233" t="s">
        <v>158</v>
      </c>
      <c r="Z102" s="212"/>
      <c r="AA102" s="212"/>
      <c r="AB102" s="212"/>
      <c r="AC102" s="212"/>
      <c r="AD102" s="212"/>
      <c r="AE102" s="212"/>
      <c r="AF102" s="212"/>
      <c r="AG102" s="212" t="s">
        <v>159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44">
        <v>80</v>
      </c>
      <c r="B103" s="245" t="s">
        <v>330</v>
      </c>
      <c r="C103" s="259" t="s">
        <v>331</v>
      </c>
      <c r="D103" s="246" t="s">
        <v>183</v>
      </c>
      <c r="E103" s="247">
        <v>2</v>
      </c>
      <c r="F103" s="248"/>
      <c r="G103" s="249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4.4000000000000002E-4</v>
      </c>
      <c r="O103" s="232">
        <f>ROUND(E103*N103,2)</f>
        <v>0</v>
      </c>
      <c r="P103" s="232">
        <v>0</v>
      </c>
      <c r="Q103" s="232">
        <f>ROUND(E103*P103,2)</f>
        <v>0</v>
      </c>
      <c r="R103" s="233"/>
      <c r="S103" s="233" t="s">
        <v>156</v>
      </c>
      <c r="T103" s="233" t="s">
        <v>156</v>
      </c>
      <c r="U103" s="233">
        <v>0.16400000000000001</v>
      </c>
      <c r="V103" s="233">
        <f>ROUND(E103*U103,2)</f>
        <v>0.33</v>
      </c>
      <c r="W103" s="233"/>
      <c r="X103" s="233" t="s">
        <v>157</v>
      </c>
      <c r="Y103" s="233" t="s">
        <v>158</v>
      </c>
      <c r="Z103" s="212"/>
      <c r="AA103" s="212"/>
      <c r="AB103" s="212"/>
      <c r="AC103" s="212"/>
      <c r="AD103" s="212"/>
      <c r="AE103" s="212"/>
      <c r="AF103" s="212"/>
      <c r="AG103" s="212" t="s">
        <v>159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>
        <v>81</v>
      </c>
      <c r="B104" s="230" t="s">
        <v>332</v>
      </c>
      <c r="C104" s="260" t="s">
        <v>333</v>
      </c>
      <c r="D104" s="231" t="s">
        <v>0</v>
      </c>
      <c r="E104" s="256"/>
      <c r="F104" s="234"/>
      <c r="G104" s="233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3"/>
      <c r="S104" s="233" t="s">
        <v>156</v>
      </c>
      <c r="T104" s="233" t="s">
        <v>156</v>
      </c>
      <c r="U104" s="233">
        <v>0</v>
      </c>
      <c r="V104" s="233">
        <f>ROUND(E104*U104,2)</f>
        <v>0</v>
      </c>
      <c r="W104" s="233"/>
      <c r="X104" s="233" t="s">
        <v>203</v>
      </c>
      <c r="Y104" s="233" t="s">
        <v>158</v>
      </c>
      <c r="Z104" s="212"/>
      <c r="AA104" s="212"/>
      <c r="AB104" s="212"/>
      <c r="AC104" s="212"/>
      <c r="AD104" s="212"/>
      <c r="AE104" s="212"/>
      <c r="AF104" s="212"/>
      <c r="AG104" s="212" t="s">
        <v>204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37" t="s">
        <v>151</v>
      </c>
      <c r="B105" s="238" t="s">
        <v>106</v>
      </c>
      <c r="C105" s="257" t="s">
        <v>107</v>
      </c>
      <c r="D105" s="239"/>
      <c r="E105" s="240"/>
      <c r="F105" s="241"/>
      <c r="G105" s="242">
        <f>SUMIF(AG106:AG109,"&lt;&gt;NOR",G106:G109)</f>
        <v>0</v>
      </c>
      <c r="H105" s="236"/>
      <c r="I105" s="236">
        <f>SUM(I106:I109)</f>
        <v>0</v>
      </c>
      <c r="J105" s="236"/>
      <c r="K105" s="236">
        <f>SUM(K106:K109)</f>
        <v>0</v>
      </c>
      <c r="L105" s="236"/>
      <c r="M105" s="236">
        <f>SUM(M106:M109)</f>
        <v>0</v>
      </c>
      <c r="N105" s="235"/>
      <c r="O105" s="235">
        <f>SUM(O106:O109)</f>
        <v>0.03</v>
      </c>
      <c r="P105" s="235"/>
      <c r="Q105" s="235">
        <f>SUM(Q106:Q109)</f>
        <v>0.05</v>
      </c>
      <c r="R105" s="236"/>
      <c r="S105" s="236"/>
      <c r="T105" s="236"/>
      <c r="U105" s="236"/>
      <c r="V105" s="236">
        <f>SUM(V106:V109)</f>
        <v>1.9900000000000002</v>
      </c>
      <c r="W105" s="236"/>
      <c r="X105" s="236"/>
      <c r="Y105" s="236"/>
      <c r="AG105" t="s">
        <v>152</v>
      </c>
    </row>
    <row r="106" spans="1:60" outlineLevel="1" x14ac:dyDescent="0.2">
      <c r="A106" s="250">
        <v>82</v>
      </c>
      <c r="B106" s="251" t="s">
        <v>334</v>
      </c>
      <c r="C106" s="258" t="s">
        <v>335</v>
      </c>
      <c r="D106" s="252" t="s">
        <v>155</v>
      </c>
      <c r="E106" s="253">
        <v>2</v>
      </c>
      <c r="F106" s="254"/>
      <c r="G106" s="255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2">
        <v>0</v>
      </c>
      <c r="O106" s="232">
        <f>ROUND(E106*N106,2)</f>
        <v>0</v>
      </c>
      <c r="P106" s="232">
        <v>2.3800000000000002E-2</v>
      </c>
      <c r="Q106" s="232">
        <f>ROUND(E106*P106,2)</f>
        <v>0.05</v>
      </c>
      <c r="R106" s="233"/>
      <c r="S106" s="233" t="s">
        <v>156</v>
      </c>
      <c r="T106" s="233" t="s">
        <v>156</v>
      </c>
      <c r="U106" s="233">
        <v>8.2000000000000003E-2</v>
      </c>
      <c r="V106" s="233">
        <f>ROUND(E106*U106,2)</f>
        <v>0.16</v>
      </c>
      <c r="W106" s="233"/>
      <c r="X106" s="233" t="s">
        <v>157</v>
      </c>
      <c r="Y106" s="233" t="s">
        <v>158</v>
      </c>
      <c r="Z106" s="212"/>
      <c r="AA106" s="212"/>
      <c r="AB106" s="212"/>
      <c r="AC106" s="212"/>
      <c r="AD106" s="212"/>
      <c r="AE106" s="212"/>
      <c r="AF106" s="212"/>
      <c r="AG106" s="212" t="s">
        <v>159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50">
        <v>83</v>
      </c>
      <c r="B107" s="251" t="s">
        <v>336</v>
      </c>
      <c r="C107" s="258" t="s">
        <v>337</v>
      </c>
      <c r="D107" s="252" t="s">
        <v>183</v>
      </c>
      <c r="E107" s="253">
        <v>1</v>
      </c>
      <c r="F107" s="254"/>
      <c r="G107" s="255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2">
        <v>1.218E-2</v>
      </c>
      <c r="O107" s="232">
        <f>ROUND(E107*N107,2)</f>
        <v>0.01</v>
      </c>
      <c r="P107" s="232">
        <v>0</v>
      </c>
      <c r="Q107" s="232">
        <f>ROUND(E107*P107,2)</f>
        <v>0</v>
      </c>
      <c r="R107" s="233"/>
      <c r="S107" s="233" t="s">
        <v>156</v>
      </c>
      <c r="T107" s="233" t="s">
        <v>156</v>
      </c>
      <c r="U107" s="233">
        <v>0.90300000000000002</v>
      </c>
      <c r="V107" s="233">
        <f>ROUND(E107*U107,2)</f>
        <v>0.9</v>
      </c>
      <c r="W107" s="233"/>
      <c r="X107" s="233" t="s">
        <v>157</v>
      </c>
      <c r="Y107" s="233" t="s">
        <v>158</v>
      </c>
      <c r="Z107" s="212"/>
      <c r="AA107" s="212"/>
      <c r="AB107" s="212"/>
      <c r="AC107" s="212"/>
      <c r="AD107" s="212"/>
      <c r="AE107" s="212"/>
      <c r="AF107" s="212"/>
      <c r="AG107" s="212" t="s">
        <v>159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44">
        <v>84</v>
      </c>
      <c r="B108" s="245" t="s">
        <v>338</v>
      </c>
      <c r="C108" s="259" t="s">
        <v>339</v>
      </c>
      <c r="D108" s="246" t="s">
        <v>183</v>
      </c>
      <c r="E108" s="247">
        <v>1</v>
      </c>
      <c r="F108" s="248"/>
      <c r="G108" s="249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2">
        <v>1.8190000000000001E-2</v>
      </c>
      <c r="O108" s="232">
        <f>ROUND(E108*N108,2)</f>
        <v>0.02</v>
      </c>
      <c r="P108" s="232">
        <v>0</v>
      </c>
      <c r="Q108" s="232">
        <f>ROUND(E108*P108,2)</f>
        <v>0</v>
      </c>
      <c r="R108" s="233"/>
      <c r="S108" s="233" t="s">
        <v>156</v>
      </c>
      <c r="T108" s="233" t="s">
        <v>156</v>
      </c>
      <c r="U108" s="233">
        <v>0.92900000000000005</v>
      </c>
      <c r="V108" s="233">
        <f>ROUND(E108*U108,2)</f>
        <v>0.93</v>
      </c>
      <c r="W108" s="233"/>
      <c r="X108" s="233" t="s">
        <v>157</v>
      </c>
      <c r="Y108" s="233" t="s">
        <v>158</v>
      </c>
      <c r="Z108" s="212"/>
      <c r="AA108" s="212"/>
      <c r="AB108" s="212"/>
      <c r="AC108" s="212"/>
      <c r="AD108" s="212"/>
      <c r="AE108" s="212"/>
      <c r="AF108" s="212"/>
      <c r="AG108" s="212" t="s">
        <v>159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>
        <v>85</v>
      </c>
      <c r="B109" s="230" t="s">
        <v>340</v>
      </c>
      <c r="C109" s="260" t="s">
        <v>341</v>
      </c>
      <c r="D109" s="231" t="s">
        <v>0</v>
      </c>
      <c r="E109" s="256"/>
      <c r="F109" s="234"/>
      <c r="G109" s="233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3"/>
      <c r="S109" s="233" t="s">
        <v>156</v>
      </c>
      <c r="T109" s="233" t="s">
        <v>156</v>
      </c>
      <c r="U109" s="233">
        <v>0</v>
      </c>
      <c r="V109" s="233">
        <f>ROUND(E109*U109,2)</f>
        <v>0</v>
      </c>
      <c r="W109" s="233"/>
      <c r="X109" s="233" t="s">
        <v>203</v>
      </c>
      <c r="Y109" s="233" t="s">
        <v>158</v>
      </c>
      <c r="Z109" s="212"/>
      <c r="AA109" s="212"/>
      <c r="AB109" s="212"/>
      <c r="AC109" s="212"/>
      <c r="AD109" s="212"/>
      <c r="AE109" s="212"/>
      <c r="AF109" s="212"/>
      <c r="AG109" s="212" t="s">
        <v>204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37" t="s">
        <v>151</v>
      </c>
      <c r="B110" s="238" t="s">
        <v>108</v>
      </c>
      <c r="C110" s="257" t="s">
        <v>109</v>
      </c>
      <c r="D110" s="239"/>
      <c r="E110" s="240"/>
      <c r="F110" s="241"/>
      <c r="G110" s="242">
        <f>SUMIF(AG111:AG114,"&lt;&gt;NOR",G111:G114)</f>
        <v>0</v>
      </c>
      <c r="H110" s="236"/>
      <c r="I110" s="236">
        <f>SUM(I111:I114)</f>
        <v>0</v>
      </c>
      <c r="J110" s="236"/>
      <c r="K110" s="236">
        <f>SUM(K111:K114)</f>
        <v>0</v>
      </c>
      <c r="L110" s="236"/>
      <c r="M110" s="236">
        <f>SUM(M111:M114)</f>
        <v>0</v>
      </c>
      <c r="N110" s="235"/>
      <c r="O110" s="235">
        <f>SUM(O111:O114)</f>
        <v>0.02</v>
      </c>
      <c r="P110" s="235"/>
      <c r="Q110" s="235">
        <f>SUM(Q111:Q114)</f>
        <v>0</v>
      </c>
      <c r="R110" s="236"/>
      <c r="S110" s="236"/>
      <c r="T110" s="236"/>
      <c r="U110" s="236"/>
      <c r="V110" s="236">
        <f>SUM(V111:V114)</f>
        <v>2.9</v>
      </c>
      <c r="W110" s="236"/>
      <c r="X110" s="236"/>
      <c r="Y110" s="236"/>
      <c r="AG110" t="s">
        <v>152</v>
      </c>
    </row>
    <row r="111" spans="1:60" outlineLevel="1" x14ac:dyDescent="0.2">
      <c r="A111" s="250">
        <v>86</v>
      </c>
      <c r="B111" s="251" t="s">
        <v>342</v>
      </c>
      <c r="C111" s="258" t="s">
        <v>343</v>
      </c>
      <c r="D111" s="252" t="s">
        <v>183</v>
      </c>
      <c r="E111" s="253">
        <v>2</v>
      </c>
      <c r="F111" s="254"/>
      <c r="G111" s="255">
        <f>ROUND(E111*F111,2)</f>
        <v>0</v>
      </c>
      <c r="H111" s="234"/>
      <c r="I111" s="233">
        <f>ROUND(E111*H111,2)</f>
        <v>0</v>
      </c>
      <c r="J111" s="234"/>
      <c r="K111" s="233">
        <f>ROUND(E111*J111,2)</f>
        <v>0</v>
      </c>
      <c r="L111" s="233">
        <v>21</v>
      </c>
      <c r="M111" s="233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3"/>
      <c r="S111" s="233" t="s">
        <v>156</v>
      </c>
      <c r="T111" s="233" t="s">
        <v>156</v>
      </c>
      <c r="U111" s="233">
        <v>1.45</v>
      </c>
      <c r="V111" s="233">
        <f>ROUND(E111*U111,2)</f>
        <v>2.9</v>
      </c>
      <c r="W111" s="233"/>
      <c r="X111" s="233" t="s">
        <v>157</v>
      </c>
      <c r="Y111" s="233" t="s">
        <v>158</v>
      </c>
      <c r="Z111" s="212"/>
      <c r="AA111" s="212"/>
      <c r="AB111" s="212"/>
      <c r="AC111" s="212"/>
      <c r="AD111" s="212"/>
      <c r="AE111" s="212"/>
      <c r="AF111" s="212"/>
      <c r="AG111" s="212" t="s">
        <v>159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33.75" outlineLevel="1" x14ac:dyDescent="0.2">
      <c r="A112" s="250">
        <v>87</v>
      </c>
      <c r="B112" s="251" t="s">
        <v>344</v>
      </c>
      <c r="C112" s="258" t="s">
        <v>345</v>
      </c>
      <c r="D112" s="252" t="s">
        <v>176</v>
      </c>
      <c r="E112" s="253">
        <v>1</v>
      </c>
      <c r="F112" s="254"/>
      <c r="G112" s="255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3"/>
      <c r="S112" s="233" t="s">
        <v>177</v>
      </c>
      <c r="T112" s="233" t="s">
        <v>178</v>
      </c>
      <c r="U112" s="233">
        <v>0</v>
      </c>
      <c r="V112" s="233">
        <f>ROUND(E112*U112,2)</f>
        <v>0</v>
      </c>
      <c r="W112" s="233"/>
      <c r="X112" s="233" t="s">
        <v>157</v>
      </c>
      <c r="Y112" s="233" t="s">
        <v>158</v>
      </c>
      <c r="Z112" s="212"/>
      <c r="AA112" s="212"/>
      <c r="AB112" s="212"/>
      <c r="AC112" s="212"/>
      <c r="AD112" s="212"/>
      <c r="AE112" s="212"/>
      <c r="AF112" s="212"/>
      <c r="AG112" s="212" t="s">
        <v>159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44">
        <v>88</v>
      </c>
      <c r="B113" s="245" t="s">
        <v>346</v>
      </c>
      <c r="C113" s="259" t="s">
        <v>347</v>
      </c>
      <c r="D113" s="246" t="s">
        <v>183</v>
      </c>
      <c r="E113" s="247">
        <v>1</v>
      </c>
      <c r="F113" s="248"/>
      <c r="G113" s="249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1.9E-2</v>
      </c>
      <c r="O113" s="232">
        <f>ROUND(E113*N113,2)</f>
        <v>0.02</v>
      </c>
      <c r="P113" s="232">
        <v>0</v>
      </c>
      <c r="Q113" s="232">
        <f>ROUND(E113*P113,2)</f>
        <v>0</v>
      </c>
      <c r="R113" s="233" t="s">
        <v>287</v>
      </c>
      <c r="S113" s="233" t="s">
        <v>156</v>
      </c>
      <c r="T113" s="233" t="s">
        <v>178</v>
      </c>
      <c r="U113" s="233">
        <v>0</v>
      </c>
      <c r="V113" s="233">
        <f>ROUND(E113*U113,2)</f>
        <v>0</v>
      </c>
      <c r="W113" s="233"/>
      <c r="X113" s="233" t="s">
        <v>288</v>
      </c>
      <c r="Y113" s="233" t="s">
        <v>158</v>
      </c>
      <c r="Z113" s="212"/>
      <c r="AA113" s="212"/>
      <c r="AB113" s="212"/>
      <c r="AC113" s="212"/>
      <c r="AD113" s="212"/>
      <c r="AE113" s="212"/>
      <c r="AF113" s="212"/>
      <c r="AG113" s="212" t="s">
        <v>289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9">
        <v>89</v>
      </c>
      <c r="B114" s="230" t="s">
        <v>348</v>
      </c>
      <c r="C114" s="260" t="s">
        <v>349</v>
      </c>
      <c r="D114" s="231" t="s">
        <v>0</v>
      </c>
      <c r="E114" s="256"/>
      <c r="F114" s="234"/>
      <c r="G114" s="233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2">
        <v>0</v>
      </c>
      <c r="O114" s="232">
        <f>ROUND(E114*N114,2)</f>
        <v>0</v>
      </c>
      <c r="P114" s="232">
        <v>0</v>
      </c>
      <c r="Q114" s="232">
        <f>ROUND(E114*P114,2)</f>
        <v>0</v>
      </c>
      <c r="R114" s="233"/>
      <c r="S114" s="233" t="s">
        <v>156</v>
      </c>
      <c r="T114" s="233" t="s">
        <v>156</v>
      </c>
      <c r="U114" s="233">
        <v>0</v>
      </c>
      <c r="V114" s="233">
        <f>ROUND(E114*U114,2)</f>
        <v>0</v>
      </c>
      <c r="W114" s="233"/>
      <c r="X114" s="233" t="s">
        <v>203</v>
      </c>
      <c r="Y114" s="233" t="s">
        <v>158</v>
      </c>
      <c r="Z114" s="212"/>
      <c r="AA114" s="212"/>
      <c r="AB114" s="212"/>
      <c r="AC114" s="212"/>
      <c r="AD114" s="212"/>
      <c r="AE114" s="212"/>
      <c r="AF114" s="212"/>
      <c r="AG114" s="212" t="s">
        <v>204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x14ac:dyDescent="0.2">
      <c r="A115" s="237" t="s">
        <v>151</v>
      </c>
      <c r="B115" s="238" t="s">
        <v>110</v>
      </c>
      <c r="C115" s="257" t="s">
        <v>111</v>
      </c>
      <c r="D115" s="239"/>
      <c r="E115" s="240"/>
      <c r="F115" s="241"/>
      <c r="G115" s="242">
        <f>SUMIF(AG116:AG120,"&lt;&gt;NOR",G116:G120)</f>
        <v>0</v>
      </c>
      <c r="H115" s="236"/>
      <c r="I115" s="236">
        <f>SUM(I116:I120)</f>
        <v>0</v>
      </c>
      <c r="J115" s="236"/>
      <c r="K115" s="236">
        <f>SUM(K116:K120)</f>
        <v>0</v>
      </c>
      <c r="L115" s="236"/>
      <c r="M115" s="236">
        <f>SUM(M116:M120)</f>
        <v>0</v>
      </c>
      <c r="N115" s="235"/>
      <c r="O115" s="235">
        <f>SUM(O116:O120)</f>
        <v>0.23</v>
      </c>
      <c r="P115" s="235"/>
      <c r="Q115" s="235">
        <f>SUM(Q116:Q120)</f>
        <v>0</v>
      </c>
      <c r="R115" s="236"/>
      <c r="S115" s="236"/>
      <c r="T115" s="236"/>
      <c r="U115" s="236"/>
      <c r="V115" s="236">
        <f>SUM(V116:V120)</f>
        <v>10.96</v>
      </c>
      <c r="W115" s="236"/>
      <c r="X115" s="236"/>
      <c r="Y115" s="236"/>
      <c r="AG115" t="s">
        <v>152</v>
      </c>
    </row>
    <row r="116" spans="1:60" ht="22.5" outlineLevel="1" x14ac:dyDescent="0.2">
      <c r="A116" s="250">
        <v>90</v>
      </c>
      <c r="B116" s="251" t="s">
        <v>350</v>
      </c>
      <c r="C116" s="258" t="s">
        <v>351</v>
      </c>
      <c r="D116" s="252" t="s">
        <v>155</v>
      </c>
      <c r="E116" s="253">
        <v>9.6069999999999993</v>
      </c>
      <c r="F116" s="254"/>
      <c r="G116" s="255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2">
        <v>2.1000000000000001E-4</v>
      </c>
      <c r="O116" s="232">
        <f>ROUND(E116*N116,2)</f>
        <v>0</v>
      </c>
      <c r="P116" s="232">
        <v>0</v>
      </c>
      <c r="Q116" s="232">
        <f>ROUND(E116*P116,2)</f>
        <v>0</v>
      </c>
      <c r="R116" s="233"/>
      <c r="S116" s="233" t="s">
        <v>156</v>
      </c>
      <c r="T116" s="233" t="s">
        <v>156</v>
      </c>
      <c r="U116" s="233">
        <v>0.05</v>
      </c>
      <c r="V116" s="233">
        <f>ROUND(E116*U116,2)</f>
        <v>0.48</v>
      </c>
      <c r="W116" s="233"/>
      <c r="X116" s="233" t="s">
        <v>157</v>
      </c>
      <c r="Y116" s="233" t="s">
        <v>158</v>
      </c>
      <c r="Z116" s="212"/>
      <c r="AA116" s="212"/>
      <c r="AB116" s="212"/>
      <c r="AC116" s="212"/>
      <c r="AD116" s="212"/>
      <c r="AE116" s="212"/>
      <c r="AF116" s="212"/>
      <c r="AG116" s="212" t="s">
        <v>159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50">
        <v>91</v>
      </c>
      <c r="B117" s="251" t="s">
        <v>352</v>
      </c>
      <c r="C117" s="258" t="s">
        <v>353</v>
      </c>
      <c r="D117" s="252" t="s">
        <v>155</v>
      </c>
      <c r="E117" s="253">
        <v>9.6069999999999993</v>
      </c>
      <c r="F117" s="254"/>
      <c r="G117" s="255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2.9399999999999999E-3</v>
      </c>
      <c r="O117" s="232">
        <f>ROUND(E117*N117,2)</f>
        <v>0.03</v>
      </c>
      <c r="P117" s="232">
        <v>0</v>
      </c>
      <c r="Q117" s="232">
        <f>ROUND(E117*P117,2)</f>
        <v>0</v>
      </c>
      <c r="R117" s="233"/>
      <c r="S117" s="233" t="s">
        <v>156</v>
      </c>
      <c r="T117" s="233" t="s">
        <v>156</v>
      </c>
      <c r="U117" s="233">
        <v>0.97799999999999998</v>
      </c>
      <c r="V117" s="233">
        <f>ROUND(E117*U117,2)</f>
        <v>9.4</v>
      </c>
      <c r="W117" s="233"/>
      <c r="X117" s="233" t="s">
        <v>157</v>
      </c>
      <c r="Y117" s="233" t="s">
        <v>158</v>
      </c>
      <c r="Z117" s="212"/>
      <c r="AA117" s="212"/>
      <c r="AB117" s="212"/>
      <c r="AC117" s="212"/>
      <c r="AD117" s="212"/>
      <c r="AE117" s="212"/>
      <c r="AF117" s="212"/>
      <c r="AG117" s="212" t="s">
        <v>159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50">
        <v>92</v>
      </c>
      <c r="B118" s="251" t="s">
        <v>354</v>
      </c>
      <c r="C118" s="258" t="s">
        <v>355</v>
      </c>
      <c r="D118" s="252" t="s">
        <v>167</v>
      </c>
      <c r="E118" s="253">
        <v>15.36</v>
      </c>
      <c r="F118" s="254"/>
      <c r="G118" s="255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2">
        <v>4.0000000000000003E-5</v>
      </c>
      <c r="O118" s="232">
        <f>ROUND(E118*N118,2)</f>
        <v>0</v>
      </c>
      <c r="P118" s="232">
        <v>0</v>
      </c>
      <c r="Q118" s="232">
        <f>ROUND(E118*P118,2)</f>
        <v>0</v>
      </c>
      <c r="R118" s="233"/>
      <c r="S118" s="233" t="s">
        <v>156</v>
      </c>
      <c r="T118" s="233" t="s">
        <v>156</v>
      </c>
      <c r="U118" s="233">
        <v>7.0000000000000007E-2</v>
      </c>
      <c r="V118" s="233">
        <f>ROUND(E118*U118,2)</f>
        <v>1.08</v>
      </c>
      <c r="W118" s="233"/>
      <c r="X118" s="233" t="s">
        <v>157</v>
      </c>
      <c r="Y118" s="233" t="s">
        <v>158</v>
      </c>
      <c r="Z118" s="212"/>
      <c r="AA118" s="212"/>
      <c r="AB118" s="212"/>
      <c r="AC118" s="212"/>
      <c r="AD118" s="212"/>
      <c r="AE118" s="212"/>
      <c r="AF118" s="212"/>
      <c r="AG118" s="212" t="s">
        <v>159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4">
        <v>93</v>
      </c>
      <c r="B119" s="245" t="s">
        <v>356</v>
      </c>
      <c r="C119" s="259" t="s">
        <v>357</v>
      </c>
      <c r="D119" s="246" t="s">
        <v>155</v>
      </c>
      <c r="E119" s="247">
        <v>10.5677</v>
      </c>
      <c r="F119" s="248"/>
      <c r="G119" s="249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1.9199999999999998E-2</v>
      </c>
      <c r="O119" s="232">
        <f>ROUND(E119*N119,2)</f>
        <v>0.2</v>
      </c>
      <c r="P119" s="232">
        <v>0</v>
      </c>
      <c r="Q119" s="232">
        <f>ROUND(E119*P119,2)</f>
        <v>0</v>
      </c>
      <c r="R119" s="233" t="s">
        <v>287</v>
      </c>
      <c r="S119" s="233" t="s">
        <v>156</v>
      </c>
      <c r="T119" s="233" t="s">
        <v>156</v>
      </c>
      <c r="U119" s="233">
        <v>0</v>
      </c>
      <c r="V119" s="233">
        <f>ROUND(E119*U119,2)</f>
        <v>0</v>
      </c>
      <c r="W119" s="233"/>
      <c r="X119" s="233" t="s">
        <v>288</v>
      </c>
      <c r="Y119" s="233" t="s">
        <v>158</v>
      </c>
      <c r="Z119" s="212"/>
      <c r="AA119" s="212"/>
      <c r="AB119" s="212"/>
      <c r="AC119" s="212"/>
      <c r="AD119" s="212"/>
      <c r="AE119" s="212"/>
      <c r="AF119" s="212"/>
      <c r="AG119" s="212" t="s">
        <v>289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9">
        <v>94</v>
      </c>
      <c r="B120" s="230" t="s">
        <v>358</v>
      </c>
      <c r="C120" s="260" t="s">
        <v>359</v>
      </c>
      <c r="D120" s="231" t="s">
        <v>0</v>
      </c>
      <c r="E120" s="256"/>
      <c r="F120" s="234"/>
      <c r="G120" s="233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2">
        <v>0</v>
      </c>
      <c r="O120" s="232">
        <f>ROUND(E120*N120,2)</f>
        <v>0</v>
      </c>
      <c r="P120" s="232">
        <v>0</v>
      </c>
      <c r="Q120" s="232">
        <f>ROUND(E120*P120,2)</f>
        <v>0</v>
      </c>
      <c r="R120" s="233"/>
      <c r="S120" s="233" t="s">
        <v>156</v>
      </c>
      <c r="T120" s="233" t="s">
        <v>156</v>
      </c>
      <c r="U120" s="233">
        <v>0</v>
      </c>
      <c r="V120" s="233">
        <f>ROUND(E120*U120,2)</f>
        <v>0</v>
      </c>
      <c r="W120" s="233"/>
      <c r="X120" s="233" t="s">
        <v>203</v>
      </c>
      <c r="Y120" s="233" t="s">
        <v>158</v>
      </c>
      <c r="Z120" s="212"/>
      <c r="AA120" s="212"/>
      <c r="AB120" s="212"/>
      <c r="AC120" s="212"/>
      <c r="AD120" s="212"/>
      <c r="AE120" s="212"/>
      <c r="AF120" s="212"/>
      <c r="AG120" s="212" t="s">
        <v>204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37" t="s">
        <v>151</v>
      </c>
      <c r="B121" s="238" t="s">
        <v>112</v>
      </c>
      <c r="C121" s="257" t="s">
        <v>113</v>
      </c>
      <c r="D121" s="239"/>
      <c r="E121" s="240"/>
      <c r="F121" s="241"/>
      <c r="G121" s="242">
        <f>SUMIF(AG122:AG126,"&lt;&gt;NOR",G122:G126)</f>
        <v>0</v>
      </c>
      <c r="H121" s="236"/>
      <c r="I121" s="236">
        <f>SUM(I122:I126)</f>
        <v>0</v>
      </c>
      <c r="J121" s="236"/>
      <c r="K121" s="236">
        <f>SUM(K122:K126)</f>
        <v>0</v>
      </c>
      <c r="L121" s="236"/>
      <c r="M121" s="236">
        <f>SUM(M122:M126)</f>
        <v>0</v>
      </c>
      <c r="N121" s="235"/>
      <c r="O121" s="235">
        <f>SUM(O122:O126)</f>
        <v>0.13</v>
      </c>
      <c r="P121" s="235"/>
      <c r="Q121" s="235">
        <f>SUM(Q122:Q126)</f>
        <v>0</v>
      </c>
      <c r="R121" s="236"/>
      <c r="S121" s="236"/>
      <c r="T121" s="236"/>
      <c r="U121" s="236"/>
      <c r="V121" s="236">
        <f>SUM(V122:V126)</f>
        <v>26.119999999999997</v>
      </c>
      <c r="W121" s="236"/>
      <c r="X121" s="236"/>
      <c r="Y121" s="236"/>
      <c r="AG121" t="s">
        <v>152</v>
      </c>
    </row>
    <row r="122" spans="1:60" ht="22.5" outlineLevel="1" x14ac:dyDescent="0.2">
      <c r="A122" s="250">
        <v>95</v>
      </c>
      <c r="B122" s="251" t="s">
        <v>360</v>
      </c>
      <c r="C122" s="258" t="s">
        <v>361</v>
      </c>
      <c r="D122" s="252" t="s">
        <v>155</v>
      </c>
      <c r="E122" s="253">
        <v>23.04</v>
      </c>
      <c r="F122" s="254"/>
      <c r="G122" s="255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2">
        <v>1.6000000000000001E-4</v>
      </c>
      <c r="O122" s="232">
        <f>ROUND(E122*N122,2)</f>
        <v>0</v>
      </c>
      <c r="P122" s="232">
        <v>0</v>
      </c>
      <c r="Q122" s="232">
        <f>ROUND(E122*P122,2)</f>
        <v>0</v>
      </c>
      <c r="R122" s="233"/>
      <c r="S122" s="233" t="s">
        <v>156</v>
      </c>
      <c r="T122" s="233" t="s">
        <v>156</v>
      </c>
      <c r="U122" s="233">
        <v>0.05</v>
      </c>
      <c r="V122" s="233">
        <f>ROUND(E122*U122,2)</f>
        <v>1.1499999999999999</v>
      </c>
      <c r="W122" s="233"/>
      <c r="X122" s="233" t="s">
        <v>157</v>
      </c>
      <c r="Y122" s="233" t="s">
        <v>158</v>
      </c>
      <c r="Z122" s="212"/>
      <c r="AA122" s="212"/>
      <c r="AB122" s="212"/>
      <c r="AC122" s="212"/>
      <c r="AD122" s="212"/>
      <c r="AE122" s="212"/>
      <c r="AF122" s="212"/>
      <c r="AG122" s="212" t="s">
        <v>159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50">
        <v>96</v>
      </c>
      <c r="B123" s="251" t="s">
        <v>362</v>
      </c>
      <c r="C123" s="258" t="s">
        <v>363</v>
      </c>
      <c r="D123" s="252" t="s">
        <v>155</v>
      </c>
      <c r="E123" s="253">
        <v>23.04</v>
      </c>
      <c r="F123" s="254"/>
      <c r="G123" s="255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2">
        <v>5.2399999999999999E-3</v>
      </c>
      <c r="O123" s="232">
        <f>ROUND(E123*N123,2)</f>
        <v>0.12</v>
      </c>
      <c r="P123" s="232">
        <v>0</v>
      </c>
      <c r="Q123" s="232">
        <f>ROUND(E123*P123,2)</f>
        <v>0</v>
      </c>
      <c r="R123" s="233"/>
      <c r="S123" s="233" t="s">
        <v>156</v>
      </c>
      <c r="T123" s="233" t="s">
        <v>156</v>
      </c>
      <c r="U123" s="233">
        <v>0.95840000000000003</v>
      </c>
      <c r="V123" s="233">
        <f>ROUND(E123*U123,2)</f>
        <v>22.08</v>
      </c>
      <c r="W123" s="233"/>
      <c r="X123" s="233" t="s">
        <v>157</v>
      </c>
      <c r="Y123" s="233" t="s">
        <v>158</v>
      </c>
      <c r="Z123" s="212"/>
      <c r="AA123" s="212"/>
      <c r="AB123" s="212"/>
      <c r="AC123" s="212"/>
      <c r="AD123" s="212"/>
      <c r="AE123" s="212"/>
      <c r="AF123" s="212"/>
      <c r="AG123" s="212" t="s">
        <v>159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50">
        <v>97</v>
      </c>
      <c r="B124" s="251" t="s">
        <v>364</v>
      </c>
      <c r="C124" s="258" t="s">
        <v>365</v>
      </c>
      <c r="D124" s="252" t="s">
        <v>167</v>
      </c>
      <c r="E124" s="253">
        <v>24.06</v>
      </c>
      <c r="F124" s="254"/>
      <c r="G124" s="255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2">
        <v>4.2000000000000002E-4</v>
      </c>
      <c r="O124" s="232">
        <f>ROUND(E124*N124,2)</f>
        <v>0.01</v>
      </c>
      <c r="P124" s="232">
        <v>0</v>
      </c>
      <c r="Q124" s="232">
        <f>ROUND(E124*P124,2)</f>
        <v>0</v>
      </c>
      <c r="R124" s="233"/>
      <c r="S124" s="233" t="s">
        <v>156</v>
      </c>
      <c r="T124" s="233" t="s">
        <v>156</v>
      </c>
      <c r="U124" s="233">
        <v>0.12</v>
      </c>
      <c r="V124" s="233">
        <f>ROUND(E124*U124,2)</f>
        <v>2.89</v>
      </c>
      <c r="W124" s="233"/>
      <c r="X124" s="233" t="s">
        <v>157</v>
      </c>
      <c r="Y124" s="233" t="s">
        <v>158</v>
      </c>
      <c r="Z124" s="212"/>
      <c r="AA124" s="212"/>
      <c r="AB124" s="212"/>
      <c r="AC124" s="212"/>
      <c r="AD124" s="212"/>
      <c r="AE124" s="212"/>
      <c r="AF124" s="212"/>
      <c r="AG124" s="212" t="s">
        <v>159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4">
        <v>98</v>
      </c>
      <c r="B125" s="245" t="s">
        <v>366</v>
      </c>
      <c r="C125" s="259" t="s">
        <v>367</v>
      </c>
      <c r="D125" s="246" t="s">
        <v>155</v>
      </c>
      <c r="E125" s="247">
        <v>25.344000000000001</v>
      </c>
      <c r="F125" s="248"/>
      <c r="G125" s="249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3"/>
      <c r="S125" s="233" t="s">
        <v>177</v>
      </c>
      <c r="T125" s="233" t="s">
        <v>178</v>
      </c>
      <c r="U125" s="233">
        <v>0</v>
      </c>
      <c r="V125" s="233">
        <f>ROUND(E125*U125,2)</f>
        <v>0</v>
      </c>
      <c r="W125" s="233"/>
      <c r="X125" s="233" t="s">
        <v>288</v>
      </c>
      <c r="Y125" s="233" t="s">
        <v>158</v>
      </c>
      <c r="Z125" s="212"/>
      <c r="AA125" s="212"/>
      <c r="AB125" s="212"/>
      <c r="AC125" s="212"/>
      <c r="AD125" s="212"/>
      <c r="AE125" s="212"/>
      <c r="AF125" s="212"/>
      <c r="AG125" s="212" t="s">
        <v>289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9">
        <v>99</v>
      </c>
      <c r="B126" s="230" t="s">
        <v>368</v>
      </c>
      <c r="C126" s="260" t="s">
        <v>369</v>
      </c>
      <c r="D126" s="231" t="s">
        <v>0</v>
      </c>
      <c r="E126" s="256"/>
      <c r="F126" s="234"/>
      <c r="G126" s="233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3"/>
      <c r="S126" s="233" t="s">
        <v>156</v>
      </c>
      <c r="T126" s="233" t="s">
        <v>156</v>
      </c>
      <c r="U126" s="233">
        <v>0</v>
      </c>
      <c r="V126" s="233">
        <f>ROUND(E126*U126,2)</f>
        <v>0</v>
      </c>
      <c r="W126" s="233"/>
      <c r="X126" s="233" t="s">
        <v>203</v>
      </c>
      <c r="Y126" s="233" t="s">
        <v>158</v>
      </c>
      <c r="Z126" s="212"/>
      <c r="AA126" s="212"/>
      <c r="AB126" s="212"/>
      <c r="AC126" s="212"/>
      <c r="AD126" s="212"/>
      <c r="AE126" s="212"/>
      <c r="AF126" s="212"/>
      <c r="AG126" s="212" t="s">
        <v>204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x14ac:dyDescent="0.2">
      <c r="A127" s="237" t="s">
        <v>151</v>
      </c>
      <c r="B127" s="238" t="s">
        <v>114</v>
      </c>
      <c r="C127" s="257" t="s">
        <v>115</v>
      </c>
      <c r="D127" s="239"/>
      <c r="E127" s="240"/>
      <c r="F127" s="241"/>
      <c r="G127" s="242">
        <f>SUMIF(AG128:AG132,"&lt;&gt;NOR",G128:G132)</f>
        <v>0</v>
      </c>
      <c r="H127" s="236"/>
      <c r="I127" s="236">
        <f>SUM(I128:I132)</f>
        <v>0</v>
      </c>
      <c r="J127" s="236"/>
      <c r="K127" s="236">
        <f>SUM(K128:K132)</f>
        <v>0</v>
      </c>
      <c r="L127" s="236"/>
      <c r="M127" s="236">
        <f>SUM(M128:M132)</f>
        <v>0</v>
      </c>
      <c r="N127" s="235"/>
      <c r="O127" s="235">
        <f>SUM(O128:O132)</f>
        <v>0</v>
      </c>
      <c r="P127" s="235"/>
      <c r="Q127" s="235">
        <f>SUM(Q128:Q132)</f>
        <v>0</v>
      </c>
      <c r="R127" s="236"/>
      <c r="S127" s="236"/>
      <c r="T127" s="236"/>
      <c r="U127" s="236"/>
      <c r="V127" s="236">
        <f>SUM(V128:V132)</f>
        <v>10.91</v>
      </c>
      <c r="W127" s="236"/>
      <c r="X127" s="236"/>
      <c r="Y127" s="236"/>
      <c r="AG127" t="s">
        <v>152</v>
      </c>
    </row>
    <row r="128" spans="1:60" ht="22.5" outlineLevel="1" x14ac:dyDescent="0.2">
      <c r="A128" s="250">
        <v>100</v>
      </c>
      <c r="B128" s="251" t="s">
        <v>370</v>
      </c>
      <c r="C128" s="258" t="s">
        <v>371</v>
      </c>
      <c r="D128" s="252" t="s">
        <v>155</v>
      </c>
      <c r="E128" s="253">
        <v>2</v>
      </c>
      <c r="F128" s="254"/>
      <c r="G128" s="255">
        <f>ROUND(E128*F128,2)</f>
        <v>0</v>
      </c>
      <c r="H128" s="234"/>
      <c r="I128" s="233">
        <f>ROUND(E128*H128,2)</f>
        <v>0</v>
      </c>
      <c r="J128" s="234"/>
      <c r="K128" s="233">
        <f>ROUND(E128*J128,2)</f>
        <v>0</v>
      </c>
      <c r="L128" s="233">
        <v>21</v>
      </c>
      <c r="M128" s="233">
        <f>G128*(1+L128/100)</f>
        <v>0</v>
      </c>
      <c r="N128" s="232">
        <v>1.0000000000000001E-5</v>
      </c>
      <c r="O128" s="232">
        <f>ROUND(E128*N128,2)</f>
        <v>0</v>
      </c>
      <c r="P128" s="232">
        <v>0</v>
      </c>
      <c r="Q128" s="232">
        <f>ROUND(E128*P128,2)</f>
        <v>0</v>
      </c>
      <c r="R128" s="233"/>
      <c r="S128" s="233" t="s">
        <v>156</v>
      </c>
      <c r="T128" s="233" t="s">
        <v>156</v>
      </c>
      <c r="U128" s="233">
        <v>7.1999999999999995E-2</v>
      </c>
      <c r="V128" s="233">
        <f>ROUND(E128*U128,2)</f>
        <v>0.14000000000000001</v>
      </c>
      <c r="W128" s="233"/>
      <c r="X128" s="233" t="s">
        <v>157</v>
      </c>
      <c r="Y128" s="233" t="s">
        <v>158</v>
      </c>
      <c r="Z128" s="212"/>
      <c r="AA128" s="212"/>
      <c r="AB128" s="212"/>
      <c r="AC128" s="212"/>
      <c r="AD128" s="212"/>
      <c r="AE128" s="212"/>
      <c r="AF128" s="212"/>
      <c r="AG128" s="212" t="s">
        <v>159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50">
        <v>101</v>
      </c>
      <c r="B129" s="251" t="s">
        <v>372</v>
      </c>
      <c r="C129" s="258" t="s">
        <v>373</v>
      </c>
      <c r="D129" s="252" t="s">
        <v>155</v>
      </c>
      <c r="E129" s="253">
        <v>2</v>
      </c>
      <c r="F129" s="254"/>
      <c r="G129" s="255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2">
        <v>8.0999999999999996E-4</v>
      </c>
      <c r="O129" s="232">
        <f>ROUND(E129*N129,2)</f>
        <v>0</v>
      </c>
      <c r="P129" s="232">
        <v>0</v>
      </c>
      <c r="Q129" s="232">
        <f>ROUND(E129*P129,2)</f>
        <v>0</v>
      </c>
      <c r="R129" s="233"/>
      <c r="S129" s="233" t="s">
        <v>156</v>
      </c>
      <c r="T129" s="233" t="s">
        <v>156</v>
      </c>
      <c r="U129" s="233">
        <v>0.40699999999999997</v>
      </c>
      <c r="V129" s="233">
        <f>ROUND(E129*U129,2)</f>
        <v>0.81</v>
      </c>
      <c r="W129" s="233"/>
      <c r="X129" s="233" t="s">
        <v>157</v>
      </c>
      <c r="Y129" s="233" t="s">
        <v>158</v>
      </c>
      <c r="Z129" s="212"/>
      <c r="AA129" s="212"/>
      <c r="AB129" s="212"/>
      <c r="AC129" s="212"/>
      <c r="AD129" s="212"/>
      <c r="AE129" s="212"/>
      <c r="AF129" s="212"/>
      <c r="AG129" s="212" t="s">
        <v>159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50">
        <v>102</v>
      </c>
      <c r="B130" s="251" t="s">
        <v>374</v>
      </c>
      <c r="C130" s="258" t="s">
        <v>375</v>
      </c>
      <c r="D130" s="252" t="s">
        <v>167</v>
      </c>
      <c r="E130" s="253">
        <v>18</v>
      </c>
      <c r="F130" s="254"/>
      <c r="G130" s="255">
        <f>ROUND(E130*F130,2)</f>
        <v>0</v>
      </c>
      <c r="H130" s="234"/>
      <c r="I130" s="233">
        <f>ROUND(E130*H130,2)</f>
        <v>0</v>
      </c>
      <c r="J130" s="234"/>
      <c r="K130" s="233">
        <f>ROUND(E130*J130,2)</f>
        <v>0</v>
      </c>
      <c r="L130" s="233">
        <v>21</v>
      </c>
      <c r="M130" s="233">
        <f>G130*(1+L130/100)</f>
        <v>0</v>
      </c>
      <c r="N130" s="232">
        <v>9.0000000000000006E-5</v>
      </c>
      <c r="O130" s="232">
        <f>ROUND(E130*N130,2)</f>
        <v>0</v>
      </c>
      <c r="P130" s="232">
        <v>0</v>
      </c>
      <c r="Q130" s="232">
        <f>ROUND(E130*P130,2)</f>
        <v>0</v>
      </c>
      <c r="R130" s="233"/>
      <c r="S130" s="233" t="s">
        <v>156</v>
      </c>
      <c r="T130" s="233" t="s">
        <v>156</v>
      </c>
      <c r="U130" s="233">
        <v>0.11600000000000001</v>
      </c>
      <c r="V130" s="233">
        <f>ROUND(E130*U130,2)</f>
        <v>2.09</v>
      </c>
      <c r="W130" s="233"/>
      <c r="X130" s="233" t="s">
        <v>157</v>
      </c>
      <c r="Y130" s="233" t="s">
        <v>158</v>
      </c>
      <c r="Z130" s="212"/>
      <c r="AA130" s="212"/>
      <c r="AB130" s="212"/>
      <c r="AC130" s="212"/>
      <c r="AD130" s="212"/>
      <c r="AE130" s="212"/>
      <c r="AF130" s="212"/>
      <c r="AG130" s="212" t="s">
        <v>159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50">
        <v>103</v>
      </c>
      <c r="B131" s="251" t="s">
        <v>376</v>
      </c>
      <c r="C131" s="258" t="s">
        <v>377</v>
      </c>
      <c r="D131" s="252" t="s">
        <v>155</v>
      </c>
      <c r="E131" s="253">
        <v>10</v>
      </c>
      <c r="F131" s="254"/>
      <c r="G131" s="255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2">
        <v>3.1E-4</v>
      </c>
      <c r="O131" s="232">
        <f>ROUND(E131*N131,2)</f>
        <v>0</v>
      </c>
      <c r="P131" s="232">
        <v>0</v>
      </c>
      <c r="Q131" s="232">
        <f>ROUND(E131*P131,2)</f>
        <v>0</v>
      </c>
      <c r="R131" s="233"/>
      <c r="S131" s="233" t="s">
        <v>156</v>
      </c>
      <c r="T131" s="233" t="s">
        <v>156</v>
      </c>
      <c r="U131" s="233">
        <v>0.40799999999999997</v>
      </c>
      <c r="V131" s="233">
        <f>ROUND(E131*U131,2)</f>
        <v>4.08</v>
      </c>
      <c r="W131" s="233"/>
      <c r="X131" s="233" t="s">
        <v>157</v>
      </c>
      <c r="Y131" s="233" t="s">
        <v>158</v>
      </c>
      <c r="Z131" s="212"/>
      <c r="AA131" s="212"/>
      <c r="AB131" s="212"/>
      <c r="AC131" s="212"/>
      <c r="AD131" s="212"/>
      <c r="AE131" s="212"/>
      <c r="AF131" s="212"/>
      <c r="AG131" s="212" t="s">
        <v>159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50">
        <v>104</v>
      </c>
      <c r="B132" s="251" t="s">
        <v>378</v>
      </c>
      <c r="C132" s="258" t="s">
        <v>379</v>
      </c>
      <c r="D132" s="252" t="s">
        <v>155</v>
      </c>
      <c r="E132" s="253">
        <v>10</v>
      </c>
      <c r="F132" s="254"/>
      <c r="G132" s="255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2">
        <v>4.2000000000000002E-4</v>
      </c>
      <c r="O132" s="232">
        <f>ROUND(E132*N132,2)</f>
        <v>0</v>
      </c>
      <c r="P132" s="232">
        <v>0</v>
      </c>
      <c r="Q132" s="232">
        <f>ROUND(E132*P132,2)</f>
        <v>0</v>
      </c>
      <c r="R132" s="233"/>
      <c r="S132" s="233" t="s">
        <v>156</v>
      </c>
      <c r="T132" s="233" t="s">
        <v>156</v>
      </c>
      <c r="U132" s="233">
        <v>0.379</v>
      </c>
      <c r="V132" s="233">
        <f>ROUND(E132*U132,2)</f>
        <v>3.79</v>
      </c>
      <c r="W132" s="233"/>
      <c r="X132" s="233" t="s">
        <v>157</v>
      </c>
      <c r="Y132" s="233" t="s">
        <v>158</v>
      </c>
      <c r="Z132" s="212"/>
      <c r="AA132" s="212"/>
      <c r="AB132" s="212"/>
      <c r="AC132" s="212"/>
      <c r="AD132" s="212"/>
      <c r="AE132" s="212"/>
      <c r="AF132" s="212"/>
      <c r="AG132" s="212" t="s">
        <v>159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">
      <c r="A133" s="237" t="s">
        <v>151</v>
      </c>
      <c r="B133" s="238" t="s">
        <v>116</v>
      </c>
      <c r="C133" s="257" t="s">
        <v>117</v>
      </c>
      <c r="D133" s="239"/>
      <c r="E133" s="240"/>
      <c r="F133" s="241"/>
      <c r="G133" s="242">
        <f>SUMIF(AG134:AG135,"&lt;&gt;NOR",G134:G135)</f>
        <v>0</v>
      </c>
      <c r="H133" s="236"/>
      <c r="I133" s="236">
        <f>SUM(I134:I135)</f>
        <v>0</v>
      </c>
      <c r="J133" s="236"/>
      <c r="K133" s="236">
        <f>SUM(K134:K135)</f>
        <v>0</v>
      </c>
      <c r="L133" s="236"/>
      <c r="M133" s="236">
        <f>SUM(M134:M135)</f>
        <v>0</v>
      </c>
      <c r="N133" s="235"/>
      <c r="O133" s="235">
        <f>SUM(O134:O135)</f>
        <v>0.01</v>
      </c>
      <c r="P133" s="235"/>
      <c r="Q133" s="235">
        <f>SUM(Q134:Q135)</f>
        <v>0</v>
      </c>
      <c r="R133" s="236"/>
      <c r="S133" s="236"/>
      <c r="T133" s="236"/>
      <c r="U133" s="236"/>
      <c r="V133" s="236">
        <f>SUM(V134:V135)</f>
        <v>5.58</v>
      </c>
      <c r="W133" s="236"/>
      <c r="X133" s="236"/>
      <c r="Y133" s="236"/>
      <c r="AG133" t="s">
        <v>152</v>
      </c>
    </row>
    <row r="134" spans="1:60" outlineLevel="1" x14ac:dyDescent="0.2">
      <c r="A134" s="250">
        <v>105</v>
      </c>
      <c r="B134" s="251" t="s">
        <v>380</v>
      </c>
      <c r="C134" s="258" t="s">
        <v>381</v>
      </c>
      <c r="D134" s="252" t="s">
        <v>155</v>
      </c>
      <c r="E134" s="253">
        <v>41.483600000000003</v>
      </c>
      <c r="F134" s="254"/>
      <c r="G134" s="255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2">
        <v>6.9999999999999994E-5</v>
      </c>
      <c r="O134" s="232">
        <f>ROUND(E134*N134,2)</f>
        <v>0</v>
      </c>
      <c r="P134" s="232">
        <v>0</v>
      </c>
      <c r="Q134" s="232">
        <f>ROUND(E134*P134,2)</f>
        <v>0</v>
      </c>
      <c r="R134" s="233"/>
      <c r="S134" s="233" t="s">
        <v>156</v>
      </c>
      <c r="T134" s="233" t="s">
        <v>156</v>
      </c>
      <c r="U134" s="233">
        <v>3.2480000000000002E-2</v>
      </c>
      <c r="V134" s="233">
        <f>ROUND(E134*U134,2)</f>
        <v>1.35</v>
      </c>
      <c r="W134" s="233"/>
      <c r="X134" s="233" t="s">
        <v>157</v>
      </c>
      <c r="Y134" s="233" t="s">
        <v>158</v>
      </c>
      <c r="Z134" s="212"/>
      <c r="AA134" s="212"/>
      <c r="AB134" s="212"/>
      <c r="AC134" s="212"/>
      <c r="AD134" s="212"/>
      <c r="AE134" s="212"/>
      <c r="AF134" s="212"/>
      <c r="AG134" s="212" t="s">
        <v>159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0">
        <v>106</v>
      </c>
      <c r="B135" s="251" t="s">
        <v>382</v>
      </c>
      <c r="C135" s="258" t="s">
        <v>383</v>
      </c>
      <c r="D135" s="252" t="s">
        <v>155</v>
      </c>
      <c r="E135" s="253">
        <v>41.483600000000003</v>
      </c>
      <c r="F135" s="254"/>
      <c r="G135" s="255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1.3999999999999999E-4</v>
      </c>
      <c r="O135" s="232">
        <f>ROUND(E135*N135,2)</f>
        <v>0.01</v>
      </c>
      <c r="P135" s="232">
        <v>0</v>
      </c>
      <c r="Q135" s="232">
        <f>ROUND(E135*P135,2)</f>
        <v>0</v>
      </c>
      <c r="R135" s="233"/>
      <c r="S135" s="233" t="s">
        <v>156</v>
      </c>
      <c r="T135" s="233" t="s">
        <v>156</v>
      </c>
      <c r="U135" s="233">
        <v>0.10191</v>
      </c>
      <c r="V135" s="233">
        <f>ROUND(E135*U135,2)</f>
        <v>4.2300000000000004</v>
      </c>
      <c r="W135" s="233"/>
      <c r="X135" s="233" t="s">
        <v>157</v>
      </c>
      <c r="Y135" s="233" t="s">
        <v>158</v>
      </c>
      <c r="Z135" s="212"/>
      <c r="AA135" s="212"/>
      <c r="AB135" s="212"/>
      <c r="AC135" s="212"/>
      <c r="AD135" s="212"/>
      <c r="AE135" s="212"/>
      <c r="AF135" s="212"/>
      <c r="AG135" s="212" t="s">
        <v>159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37" t="s">
        <v>151</v>
      </c>
      <c r="B136" s="238" t="s">
        <v>118</v>
      </c>
      <c r="C136" s="257" t="s">
        <v>119</v>
      </c>
      <c r="D136" s="239"/>
      <c r="E136" s="240"/>
      <c r="F136" s="241"/>
      <c r="G136" s="242">
        <f>SUMIF(AG137:AG145,"&lt;&gt;NOR",G137:G145)</f>
        <v>0</v>
      </c>
      <c r="H136" s="236"/>
      <c r="I136" s="236">
        <f>SUM(I137:I145)</f>
        <v>0</v>
      </c>
      <c r="J136" s="236"/>
      <c r="K136" s="236">
        <f>SUM(K137:K145)</f>
        <v>0</v>
      </c>
      <c r="L136" s="236"/>
      <c r="M136" s="236">
        <f>SUM(M137:M145)</f>
        <v>0</v>
      </c>
      <c r="N136" s="235"/>
      <c r="O136" s="235">
        <f>SUM(O137:O145)</f>
        <v>0.01</v>
      </c>
      <c r="P136" s="235"/>
      <c r="Q136" s="235">
        <f>SUM(Q137:Q145)</f>
        <v>0</v>
      </c>
      <c r="R136" s="236"/>
      <c r="S136" s="236"/>
      <c r="T136" s="236"/>
      <c r="U136" s="236"/>
      <c r="V136" s="236">
        <f>SUM(V137:V145)</f>
        <v>5.28</v>
      </c>
      <c r="W136" s="236"/>
      <c r="X136" s="236"/>
      <c r="Y136" s="236"/>
      <c r="AG136" t="s">
        <v>152</v>
      </c>
    </row>
    <row r="137" spans="1:60" outlineLevel="1" x14ac:dyDescent="0.2">
      <c r="A137" s="250">
        <v>107</v>
      </c>
      <c r="B137" s="251" t="s">
        <v>384</v>
      </c>
      <c r="C137" s="258" t="s">
        <v>385</v>
      </c>
      <c r="D137" s="252" t="s">
        <v>167</v>
      </c>
      <c r="E137" s="253">
        <v>25</v>
      </c>
      <c r="F137" s="254"/>
      <c r="G137" s="255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3"/>
      <c r="S137" s="233" t="s">
        <v>156</v>
      </c>
      <c r="T137" s="233" t="s">
        <v>156</v>
      </c>
      <c r="U137" s="233">
        <v>7.0000000000000007E-2</v>
      </c>
      <c r="V137" s="233">
        <f>ROUND(E137*U137,2)</f>
        <v>1.75</v>
      </c>
      <c r="W137" s="233"/>
      <c r="X137" s="233" t="s">
        <v>157</v>
      </c>
      <c r="Y137" s="233" t="s">
        <v>158</v>
      </c>
      <c r="Z137" s="212"/>
      <c r="AA137" s="212"/>
      <c r="AB137" s="212"/>
      <c r="AC137" s="212"/>
      <c r="AD137" s="212"/>
      <c r="AE137" s="212"/>
      <c r="AF137" s="212"/>
      <c r="AG137" s="212" t="s">
        <v>159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50">
        <v>108</v>
      </c>
      <c r="B138" s="251" t="s">
        <v>386</v>
      </c>
      <c r="C138" s="258" t="s">
        <v>387</v>
      </c>
      <c r="D138" s="252" t="s">
        <v>167</v>
      </c>
      <c r="E138" s="253">
        <v>25</v>
      </c>
      <c r="F138" s="254"/>
      <c r="G138" s="255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3"/>
      <c r="S138" s="233" t="s">
        <v>156</v>
      </c>
      <c r="T138" s="233" t="s">
        <v>156</v>
      </c>
      <c r="U138" s="233">
        <v>7.0000000000000007E-2</v>
      </c>
      <c r="V138" s="233">
        <f>ROUND(E138*U138,2)</f>
        <v>1.75</v>
      </c>
      <c r="W138" s="233"/>
      <c r="X138" s="233" t="s">
        <v>157</v>
      </c>
      <c r="Y138" s="233" t="s">
        <v>158</v>
      </c>
      <c r="Z138" s="212"/>
      <c r="AA138" s="212"/>
      <c r="AB138" s="212"/>
      <c r="AC138" s="212"/>
      <c r="AD138" s="212"/>
      <c r="AE138" s="212"/>
      <c r="AF138" s="212"/>
      <c r="AG138" s="212" t="s">
        <v>159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50">
        <v>109</v>
      </c>
      <c r="B139" s="251" t="s">
        <v>388</v>
      </c>
      <c r="C139" s="258" t="s">
        <v>389</v>
      </c>
      <c r="D139" s="252" t="s">
        <v>183</v>
      </c>
      <c r="E139" s="253">
        <v>3</v>
      </c>
      <c r="F139" s="254"/>
      <c r="G139" s="255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3"/>
      <c r="S139" s="233" t="s">
        <v>156</v>
      </c>
      <c r="T139" s="233" t="s">
        <v>156</v>
      </c>
      <c r="U139" s="233">
        <v>0.44500000000000001</v>
      </c>
      <c r="V139" s="233">
        <f>ROUND(E139*U139,2)</f>
        <v>1.34</v>
      </c>
      <c r="W139" s="233"/>
      <c r="X139" s="233" t="s">
        <v>157</v>
      </c>
      <c r="Y139" s="233" t="s">
        <v>158</v>
      </c>
      <c r="Z139" s="212"/>
      <c r="AA139" s="212"/>
      <c r="AB139" s="212"/>
      <c r="AC139" s="212"/>
      <c r="AD139" s="212"/>
      <c r="AE139" s="212"/>
      <c r="AF139" s="212"/>
      <c r="AG139" s="212" t="s">
        <v>159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0">
        <v>110</v>
      </c>
      <c r="B140" s="251" t="s">
        <v>390</v>
      </c>
      <c r="C140" s="258" t="s">
        <v>391</v>
      </c>
      <c r="D140" s="252" t="s">
        <v>392</v>
      </c>
      <c r="E140" s="253">
        <v>4</v>
      </c>
      <c r="F140" s="254"/>
      <c r="G140" s="255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3"/>
      <c r="S140" s="233" t="s">
        <v>177</v>
      </c>
      <c r="T140" s="233" t="s">
        <v>178</v>
      </c>
      <c r="U140" s="233">
        <v>0</v>
      </c>
      <c r="V140" s="233">
        <f>ROUND(E140*U140,2)</f>
        <v>0</v>
      </c>
      <c r="W140" s="233"/>
      <c r="X140" s="233" t="s">
        <v>157</v>
      </c>
      <c r="Y140" s="233" t="s">
        <v>158</v>
      </c>
      <c r="Z140" s="212"/>
      <c r="AA140" s="212"/>
      <c r="AB140" s="212"/>
      <c r="AC140" s="212"/>
      <c r="AD140" s="212"/>
      <c r="AE140" s="212"/>
      <c r="AF140" s="212"/>
      <c r="AG140" s="212" t="s">
        <v>159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50">
        <v>111</v>
      </c>
      <c r="B141" s="251" t="s">
        <v>393</v>
      </c>
      <c r="C141" s="258" t="s">
        <v>394</v>
      </c>
      <c r="D141" s="252" t="s">
        <v>392</v>
      </c>
      <c r="E141" s="253">
        <v>8</v>
      </c>
      <c r="F141" s="254"/>
      <c r="G141" s="255">
        <f>ROUND(E141*F141,2)</f>
        <v>0</v>
      </c>
      <c r="H141" s="234"/>
      <c r="I141" s="233">
        <f>ROUND(E141*H141,2)</f>
        <v>0</v>
      </c>
      <c r="J141" s="234"/>
      <c r="K141" s="233">
        <f>ROUND(E141*J141,2)</f>
        <v>0</v>
      </c>
      <c r="L141" s="233">
        <v>21</v>
      </c>
      <c r="M141" s="233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3"/>
      <c r="S141" s="233" t="s">
        <v>177</v>
      </c>
      <c r="T141" s="233" t="s">
        <v>178</v>
      </c>
      <c r="U141" s="233">
        <v>0</v>
      </c>
      <c r="V141" s="233">
        <f>ROUND(E141*U141,2)</f>
        <v>0</v>
      </c>
      <c r="W141" s="233"/>
      <c r="X141" s="233" t="s">
        <v>157</v>
      </c>
      <c r="Y141" s="233" t="s">
        <v>158</v>
      </c>
      <c r="Z141" s="212"/>
      <c r="AA141" s="212"/>
      <c r="AB141" s="212"/>
      <c r="AC141" s="212"/>
      <c r="AD141" s="212"/>
      <c r="AE141" s="212"/>
      <c r="AF141" s="212"/>
      <c r="AG141" s="212" t="s">
        <v>159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50">
        <v>112</v>
      </c>
      <c r="B142" s="251" t="s">
        <v>395</v>
      </c>
      <c r="C142" s="258" t="s">
        <v>396</v>
      </c>
      <c r="D142" s="252" t="s">
        <v>176</v>
      </c>
      <c r="E142" s="253">
        <v>3</v>
      </c>
      <c r="F142" s="254"/>
      <c r="G142" s="255">
        <f>ROUND(E142*F142,2)</f>
        <v>0</v>
      </c>
      <c r="H142" s="234"/>
      <c r="I142" s="233">
        <f>ROUND(E142*H142,2)</f>
        <v>0</v>
      </c>
      <c r="J142" s="234"/>
      <c r="K142" s="233">
        <f>ROUND(E142*J142,2)</f>
        <v>0</v>
      </c>
      <c r="L142" s="233">
        <v>21</v>
      </c>
      <c r="M142" s="233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3"/>
      <c r="S142" s="233" t="s">
        <v>177</v>
      </c>
      <c r="T142" s="233" t="s">
        <v>178</v>
      </c>
      <c r="U142" s="233">
        <v>0.14749999999999999</v>
      </c>
      <c r="V142" s="233">
        <f>ROUND(E142*U142,2)</f>
        <v>0.44</v>
      </c>
      <c r="W142" s="233"/>
      <c r="X142" s="233" t="s">
        <v>397</v>
      </c>
      <c r="Y142" s="233" t="s">
        <v>158</v>
      </c>
      <c r="Z142" s="212"/>
      <c r="AA142" s="212"/>
      <c r="AB142" s="212"/>
      <c r="AC142" s="212"/>
      <c r="AD142" s="212"/>
      <c r="AE142" s="212"/>
      <c r="AF142" s="212"/>
      <c r="AG142" s="212" t="s">
        <v>398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50">
        <v>113</v>
      </c>
      <c r="B143" s="251" t="s">
        <v>399</v>
      </c>
      <c r="C143" s="258" t="s">
        <v>400</v>
      </c>
      <c r="D143" s="252" t="s">
        <v>167</v>
      </c>
      <c r="E143" s="253">
        <v>25</v>
      </c>
      <c r="F143" s="254"/>
      <c r="G143" s="255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2">
        <v>1.4999999999999999E-4</v>
      </c>
      <c r="O143" s="232">
        <f>ROUND(E143*N143,2)</f>
        <v>0</v>
      </c>
      <c r="P143" s="232">
        <v>0</v>
      </c>
      <c r="Q143" s="232">
        <f>ROUND(E143*P143,2)</f>
        <v>0</v>
      </c>
      <c r="R143" s="233" t="s">
        <v>287</v>
      </c>
      <c r="S143" s="233" t="s">
        <v>156</v>
      </c>
      <c r="T143" s="233" t="s">
        <v>156</v>
      </c>
      <c r="U143" s="233">
        <v>0</v>
      </c>
      <c r="V143" s="233">
        <f>ROUND(E143*U143,2)</f>
        <v>0</v>
      </c>
      <c r="W143" s="233"/>
      <c r="X143" s="233" t="s">
        <v>288</v>
      </c>
      <c r="Y143" s="233" t="s">
        <v>158</v>
      </c>
      <c r="Z143" s="212"/>
      <c r="AA143" s="212"/>
      <c r="AB143" s="212"/>
      <c r="AC143" s="212"/>
      <c r="AD143" s="212"/>
      <c r="AE143" s="212"/>
      <c r="AF143" s="212"/>
      <c r="AG143" s="212" t="s">
        <v>289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50">
        <v>114</v>
      </c>
      <c r="B144" s="251" t="s">
        <v>401</v>
      </c>
      <c r="C144" s="258" t="s">
        <v>402</v>
      </c>
      <c r="D144" s="252" t="s">
        <v>167</v>
      </c>
      <c r="E144" s="253">
        <v>25</v>
      </c>
      <c r="F144" s="254"/>
      <c r="G144" s="255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32">
        <v>2.0000000000000001E-4</v>
      </c>
      <c r="O144" s="232">
        <f>ROUND(E144*N144,2)</f>
        <v>0.01</v>
      </c>
      <c r="P144" s="232">
        <v>0</v>
      </c>
      <c r="Q144" s="232">
        <f>ROUND(E144*P144,2)</f>
        <v>0</v>
      </c>
      <c r="R144" s="233" t="s">
        <v>287</v>
      </c>
      <c r="S144" s="233" t="s">
        <v>156</v>
      </c>
      <c r="T144" s="233" t="s">
        <v>156</v>
      </c>
      <c r="U144" s="233">
        <v>0</v>
      </c>
      <c r="V144" s="233">
        <f>ROUND(E144*U144,2)</f>
        <v>0</v>
      </c>
      <c r="W144" s="233"/>
      <c r="X144" s="233" t="s">
        <v>288</v>
      </c>
      <c r="Y144" s="233" t="s">
        <v>158</v>
      </c>
      <c r="Z144" s="212"/>
      <c r="AA144" s="212"/>
      <c r="AB144" s="212"/>
      <c r="AC144" s="212"/>
      <c r="AD144" s="212"/>
      <c r="AE144" s="212"/>
      <c r="AF144" s="212"/>
      <c r="AG144" s="212" t="s">
        <v>289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0">
        <v>115</v>
      </c>
      <c r="B145" s="251" t="s">
        <v>403</v>
      </c>
      <c r="C145" s="258" t="s">
        <v>404</v>
      </c>
      <c r="D145" s="252" t="s">
        <v>183</v>
      </c>
      <c r="E145" s="253">
        <v>3</v>
      </c>
      <c r="F145" s="254"/>
      <c r="G145" s="255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2">
        <v>1.4400000000000001E-3</v>
      </c>
      <c r="O145" s="232">
        <f>ROUND(E145*N145,2)</f>
        <v>0</v>
      </c>
      <c r="P145" s="232">
        <v>0</v>
      </c>
      <c r="Q145" s="232">
        <f>ROUND(E145*P145,2)</f>
        <v>0</v>
      </c>
      <c r="R145" s="233" t="s">
        <v>287</v>
      </c>
      <c r="S145" s="233" t="s">
        <v>156</v>
      </c>
      <c r="T145" s="233" t="s">
        <v>156</v>
      </c>
      <c r="U145" s="233">
        <v>0</v>
      </c>
      <c r="V145" s="233">
        <f>ROUND(E145*U145,2)</f>
        <v>0</v>
      </c>
      <c r="W145" s="233"/>
      <c r="X145" s="233" t="s">
        <v>288</v>
      </c>
      <c r="Y145" s="233" t="s">
        <v>158</v>
      </c>
      <c r="Z145" s="212"/>
      <c r="AA145" s="212"/>
      <c r="AB145" s="212"/>
      <c r="AC145" s="212"/>
      <c r="AD145" s="212"/>
      <c r="AE145" s="212"/>
      <c r="AF145" s="212"/>
      <c r="AG145" s="212" t="s">
        <v>289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37" t="s">
        <v>151</v>
      </c>
      <c r="B146" s="238" t="s">
        <v>120</v>
      </c>
      <c r="C146" s="257" t="s">
        <v>121</v>
      </c>
      <c r="D146" s="239"/>
      <c r="E146" s="240"/>
      <c r="F146" s="241"/>
      <c r="G146" s="242">
        <f>SUMIF(AG147:AG154,"&lt;&gt;NOR",G147:G154)</f>
        <v>0</v>
      </c>
      <c r="H146" s="236"/>
      <c r="I146" s="236">
        <f>SUM(I147:I154)</f>
        <v>0</v>
      </c>
      <c r="J146" s="236"/>
      <c r="K146" s="236">
        <f>SUM(K147:K154)</f>
        <v>0</v>
      </c>
      <c r="L146" s="236"/>
      <c r="M146" s="236">
        <f>SUM(M147:M154)</f>
        <v>0</v>
      </c>
      <c r="N146" s="235"/>
      <c r="O146" s="235">
        <f>SUM(O147:O154)</f>
        <v>0</v>
      </c>
      <c r="P146" s="235"/>
      <c r="Q146" s="235">
        <f>SUM(Q147:Q154)</f>
        <v>0</v>
      </c>
      <c r="R146" s="236"/>
      <c r="S146" s="236"/>
      <c r="T146" s="236"/>
      <c r="U146" s="236"/>
      <c r="V146" s="236">
        <f>SUM(V147:V154)</f>
        <v>23.52</v>
      </c>
      <c r="W146" s="236"/>
      <c r="X146" s="236"/>
      <c r="Y146" s="236"/>
      <c r="AG146" t="s">
        <v>152</v>
      </c>
    </row>
    <row r="147" spans="1:60" outlineLevel="1" x14ac:dyDescent="0.2">
      <c r="A147" s="250">
        <v>116</v>
      </c>
      <c r="B147" s="251" t="s">
        <v>405</v>
      </c>
      <c r="C147" s="258" t="s">
        <v>406</v>
      </c>
      <c r="D147" s="252" t="s">
        <v>202</v>
      </c>
      <c r="E147" s="253">
        <v>6.532</v>
      </c>
      <c r="F147" s="254"/>
      <c r="G147" s="255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3"/>
      <c r="S147" s="233" t="s">
        <v>156</v>
      </c>
      <c r="T147" s="233" t="s">
        <v>156</v>
      </c>
      <c r="U147" s="233">
        <v>0.749</v>
      </c>
      <c r="V147" s="233">
        <f>ROUND(E147*U147,2)</f>
        <v>4.8899999999999997</v>
      </c>
      <c r="W147" s="233"/>
      <c r="X147" s="233" t="s">
        <v>407</v>
      </c>
      <c r="Y147" s="233" t="s">
        <v>158</v>
      </c>
      <c r="Z147" s="212"/>
      <c r="AA147" s="212"/>
      <c r="AB147" s="212"/>
      <c r="AC147" s="212"/>
      <c r="AD147" s="212"/>
      <c r="AE147" s="212"/>
      <c r="AF147" s="212"/>
      <c r="AG147" s="212" t="s">
        <v>408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50">
        <v>117</v>
      </c>
      <c r="B148" s="251" t="s">
        <v>409</v>
      </c>
      <c r="C148" s="258" t="s">
        <v>410</v>
      </c>
      <c r="D148" s="252" t="s">
        <v>202</v>
      </c>
      <c r="E148" s="253">
        <v>6.532</v>
      </c>
      <c r="F148" s="254"/>
      <c r="G148" s="255">
        <f>ROUND(E148*F148,2)</f>
        <v>0</v>
      </c>
      <c r="H148" s="234"/>
      <c r="I148" s="233">
        <f>ROUND(E148*H148,2)</f>
        <v>0</v>
      </c>
      <c r="J148" s="234"/>
      <c r="K148" s="233">
        <f>ROUND(E148*J148,2)</f>
        <v>0</v>
      </c>
      <c r="L148" s="233">
        <v>21</v>
      </c>
      <c r="M148" s="233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3"/>
      <c r="S148" s="233" t="s">
        <v>156</v>
      </c>
      <c r="T148" s="233" t="s">
        <v>156</v>
      </c>
      <c r="U148" s="233">
        <v>0.16400000000000001</v>
      </c>
      <c r="V148" s="233">
        <f>ROUND(E148*U148,2)</f>
        <v>1.07</v>
      </c>
      <c r="W148" s="233"/>
      <c r="X148" s="233" t="s">
        <v>407</v>
      </c>
      <c r="Y148" s="233" t="s">
        <v>158</v>
      </c>
      <c r="Z148" s="212"/>
      <c r="AA148" s="212"/>
      <c r="AB148" s="212"/>
      <c r="AC148" s="212"/>
      <c r="AD148" s="212"/>
      <c r="AE148" s="212"/>
      <c r="AF148" s="212"/>
      <c r="AG148" s="212" t="s">
        <v>408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0">
        <v>118</v>
      </c>
      <c r="B149" s="251" t="s">
        <v>411</v>
      </c>
      <c r="C149" s="258" t="s">
        <v>412</v>
      </c>
      <c r="D149" s="252" t="s">
        <v>202</v>
      </c>
      <c r="E149" s="253">
        <v>6.532</v>
      </c>
      <c r="F149" s="254"/>
      <c r="G149" s="255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3"/>
      <c r="S149" s="233" t="s">
        <v>156</v>
      </c>
      <c r="T149" s="233" t="s">
        <v>156</v>
      </c>
      <c r="U149" s="233">
        <v>0.49</v>
      </c>
      <c r="V149" s="233">
        <f>ROUND(E149*U149,2)</f>
        <v>3.2</v>
      </c>
      <c r="W149" s="233"/>
      <c r="X149" s="233" t="s">
        <v>407</v>
      </c>
      <c r="Y149" s="233" t="s">
        <v>158</v>
      </c>
      <c r="Z149" s="212"/>
      <c r="AA149" s="212"/>
      <c r="AB149" s="212"/>
      <c r="AC149" s="212"/>
      <c r="AD149" s="212"/>
      <c r="AE149" s="212"/>
      <c r="AF149" s="212"/>
      <c r="AG149" s="212" t="s">
        <v>408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50">
        <v>119</v>
      </c>
      <c r="B150" s="251" t="s">
        <v>413</v>
      </c>
      <c r="C150" s="258" t="s">
        <v>414</v>
      </c>
      <c r="D150" s="252" t="s">
        <v>202</v>
      </c>
      <c r="E150" s="253">
        <v>163.29998000000001</v>
      </c>
      <c r="F150" s="254"/>
      <c r="G150" s="255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3"/>
      <c r="S150" s="233" t="s">
        <v>156</v>
      </c>
      <c r="T150" s="233" t="s">
        <v>156</v>
      </c>
      <c r="U150" s="233">
        <v>0</v>
      </c>
      <c r="V150" s="233">
        <f>ROUND(E150*U150,2)</f>
        <v>0</v>
      </c>
      <c r="W150" s="233"/>
      <c r="X150" s="233" t="s">
        <v>407</v>
      </c>
      <c r="Y150" s="233" t="s">
        <v>158</v>
      </c>
      <c r="Z150" s="212"/>
      <c r="AA150" s="212"/>
      <c r="AB150" s="212"/>
      <c r="AC150" s="212"/>
      <c r="AD150" s="212"/>
      <c r="AE150" s="212"/>
      <c r="AF150" s="212"/>
      <c r="AG150" s="212" t="s">
        <v>408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50">
        <v>120</v>
      </c>
      <c r="B151" s="251" t="s">
        <v>415</v>
      </c>
      <c r="C151" s="258" t="s">
        <v>416</v>
      </c>
      <c r="D151" s="252" t="s">
        <v>202</v>
      </c>
      <c r="E151" s="253">
        <v>6.532</v>
      </c>
      <c r="F151" s="254"/>
      <c r="G151" s="255">
        <f>ROUND(E151*F151,2)</f>
        <v>0</v>
      </c>
      <c r="H151" s="234"/>
      <c r="I151" s="233">
        <f>ROUND(E151*H151,2)</f>
        <v>0</v>
      </c>
      <c r="J151" s="234"/>
      <c r="K151" s="233">
        <f>ROUND(E151*J151,2)</f>
        <v>0</v>
      </c>
      <c r="L151" s="233">
        <v>21</v>
      </c>
      <c r="M151" s="233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3"/>
      <c r="S151" s="233" t="s">
        <v>156</v>
      </c>
      <c r="T151" s="233" t="s">
        <v>156</v>
      </c>
      <c r="U151" s="233">
        <v>0</v>
      </c>
      <c r="V151" s="233">
        <f>ROUND(E151*U151,2)</f>
        <v>0</v>
      </c>
      <c r="W151" s="233"/>
      <c r="X151" s="233" t="s">
        <v>407</v>
      </c>
      <c r="Y151" s="233" t="s">
        <v>158</v>
      </c>
      <c r="Z151" s="212"/>
      <c r="AA151" s="212"/>
      <c r="AB151" s="212"/>
      <c r="AC151" s="212"/>
      <c r="AD151" s="212"/>
      <c r="AE151" s="212"/>
      <c r="AF151" s="212"/>
      <c r="AG151" s="212" t="s">
        <v>408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50">
        <v>121</v>
      </c>
      <c r="B152" s="251" t="s">
        <v>417</v>
      </c>
      <c r="C152" s="258" t="s">
        <v>418</v>
      </c>
      <c r="D152" s="252" t="s">
        <v>202</v>
      </c>
      <c r="E152" s="253">
        <v>6.532</v>
      </c>
      <c r="F152" s="254"/>
      <c r="G152" s="255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3"/>
      <c r="S152" s="233" t="s">
        <v>156</v>
      </c>
      <c r="T152" s="233" t="s">
        <v>156</v>
      </c>
      <c r="U152" s="233">
        <v>0.752</v>
      </c>
      <c r="V152" s="233">
        <f>ROUND(E152*U152,2)</f>
        <v>4.91</v>
      </c>
      <c r="W152" s="233"/>
      <c r="X152" s="233" t="s">
        <v>407</v>
      </c>
      <c r="Y152" s="233" t="s">
        <v>158</v>
      </c>
      <c r="Z152" s="212"/>
      <c r="AA152" s="212"/>
      <c r="AB152" s="212"/>
      <c r="AC152" s="212"/>
      <c r="AD152" s="212"/>
      <c r="AE152" s="212"/>
      <c r="AF152" s="212"/>
      <c r="AG152" s="212" t="s">
        <v>408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50">
        <v>122</v>
      </c>
      <c r="B153" s="251" t="s">
        <v>419</v>
      </c>
      <c r="C153" s="258" t="s">
        <v>420</v>
      </c>
      <c r="D153" s="252" t="s">
        <v>202</v>
      </c>
      <c r="E153" s="253">
        <v>26.128</v>
      </c>
      <c r="F153" s="254"/>
      <c r="G153" s="255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3"/>
      <c r="S153" s="233" t="s">
        <v>156</v>
      </c>
      <c r="T153" s="233" t="s">
        <v>156</v>
      </c>
      <c r="U153" s="233">
        <v>0.36</v>
      </c>
      <c r="V153" s="233">
        <f>ROUND(E153*U153,2)</f>
        <v>9.41</v>
      </c>
      <c r="W153" s="233"/>
      <c r="X153" s="233" t="s">
        <v>407</v>
      </c>
      <c r="Y153" s="233" t="s">
        <v>158</v>
      </c>
      <c r="Z153" s="212"/>
      <c r="AA153" s="212"/>
      <c r="AB153" s="212"/>
      <c r="AC153" s="212"/>
      <c r="AD153" s="212"/>
      <c r="AE153" s="212"/>
      <c r="AF153" s="212"/>
      <c r="AG153" s="212" t="s">
        <v>408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50">
        <v>123</v>
      </c>
      <c r="B154" s="251" t="s">
        <v>421</v>
      </c>
      <c r="C154" s="258" t="s">
        <v>422</v>
      </c>
      <c r="D154" s="252" t="s">
        <v>202</v>
      </c>
      <c r="E154" s="253">
        <v>6.532</v>
      </c>
      <c r="F154" s="254"/>
      <c r="G154" s="255">
        <f>ROUND(E154*F154,2)</f>
        <v>0</v>
      </c>
      <c r="H154" s="234"/>
      <c r="I154" s="233">
        <f>ROUND(E154*H154,2)</f>
        <v>0</v>
      </c>
      <c r="J154" s="234"/>
      <c r="K154" s="233">
        <f>ROUND(E154*J154,2)</f>
        <v>0</v>
      </c>
      <c r="L154" s="233">
        <v>21</v>
      </c>
      <c r="M154" s="233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3"/>
      <c r="S154" s="233" t="s">
        <v>156</v>
      </c>
      <c r="T154" s="233" t="s">
        <v>156</v>
      </c>
      <c r="U154" s="233">
        <v>6.0000000000000001E-3</v>
      </c>
      <c r="V154" s="233">
        <f>ROUND(E154*U154,2)</f>
        <v>0.04</v>
      </c>
      <c r="W154" s="233"/>
      <c r="X154" s="233" t="s">
        <v>407</v>
      </c>
      <c r="Y154" s="233" t="s">
        <v>158</v>
      </c>
      <c r="Z154" s="212"/>
      <c r="AA154" s="212"/>
      <c r="AB154" s="212"/>
      <c r="AC154" s="212"/>
      <c r="AD154" s="212"/>
      <c r="AE154" s="212"/>
      <c r="AF154" s="212"/>
      <c r="AG154" s="212" t="s">
        <v>408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">
      <c r="A155" s="237" t="s">
        <v>151</v>
      </c>
      <c r="B155" s="238" t="s">
        <v>123</v>
      </c>
      <c r="C155" s="257" t="s">
        <v>29</v>
      </c>
      <c r="D155" s="239"/>
      <c r="E155" s="240"/>
      <c r="F155" s="241"/>
      <c r="G155" s="242">
        <f>SUMIF(AG156:AG157,"&lt;&gt;NOR",G156:G157)</f>
        <v>0</v>
      </c>
      <c r="H155" s="236"/>
      <c r="I155" s="236">
        <f>SUM(I156:I157)</f>
        <v>0</v>
      </c>
      <c r="J155" s="236"/>
      <c r="K155" s="236">
        <f>SUM(K156:K157)</f>
        <v>0</v>
      </c>
      <c r="L155" s="236"/>
      <c r="M155" s="236">
        <f>SUM(M156:M157)</f>
        <v>0</v>
      </c>
      <c r="N155" s="235"/>
      <c r="O155" s="235">
        <f>SUM(O156:O157)</f>
        <v>0</v>
      </c>
      <c r="P155" s="235"/>
      <c r="Q155" s="235">
        <f>SUM(Q156:Q157)</f>
        <v>0</v>
      </c>
      <c r="R155" s="236"/>
      <c r="S155" s="236"/>
      <c r="T155" s="236"/>
      <c r="U155" s="236"/>
      <c r="V155" s="236">
        <f>SUM(V156:V157)</f>
        <v>0</v>
      </c>
      <c r="W155" s="236"/>
      <c r="X155" s="236"/>
      <c r="Y155" s="236"/>
      <c r="AG155" t="s">
        <v>152</v>
      </c>
    </row>
    <row r="156" spans="1:60" ht="22.5" outlineLevel="1" x14ac:dyDescent="0.2">
      <c r="A156" s="250">
        <v>124</v>
      </c>
      <c r="B156" s="251" t="s">
        <v>423</v>
      </c>
      <c r="C156" s="258" t="s">
        <v>424</v>
      </c>
      <c r="D156" s="252" t="s">
        <v>176</v>
      </c>
      <c r="E156" s="253">
        <v>1</v>
      </c>
      <c r="F156" s="254"/>
      <c r="G156" s="255">
        <f>ROUND(E156*F156,2)</f>
        <v>0</v>
      </c>
      <c r="H156" s="234"/>
      <c r="I156" s="233">
        <f>ROUND(E156*H156,2)</f>
        <v>0</v>
      </c>
      <c r="J156" s="234"/>
      <c r="K156" s="233">
        <f>ROUND(E156*J156,2)</f>
        <v>0</v>
      </c>
      <c r="L156" s="233">
        <v>21</v>
      </c>
      <c r="M156" s="233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3"/>
      <c r="S156" s="233" t="s">
        <v>177</v>
      </c>
      <c r="T156" s="233" t="s">
        <v>178</v>
      </c>
      <c r="U156" s="233">
        <v>0</v>
      </c>
      <c r="V156" s="233">
        <f>ROUND(E156*U156,2)</f>
        <v>0</v>
      </c>
      <c r="W156" s="233"/>
      <c r="X156" s="233" t="s">
        <v>425</v>
      </c>
      <c r="Y156" s="233" t="s">
        <v>158</v>
      </c>
      <c r="Z156" s="212"/>
      <c r="AA156" s="212"/>
      <c r="AB156" s="212"/>
      <c r="AC156" s="212"/>
      <c r="AD156" s="212"/>
      <c r="AE156" s="212"/>
      <c r="AF156" s="212"/>
      <c r="AG156" s="212" t="s">
        <v>426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4">
        <v>125</v>
      </c>
      <c r="B157" s="245" t="s">
        <v>427</v>
      </c>
      <c r="C157" s="259" t="s">
        <v>428</v>
      </c>
      <c r="D157" s="246" t="s">
        <v>429</v>
      </c>
      <c r="E157" s="247">
        <v>1</v>
      </c>
      <c r="F157" s="248"/>
      <c r="G157" s="249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21</v>
      </c>
      <c r="M157" s="233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3"/>
      <c r="S157" s="233" t="s">
        <v>156</v>
      </c>
      <c r="T157" s="233" t="s">
        <v>178</v>
      </c>
      <c r="U157" s="233">
        <v>0</v>
      </c>
      <c r="V157" s="233">
        <f>ROUND(E157*U157,2)</f>
        <v>0</v>
      </c>
      <c r="W157" s="233"/>
      <c r="X157" s="233" t="s">
        <v>430</v>
      </c>
      <c r="Y157" s="233" t="s">
        <v>158</v>
      </c>
      <c r="Z157" s="212"/>
      <c r="AA157" s="212"/>
      <c r="AB157" s="212"/>
      <c r="AC157" s="212"/>
      <c r="AD157" s="212"/>
      <c r="AE157" s="212"/>
      <c r="AF157" s="212"/>
      <c r="AG157" s="212" t="s">
        <v>431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">
      <c r="A158" s="3"/>
      <c r="B158" s="4"/>
      <c r="C158" s="261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v>15</v>
      </c>
      <c r="AF158">
        <v>21</v>
      </c>
      <c r="AG158" t="s">
        <v>137</v>
      </c>
    </row>
    <row r="159" spans="1:60" x14ac:dyDescent="0.2">
      <c r="A159" s="215"/>
      <c r="B159" s="216" t="s">
        <v>31</v>
      </c>
      <c r="C159" s="262"/>
      <c r="D159" s="217"/>
      <c r="E159" s="218"/>
      <c r="F159" s="218"/>
      <c r="G159" s="243">
        <f>G8+G11+G13+G19+G21+G23+G25+G27+G34+G36+G42+G53+G65+G90+G94+G100+G105+G110+G115+G121+G127+G133+G136+G146+G155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f>SUMIF(L7:L157,AE158,G7:G157)</f>
        <v>0</v>
      </c>
      <c r="AF159">
        <f>SUMIF(L7:L157,AF158,G7:G157)</f>
        <v>0</v>
      </c>
      <c r="AG159" t="s">
        <v>432</v>
      </c>
    </row>
    <row r="160" spans="1:60" x14ac:dyDescent="0.2">
      <c r="A160" s="3"/>
      <c r="B160" s="4"/>
      <c r="C160" s="26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3"/>
      <c r="B161" s="4"/>
      <c r="C161" s="261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19" t="s">
        <v>433</v>
      </c>
      <c r="B162" s="219"/>
      <c r="C162" s="26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20"/>
      <c r="B163" s="221"/>
      <c r="C163" s="264"/>
      <c r="D163" s="221"/>
      <c r="E163" s="221"/>
      <c r="F163" s="221"/>
      <c r="G163" s="2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G163" t="s">
        <v>434</v>
      </c>
    </row>
    <row r="164" spans="1:33" x14ac:dyDescent="0.2">
      <c r="A164" s="223"/>
      <c r="B164" s="224"/>
      <c r="C164" s="265"/>
      <c r="D164" s="224"/>
      <c r="E164" s="224"/>
      <c r="F164" s="224"/>
      <c r="G164" s="22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23"/>
      <c r="B165" s="224"/>
      <c r="C165" s="265"/>
      <c r="D165" s="224"/>
      <c r="E165" s="224"/>
      <c r="F165" s="224"/>
      <c r="G165" s="22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23"/>
      <c r="B166" s="224"/>
      <c r="C166" s="265"/>
      <c r="D166" s="224"/>
      <c r="E166" s="224"/>
      <c r="F166" s="224"/>
      <c r="G166" s="22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26"/>
      <c r="B167" s="227"/>
      <c r="C167" s="266"/>
      <c r="D167" s="227"/>
      <c r="E167" s="227"/>
      <c r="F167" s="227"/>
      <c r="G167" s="22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3"/>
      <c r="B168" s="4"/>
      <c r="C168" s="261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C169" s="267"/>
      <c r="D169" s="10"/>
      <c r="AG169" t="s">
        <v>435</v>
      </c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62:C162"/>
    <mergeCell ref="A163:G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347A-D6F6-48F6-A1B5-F436267FE6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125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126</v>
      </c>
    </row>
    <row r="3" spans="1:60" ht="24.95" customHeight="1" x14ac:dyDescent="0.2">
      <c r="A3" s="198" t="s">
        <v>9</v>
      </c>
      <c r="B3" s="49" t="s">
        <v>51</v>
      </c>
      <c r="C3" s="201" t="s">
        <v>52</v>
      </c>
      <c r="D3" s="199"/>
      <c r="E3" s="199"/>
      <c r="F3" s="199"/>
      <c r="G3" s="200"/>
      <c r="AC3" s="176" t="s">
        <v>126</v>
      </c>
      <c r="AG3" t="s">
        <v>127</v>
      </c>
    </row>
    <row r="4" spans="1:60" ht="24.95" customHeight="1" x14ac:dyDescent="0.2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128</v>
      </c>
    </row>
    <row r="5" spans="1:60" x14ac:dyDescent="0.2">
      <c r="D5" s="10"/>
    </row>
    <row r="6" spans="1:60" ht="38.25" x14ac:dyDescent="0.2">
      <c r="A6" s="208" t="s">
        <v>129</v>
      </c>
      <c r="B6" s="210" t="s">
        <v>130</v>
      </c>
      <c r="C6" s="210" t="s">
        <v>131</v>
      </c>
      <c r="D6" s="209" t="s">
        <v>132</v>
      </c>
      <c r="E6" s="208" t="s">
        <v>133</v>
      </c>
      <c r="F6" s="207" t="s">
        <v>134</v>
      </c>
      <c r="G6" s="208" t="s">
        <v>31</v>
      </c>
      <c r="H6" s="211" t="s">
        <v>32</v>
      </c>
      <c r="I6" s="211" t="s">
        <v>135</v>
      </c>
      <c r="J6" s="211" t="s">
        <v>33</v>
      </c>
      <c r="K6" s="211" t="s">
        <v>136</v>
      </c>
      <c r="L6" s="211" t="s">
        <v>137</v>
      </c>
      <c r="M6" s="211" t="s">
        <v>138</v>
      </c>
      <c r="N6" s="211" t="s">
        <v>139</v>
      </c>
      <c r="O6" s="211" t="s">
        <v>140</v>
      </c>
      <c r="P6" s="211" t="s">
        <v>141</v>
      </c>
      <c r="Q6" s="211" t="s">
        <v>142</v>
      </c>
      <c r="R6" s="211" t="s">
        <v>143</v>
      </c>
      <c r="S6" s="211" t="s">
        <v>144</v>
      </c>
      <c r="T6" s="211" t="s">
        <v>145</v>
      </c>
      <c r="U6" s="211" t="s">
        <v>146</v>
      </c>
      <c r="V6" s="211" t="s">
        <v>147</v>
      </c>
      <c r="W6" s="211" t="s">
        <v>148</v>
      </c>
      <c r="X6" s="211" t="s">
        <v>149</v>
      </c>
      <c r="Y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7" t="s">
        <v>151</v>
      </c>
      <c r="B8" s="238" t="s">
        <v>74</v>
      </c>
      <c r="C8" s="257" t="s">
        <v>75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5"/>
      <c r="O8" s="235">
        <f>SUM(O9:O10)</f>
        <v>1.1800000000000002</v>
      </c>
      <c r="P8" s="235"/>
      <c r="Q8" s="235">
        <f>SUM(Q9:Q10)</f>
        <v>0</v>
      </c>
      <c r="R8" s="236"/>
      <c r="S8" s="236"/>
      <c r="T8" s="236"/>
      <c r="U8" s="236"/>
      <c r="V8" s="236">
        <f>SUM(V9:V10)</f>
        <v>12.14</v>
      </c>
      <c r="W8" s="236"/>
      <c r="X8" s="236"/>
      <c r="Y8" s="236"/>
      <c r="AG8" t="s">
        <v>152</v>
      </c>
    </row>
    <row r="9" spans="1:60" outlineLevel="1" x14ac:dyDescent="0.2">
      <c r="A9" s="250">
        <v>1</v>
      </c>
      <c r="B9" s="251" t="s">
        <v>153</v>
      </c>
      <c r="C9" s="258" t="s">
        <v>154</v>
      </c>
      <c r="D9" s="252" t="s">
        <v>155</v>
      </c>
      <c r="E9" s="253">
        <v>27.629200000000001</v>
      </c>
      <c r="F9" s="254"/>
      <c r="G9" s="255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3.7670000000000002E-2</v>
      </c>
      <c r="O9" s="232">
        <f>ROUND(E9*N9,2)</f>
        <v>1.04</v>
      </c>
      <c r="P9" s="232">
        <v>0</v>
      </c>
      <c r="Q9" s="232">
        <f>ROUND(E9*P9,2)</f>
        <v>0</v>
      </c>
      <c r="R9" s="233"/>
      <c r="S9" s="233" t="s">
        <v>156</v>
      </c>
      <c r="T9" s="233" t="s">
        <v>156</v>
      </c>
      <c r="U9" s="233">
        <v>0.41</v>
      </c>
      <c r="V9" s="233">
        <f>ROUND(E9*U9,2)</f>
        <v>11.33</v>
      </c>
      <c r="W9" s="233"/>
      <c r="X9" s="233" t="s">
        <v>157</v>
      </c>
      <c r="Y9" s="233" t="s">
        <v>436</v>
      </c>
      <c r="Z9" s="212"/>
      <c r="AA9" s="212"/>
      <c r="AB9" s="212"/>
      <c r="AC9" s="212"/>
      <c r="AD9" s="212"/>
      <c r="AE9" s="212"/>
      <c r="AF9" s="212"/>
      <c r="AG9" s="212" t="s">
        <v>159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0">
        <v>2</v>
      </c>
      <c r="B10" s="251" t="s">
        <v>160</v>
      </c>
      <c r="C10" s="258" t="s">
        <v>161</v>
      </c>
      <c r="D10" s="252" t="s">
        <v>162</v>
      </c>
      <c r="E10" s="253">
        <v>0.18842999999999999</v>
      </c>
      <c r="F10" s="254"/>
      <c r="G10" s="255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0.76605000000000001</v>
      </c>
      <c r="O10" s="232">
        <f>ROUND(E10*N10,2)</f>
        <v>0.14000000000000001</v>
      </c>
      <c r="P10" s="232">
        <v>0</v>
      </c>
      <c r="Q10" s="232">
        <f>ROUND(E10*P10,2)</f>
        <v>0</v>
      </c>
      <c r="R10" s="233"/>
      <c r="S10" s="233" t="s">
        <v>156</v>
      </c>
      <c r="T10" s="233" t="s">
        <v>156</v>
      </c>
      <c r="U10" s="233">
        <v>4.2801900000000002</v>
      </c>
      <c r="V10" s="233">
        <f>ROUND(E10*U10,2)</f>
        <v>0.81</v>
      </c>
      <c r="W10" s="233"/>
      <c r="X10" s="233" t="s">
        <v>157</v>
      </c>
      <c r="Y10" s="233" t="s">
        <v>158</v>
      </c>
      <c r="Z10" s="212"/>
      <c r="AA10" s="212"/>
      <c r="AB10" s="212"/>
      <c r="AC10" s="212"/>
      <c r="AD10" s="212"/>
      <c r="AE10" s="212"/>
      <c r="AF10" s="212"/>
      <c r="AG10" s="212" t="s">
        <v>159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7" t="s">
        <v>151</v>
      </c>
      <c r="B11" s="238" t="s">
        <v>76</v>
      </c>
      <c r="C11" s="257" t="s">
        <v>77</v>
      </c>
      <c r="D11" s="239"/>
      <c r="E11" s="240"/>
      <c r="F11" s="241"/>
      <c r="G11" s="242">
        <f>SUMIF(AG12:AG12,"&lt;&gt;NOR",G12:G12)</f>
        <v>0</v>
      </c>
      <c r="H11" s="236"/>
      <c r="I11" s="236">
        <f>SUM(I12:I12)</f>
        <v>0</v>
      </c>
      <c r="J11" s="236"/>
      <c r="K11" s="236">
        <f>SUM(K12:K12)</f>
        <v>0</v>
      </c>
      <c r="L11" s="236"/>
      <c r="M11" s="236">
        <f>SUM(M12:M12)</f>
        <v>0</v>
      </c>
      <c r="N11" s="235"/>
      <c r="O11" s="235">
        <f>SUM(O12:O12)</f>
        <v>0.01</v>
      </c>
      <c r="P11" s="235"/>
      <c r="Q11" s="235">
        <f>SUM(Q12:Q12)</f>
        <v>0</v>
      </c>
      <c r="R11" s="236"/>
      <c r="S11" s="236"/>
      <c r="T11" s="236"/>
      <c r="U11" s="236"/>
      <c r="V11" s="236">
        <f>SUM(V12:V12)</f>
        <v>1.93</v>
      </c>
      <c r="W11" s="236"/>
      <c r="X11" s="236"/>
      <c r="Y11" s="236"/>
      <c r="AG11" t="s">
        <v>152</v>
      </c>
    </row>
    <row r="12" spans="1:60" outlineLevel="1" x14ac:dyDescent="0.2">
      <c r="A12" s="250">
        <v>3</v>
      </c>
      <c r="B12" s="251" t="s">
        <v>163</v>
      </c>
      <c r="C12" s="258" t="s">
        <v>164</v>
      </c>
      <c r="D12" s="252" t="s">
        <v>155</v>
      </c>
      <c r="E12" s="253">
        <v>27.629200000000001</v>
      </c>
      <c r="F12" s="254"/>
      <c r="G12" s="255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3.2000000000000003E-4</v>
      </c>
      <c r="O12" s="232">
        <f>ROUND(E12*N12,2)</f>
        <v>0.01</v>
      </c>
      <c r="P12" s="232">
        <v>0</v>
      </c>
      <c r="Q12" s="232">
        <f>ROUND(E12*P12,2)</f>
        <v>0</v>
      </c>
      <c r="R12" s="233"/>
      <c r="S12" s="233" t="s">
        <v>156</v>
      </c>
      <c r="T12" s="233" t="s">
        <v>156</v>
      </c>
      <c r="U12" s="233">
        <v>7.0000000000000007E-2</v>
      </c>
      <c r="V12" s="233">
        <f>ROUND(E12*U12,2)</f>
        <v>1.93</v>
      </c>
      <c r="W12" s="233"/>
      <c r="X12" s="233" t="s">
        <v>157</v>
      </c>
      <c r="Y12" s="233" t="s">
        <v>436</v>
      </c>
      <c r="Z12" s="212"/>
      <c r="AA12" s="212"/>
      <c r="AB12" s="212"/>
      <c r="AC12" s="212"/>
      <c r="AD12" s="212"/>
      <c r="AE12" s="212"/>
      <c r="AF12" s="212"/>
      <c r="AG12" s="212" t="s">
        <v>159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7" t="s">
        <v>151</v>
      </c>
      <c r="B13" s="238" t="s">
        <v>78</v>
      </c>
      <c r="C13" s="257" t="s">
        <v>79</v>
      </c>
      <c r="D13" s="239"/>
      <c r="E13" s="240"/>
      <c r="F13" s="241"/>
      <c r="G13" s="242">
        <f>SUMIF(AG14:AG18,"&lt;&gt;NOR",G14:G18)</f>
        <v>0</v>
      </c>
      <c r="H13" s="236"/>
      <c r="I13" s="236">
        <f>SUM(I14:I18)</f>
        <v>0</v>
      </c>
      <c r="J13" s="236"/>
      <c r="K13" s="236">
        <f>SUM(K14:K18)</f>
        <v>0</v>
      </c>
      <c r="L13" s="236"/>
      <c r="M13" s="236">
        <f>SUM(M14:M18)</f>
        <v>0</v>
      </c>
      <c r="N13" s="235"/>
      <c r="O13" s="235">
        <f>SUM(O14:O18)</f>
        <v>1.51</v>
      </c>
      <c r="P13" s="235"/>
      <c r="Q13" s="235">
        <f>SUM(Q14:Q18)</f>
        <v>0</v>
      </c>
      <c r="R13" s="236"/>
      <c r="S13" s="236"/>
      <c r="T13" s="236"/>
      <c r="U13" s="236"/>
      <c r="V13" s="236">
        <f>SUM(V14:V18)</f>
        <v>23.419999999999998</v>
      </c>
      <c r="W13" s="236"/>
      <c r="X13" s="236"/>
      <c r="Y13" s="236"/>
      <c r="AG13" t="s">
        <v>152</v>
      </c>
    </row>
    <row r="14" spans="1:60" ht="22.5" outlineLevel="1" x14ac:dyDescent="0.2">
      <c r="A14" s="250">
        <v>4</v>
      </c>
      <c r="B14" s="251" t="s">
        <v>165</v>
      </c>
      <c r="C14" s="258" t="s">
        <v>166</v>
      </c>
      <c r="D14" s="252" t="s">
        <v>167</v>
      </c>
      <c r="E14" s="253">
        <v>25</v>
      </c>
      <c r="F14" s="254"/>
      <c r="G14" s="255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3.8980000000000001E-2</v>
      </c>
      <c r="O14" s="232">
        <f>ROUND(E14*N14,2)</f>
        <v>0.97</v>
      </c>
      <c r="P14" s="232">
        <v>0</v>
      </c>
      <c r="Q14" s="232">
        <f>ROUND(E14*P14,2)</f>
        <v>0</v>
      </c>
      <c r="R14" s="233"/>
      <c r="S14" s="233" t="s">
        <v>156</v>
      </c>
      <c r="T14" s="233" t="s">
        <v>156</v>
      </c>
      <c r="U14" s="233">
        <v>0.29299999999999998</v>
      </c>
      <c r="V14" s="233">
        <f>ROUND(E14*U14,2)</f>
        <v>7.33</v>
      </c>
      <c r="W14" s="233"/>
      <c r="X14" s="233" t="s">
        <v>157</v>
      </c>
      <c r="Y14" s="233" t="s">
        <v>158</v>
      </c>
      <c r="Z14" s="212"/>
      <c r="AA14" s="212"/>
      <c r="AB14" s="212"/>
      <c r="AC14" s="212"/>
      <c r="AD14" s="212"/>
      <c r="AE14" s="212"/>
      <c r="AF14" s="212"/>
      <c r="AG14" s="212" t="s">
        <v>159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0">
        <v>5</v>
      </c>
      <c r="B15" s="251" t="s">
        <v>168</v>
      </c>
      <c r="C15" s="258" t="s">
        <v>169</v>
      </c>
      <c r="D15" s="252" t="s">
        <v>155</v>
      </c>
      <c r="E15" s="253">
        <v>2.25</v>
      </c>
      <c r="F15" s="254"/>
      <c r="G15" s="255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3.9210000000000002E-2</v>
      </c>
      <c r="O15" s="232">
        <f>ROUND(E15*N15,2)</f>
        <v>0.09</v>
      </c>
      <c r="P15" s="232">
        <v>0</v>
      </c>
      <c r="Q15" s="232">
        <f>ROUND(E15*P15,2)</f>
        <v>0</v>
      </c>
      <c r="R15" s="233"/>
      <c r="S15" s="233" t="s">
        <v>156</v>
      </c>
      <c r="T15" s="233" t="s">
        <v>156</v>
      </c>
      <c r="U15" s="233">
        <v>0.39600000000000002</v>
      </c>
      <c r="V15" s="233">
        <f>ROUND(E15*U15,2)</f>
        <v>0.89</v>
      </c>
      <c r="W15" s="233"/>
      <c r="X15" s="233" t="s">
        <v>157</v>
      </c>
      <c r="Y15" s="233" t="s">
        <v>158</v>
      </c>
      <c r="Z15" s="212"/>
      <c r="AA15" s="212"/>
      <c r="AB15" s="212"/>
      <c r="AC15" s="212"/>
      <c r="AD15" s="212"/>
      <c r="AE15" s="212"/>
      <c r="AF15" s="212"/>
      <c r="AG15" s="212" t="s">
        <v>159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0">
        <v>6</v>
      </c>
      <c r="B16" s="251" t="s">
        <v>170</v>
      </c>
      <c r="C16" s="258" t="s">
        <v>171</v>
      </c>
      <c r="D16" s="252" t="s">
        <v>155</v>
      </c>
      <c r="E16" s="253">
        <v>42.710599999999999</v>
      </c>
      <c r="F16" s="254"/>
      <c r="G16" s="255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1.038E-2</v>
      </c>
      <c r="O16" s="232">
        <f>ROUND(E16*N16,2)</f>
        <v>0.44</v>
      </c>
      <c r="P16" s="232">
        <v>0</v>
      </c>
      <c r="Q16" s="232">
        <f>ROUND(E16*P16,2)</f>
        <v>0</v>
      </c>
      <c r="R16" s="233"/>
      <c r="S16" s="233" t="s">
        <v>156</v>
      </c>
      <c r="T16" s="233" t="s">
        <v>156</v>
      </c>
      <c r="U16" s="233">
        <v>0.33688000000000001</v>
      </c>
      <c r="V16" s="233">
        <f>ROUND(E16*U16,2)</f>
        <v>14.39</v>
      </c>
      <c r="W16" s="233"/>
      <c r="X16" s="233" t="s">
        <v>157</v>
      </c>
      <c r="Y16" s="233" t="s">
        <v>158</v>
      </c>
      <c r="Z16" s="212"/>
      <c r="AA16" s="212"/>
      <c r="AB16" s="212"/>
      <c r="AC16" s="212"/>
      <c r="AD16" s="212"/>
      <c r="AE16" s="212"/>
      <c r="AF16" s="212"/>
      <c r="AG16" s="212" t="s">
        <v>159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0">
        <v>7</v>
      </c>
      <c r="B17" s="251" t="s">
        <v>172</v>
      </c>
      <c r="C17" s="258" t="s">
        <v>173</v>
      </c>
      <c r="D17" s="252" t="s">
        <v>155</v>
      </c>
      <c r="E17" s="253">
        <v>2.25</v>
      </c>
      <c r="F17" s="254"/>
      <c r="G17" s="255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4.3800000000000002E-3</v>
      </c>
      <c r="O17" s="232">
        <f>ROUND(E17*N17,2)</f>
        <v>0.01</v>
      </c>
      <c r="P17" s="232">
        <v>0</v>
      </c>
      <c r="Q17" s="232">
        <f>ROUND(E17*P17,2)</f>
        <v>0</v>
      </c>
      <c r="R17" s="233"/>
      <c r="S17" s="233" t="s">
        <v>156</v>
      </c>
      <c r="T17" s="233" t="s">
        <v>156</v>
      </c>
      <c r="U17" s="233">
        <v>0.36199999999999999</v>
      </c>
      <c r="V17" s="233">
        <f>ROUND(E17*U17,2)</f>
        <v>0.81</v>
      </c>
      <c r="W17" s="233"/>
      <c r="X17" s="233" t="s">
        <v>157</v>
      </c>
      <c r="Y17" s="233" t="s">
        <v>158</v>
      </c>
      <c r="Z17" s="212"/>
      <c r="AA17" s="212"/>
      <c r="AB17" s="212"/>
      <c r="AC17" s="212"/>
      <c r="AD17" s="212"/>
      <c r="AE17" s="212"/>
      <c r="AF17" s="212"/>
      <c r="AG17" s="212" t="s">
        <v>159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0">
        <v>8</v>
      </c>
      <c r="B18" s="251" t="s">
        <v>174</v>
      </c>
      <c r="C18" s="258" t="s">
        <v>175</v>
      </c>
      <c r="D18" s="252" t="s">
        <v>176</v>
      </c>
      <c r="E18" s="253">
        <v>1</v>
      </c>
      <c r="F18" s="254"/>
      <c r="G18" s="255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3"/>
      <c r="S18" s="233" t="s">
        <v>177</v>
      </c>
      <c r="T18" s="233" t="s">
        <v>178</v>
      </c>
      <c r="U18" s="233">
        <v>0</v>
      </c>
      <c r="V18" s="233">
        <f>ROUND(E18*U18,2)</f>
        <v>0</v>
      </c>
      <c r="W18" s="233"/>
      <c r="X18" s="233" t="s">
        <v>157</v>
      </c>
      <c r="Y18" s="233" t="s">
        <v>158</v>
      </c>
      <c r="Z18" s="212"/>
      <c r="AA18" s="212"/>
      <c r="AB18" s="212"/>
      <c r="AC18" s="212"/>
      <c r="AD18" s="212"/>
      <c r="AE18" s="212"/>
      <c r="AF18" s="212"/>
      <c r="AG18" s="212" t="s">
        <v>159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7" t="s">
        <v>151</v>
      </c>
      <c r="B19" s="238" t="s">
        <v>80</v>
      </c>
      <c r="C19" s="257" t="s">
        <v>81</v>
      </c>
      <c r="D19" s="239"/>
      <c r="E19" s="240"/>
      <c r="F19" s="241"/>
      <c r="G19" s="242">
        <f>SUMIF(AG20:AG20,"&lt;&gt;NOR",G20:G20)</f>
        <v>0</v>
      </c>
      <c r="H19" s="236"/>
      <c r="I19" s="236">
        <f>SUM(I20:I20)</f>
        <v>0</v>
      </c>
      <c r="J19" s="236"/>
      <c r="K19" s="236">
        <f>SUM(K20:K20)</f>
        <v>0</v>
      </c>
      <c r="L19" s="236"/>
      <c r="M19" s="236">
        <f>SUM(M20:M20)</f>
        <v>0</v>
      </c>
      <c r="N19" s="235"/>
      <c r="O19" s="235">
        <f>SUM(O20:O20)</f>
        <v>0.53</v>
      </c>
      <c r="P19" s="235"/>
      <c r="Q19" s="235">
        <f>SUM(Q20:Q20)</f>
        <v>0</v>
      </c>
      <c r="R19" s="236"/>
      <c r="S19" s="236"/>
      <c r="T19" s="236"/>
      <c r="U19" s="236"/>
      <c r="V19" s="236">
        <f>SUM(V20:V20)</f>
        <v>4.28</v>
      </c>
      <c r="W19" s="236"/>
      <c r="X19" s="236"/>
      <c r="Y19" s="236"/>
      <c r="AG19" t="s">
        <v>152</v>
      </c>
    </row>
    <row r="20" spans="1:60" outlineLevel="1" x14ac:dyDescent="0.2">
      <c r="A20" s="250">
        <v>9</v>
      </c>
      <c r="B20" s="251" t="s">
        <v>179</v>
      </c>
      <c r="C20" s="258" t="s">
        <v>180</v>
      </c>
      <c r="D20" s="252" t="s">
        <v>155</v>
      </c>
      <c r="E20" s="253">
        <v>9.8556000000000008</v>
      </c>
      <c r="F20" s="254"/>
      <c r="G20" s="255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5.4149999999999997E-2</v>
      </c>
      <c r="O20" s="232">
        <f>ROUND(E20*N20,2)</f>
        <v>0.53</v>
      </c>
      <c r="P20" s="232">
        <v>0</v>
      </c>
      <c r="Q20" s="232">
        <f>ROUND(E20*P20,2)</f>
        <v>0</v>
      </c>
      <c r="R20" s="233"/>
      <c r="S20" s="233" t="s">
        <v>156</v>
      </c>
      <c r="T20" s="233" t="s">
        <v>156</v>
      </c>
      <c r="U20" s="233">
        <v>0.434</v>
      </c>
      <c r="V20" s="233">
        <f>ROUND(E20*U20,2)</f>
        <v>4.28</v>
      </c>
      <c r="W20" s="233"/>
      <c r="X20" s="233" t="s">
        <v>157</v>
      </c>
      <c r="Y20" s="233" t="s">
        <v>436</v>
      </c>
      <c r="Z20" s="212"/>
      <c r="AA20" s="212"/>
      <c r="AB20" s="212"/>
      <c r="AC20" s="212"/>
      <c r="AD20" s="212"/>
      <c r="AE20" s="212"/>
      <c r="AF20" s="212"/>
      <c r="AG20" s="212" t="s">
        <v>159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7" t="s">
        <v>151</v>
      </c>
      <c r="B21" s="238" t="s">
        <v>82</v>
      </c>
      <c r="C21" s="257" t="s">
        <v>83</v>
      </c>
      <c r="D21" s="239"/>
      <c r="E21" s="240"/>
      <c r="F21" s="241"/>
      <c r="G21" s="242">
        <f>SUMIF(AG22:AG22,"&lt;&gt;NOR",G22:G22)</f>
        <v>0</v>
      </c>
      <c r="H21" s="236"/>
      <c r="I21" s="236">
        <f>SUM(I22:I22)</f>
        <v>0</v>
      </c>
      <c r="J21" s="236"/>
      <c r="K21" s="236">
        <f>SUM(K22:K22)</f>
        <v>0</v>
      </c>
      <c r="L21" s="236"/>
      <c r="M21" s="236">
        <f>SUM(M22:M22)</f>
        <v>0</v>
      </c>
      <c r="N21" s="235"/>
      <c r="O21" s="235">
        <f>SUM(O22:O22)</f>
        <v>7.0000000000000007E-2</v>
      </c>
      <c r="P21" s="235"/>
      <c r="Q21" s="235">
        <f>SUM(Q22:Q22)</f>
        <v>0</v>
      </c>
      <c r="R21" s="236"/>
      <c r="S21" s="236"/>
      <c r="T21" s="236"/>
      <c r="U21" s="236"/>
      <c r="V21" s="236">
        <f>SUM(V22:V22)</f>
        <v>2.1</v>
      </c>
      <c r="W21" s="236"/>
      <c r="X21" s="236"/>
      <c r="Y21" s="236"/>
      <c r="AG21" t="s">
        <v>152</v>
      </c>
    </row>
    <row r="22" spans="1:60" ht="22.5" outlineLevel="1" x14ac:dyDescent="0.2">
      <c r="A22" s="250">
        <v>10</v>
      </c>
      <c r="B22" s="251" t="s">
        <v>181</v>
      </c>
      <c r="C22" s="258" t="s">
        <v>182</v>
      </c>
      <c r="D22" s="252" t="s">
        <v>183</v>
      </c>
      <c r="E22" s="253">
        <v>1</v>
      </c>
      <c r="F22" s="254"/>
      <c r="G22" s="255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6.7210000000000006E-2</v>
      </c>
      <c r="O22" s="232">
        <f>ROUND(E22*N22,2)</f>
        <v>7.0000000000000007E-2</v>
      </c>
      <c r="P22" s="232">
        <v>0</v>
      </c>
      <c r="Q22" s="232">
        <f>ROUND(E22*P22,2)</f>
        <v>0</v>
      </c>
      <c r="R22" s="233"/>
      <c r="S22" s="233" t="s">
        <v>156</v>
      </c>
      <c r="T22" s="233" t="s">
        <v>156</v>
      </c>
      <c r="U22" s="233">
        <v>2.097</v>
      </c>
      <c r="V22" s="233">
        <f>ROUND(E22*U22,2)</f>
        <v>2.1</v>
      </c>
      <c r="W22" s="233"/>
      <c r="X22" s="233" t="s">
        <v>157</v>
      </c>
      <c r="Y22" s="233" t="s">
        <v>158</v>
      </c>
      <c r="Z22" s="212"/>
      <c r="AA22" s="212"/>
      <c r="AB22" s="212"/>
      <c r="AC22" s="212"/>
      <c r="AD22" s="212"/>
      <c r="AE22" s="212"/>
      <c r="AF22" s="212"/>
      <c r="AG22" s="212" t="s">
        <v>159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37" t="s">
        <v>151</v>
      </c>
      <c r="B23" s="238" t="s">
        <v>84</v>
      </c>
      <c r="C23" s="257" t="s">
        <v>85</v>
      </c>
      <c r="D23" s="239"/>
      <c r="E23" s="240"/>
      <c r="F23" s="241"/>
      <c r="G23" s="242">
        <f>SUMIF(AG24:AG24,"&lt;&gt;NOR",G24:G24)</f>
        <v>0</v>
      </c>
      <c r="H23" s="236"/>
      <c r="I23" s="236">
        <f>SUM(I24:I24)</f>
        <v>0</v>
      </c>
      <c r="J23" s="236"/>
      <c r="K23" s="236">
        <f>SUM(K24:K24)</f>
        <v>0</v>
      </c>
      <c r="L23" s="236"/>
      <c r="M23" s="236">
        <f>SUM(M24:M24)</f>
        <v>0</v>
      </c>
      <c r="N23" s="235"/>
      <c r="O23" s="235">
        <f>SUM(O24:O24)</f>
        <v>0.02</v>
      </c>
      <c r="P23" s="235"/>
      <c r="Q23" s="235">
        <f>SUM(Q24:Q24)</f>
        <v>0</v>
      </c>
      <c r="R23" s="236"/>
      <c r="S23" s="236"/>
      <c r="T23" s="236"/>
      <c r="U23" s="236"/>
      <c r="V23" s="236">
        <f>SUM(V24:V24)</f>
        <v>2.11</v>
      </c>
      <c r="W23" s="236"/>
      <c r="X23" s="236"/>
      <c r="Y23" s="236"/>
      <c r="AG23" t="s">
        <v>152</v>
      </c>
    </row>
    <row r="24" spans="1:60" outlineLevel="1" x14ac:dyDescent="0.2">
      <c r="A24" s="250">
        <v>11</v>
      </c>
      <c r="B24" s="251" t="s">
        <v>184</v>
      </c>
      <c r="C24" s="258" t="s">
        <v>185</v>
      </c>
      <c r="D24" s="252" t="s">
        <v>155</v>
      </c>
      <c r="E24" s="253">
        <v>9.8556000000000008</v>
      </c>
      <c r="F24" s="254"/>
      <c r="G24" s="255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1.58E-3</v>
      </c>
      <c r="O24" s="232">
        <f>ROUND(E24*N24,2)</f>
        <v>0.02</v>
      </c>
      <c r="P24" s="232">
        <v>0</v>
      </c>
      <c r="Q24" s="232">
        <f>ROUND(E24*P24,2)</f>
        <v>0</v>
      </c>
      <c r="R24" s="233"/>
      <c r="S24" s="233" t="s">
        <v>156</v>
      </c>
      <c r="T24" s="233" t="s">
        <v>156</v>
      </c>
      <c r="U24" s="233">
        <v>0.214</v>
      </c>
      <c r="V24" s="233">
        <f>ROUND(E24*U24,2)</f>
        <v>2.11</v>
      </c>
      <c r="W24" s="233"/>
      <c r="X24" s="233" t="s">
        <v>157</v>
      </c>
      <c r="Y24" s="233" t="s">
        <v>158</v>
      </c>
      <c r="Z24" s="212"/>
      <c r="AA24" s="212"/>
      <c r="AB24" s="212"/>
      <c r="AC24" s="212"/>
      <c r="AD24" s="212"/>
      <c r="AE24" s="212"/>
      <c r="AF24" s="212"/>
      <c r="AG24" s="212" t="s">
        <v>159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5.5" x14ac:dyDescent="0.2">
      <c r="A25" s="237" t="s">
        <v>151</v>
      </c>
      <c r="B25" s="238" t="s">
        <v>86</v>
      </c>
      <c r="C25" s="257" t="s">
        <v>87</v>
      </c>
      <c r="D25" s="239"/>
      <c r="E25" s="240"/>
      <c r="F25" s="241"/>
      <c r="G25" s="242">
        <f>SUMIF(AG26:AG26,"&lt;&gt;NOR",G26:G26)</f>
        <v>0</v>
      </c>
      <c r="H25" s="236"/>
      <c r="I25" s="236">
        <f>SUM(I26:I26)</f>
        <v>0</v>
      </c>
      <c r="J25" s="236"/>
      <c r="K25" s="236">
        <f>SUM(K26:K26)</f>
        <v>0</v>
      </c>
      <c r="L25" s="236"/>
      <c r="M25" s="236">
        <f>SUM(M26:M26)</f>
        <v>0</v>
      </c>
      <c r="N25" s="235"/>
      <c r="O25" s="235">
        <f>SUM(O26:O26)</f>
        <v>0</v>
      </c>
      <c r="P25" s="235"/>
      <c r="Q25" s="235">
        <f>SUM(Q26:Q26)</f>
        <v>0</v>
      </c>
      <c r="R25" s="236"/>
      <c r="S25" s="236"/>
      <c r="T25" s="236"/>
      <c r="U25" s="236"/>
      <c r="V25" s="236">
        <f>SUM(V26:V26)</f>
        <v>3.04</v>
      </c>
      <c r="W25" s="236"/>
      <c r="X25" s="236"/>
      <c r="Y25" s="236"/>
      <c r="AG25" t="s">
        <v>152</v>
      </c>
    </row>
    <row r="26" spans="1:60" outlineLevel="1" x14ac:dyDescent="0.2">
      <c r="A26" s="250">
        <v>12</v>
      </c>
      <c r="B26" s="251" t="s">
        <v>186</v>
      </c>
      <c r="C26" s="258" t="s">
        <v>187</v>
      </c>
      <c r="D26" s="252" t="s">
        <v>155</v>
      </c>
      <c r="E26" s="253">
        <v>9.8556000000000008</v>
      </c>
      <c r="F26" s="254"/>
      <c r="G26" s="255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4.0000000000000003E-5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156</v>
      </c>
      <c r="T26" s="233" t="s">
        <v>156</v>
      </c>
      <c r="U26" s="233">
        <v>0.308</v>
      </c>
      <c r="V26" s="233">
        <f>ROUND(E26*U26,2)</f>
        <v>3.04</v>
      </c>
      <c r="W26" s="233"/>
      <c r="X26" s="233" t="s">
        <v>157</v>
      </c>
      <c r="Y26" s="233" t="s">
        <v>158</v>
      </c>
      <c r="Z26" s="212"/>
      <c r="AA26" s="212"/>
      <c r="AB26" s="212"/>
      <c r="AC26" s="212"/>
      <c r="AD26" s="212"/>
      <c r="AE26" s="212"/>
      <c r="AF26" s="212"/>
      <c r="AG26" s="212" t="s">
        <v>159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37" t="s">
        <v>151</v>
      </c>
      <c r="B27" s="238" t="s">
        <v>88</v>
      </c>
      <c r="C27" s="257" t="s">
        <v>89</v>
      </c>
      <c r="D27" s="239"/>
      <c r="E27" s="240"/>
      <c r="F27" s="241"/>
      <c r="G27" s="242">
        <f>SUMIF(AG28:AG33,"&lt;&gt;NOR",G28:G33)</f>
        <v>0</v>
      </c>
      <c r="H27" s="236"/>
      <c r="I27" s="236">
        <f>SUM(I28:I33)</f>
        <v>0</v>
      </c>
      <c r="J27" s="236"/>
      <c r="K27" s="236">
        <f>SUM(K28:K33)</f>
        <v>0</v>
      </c>
      <c r="L27" s="236"/>
      <c r="M27" s="236">
        <f>SUM(M28:M33)</f>
        <v>0</v>
      </c>
      <c r="N27" s="235"/>
      <c r="O27" s="235">
        <f>SUM(O28:O33)</f>
        <v>0.03</v>
      </c>
      <c r="P27" s="235"/>
      <c r="Q27" s="235">
        <f>SUM(Q28:Q33)</f>
        <v>6.28</v>
      </c>
      <c r="R27" s="236"/>
      <c r="S27" s="236"/>
      <c r="T27" s="236"/>
      <c r="U27" s="236"/>
      <c r="V27" s="236">
        <f>SUM(V28:V33)</f>
        <v>31.939999999999998</v>
      </c>
      <c r="W27" s="236"/>
      <c r="X27" s="236"/>
      <c r="Y27" s="236"/>
      <c r="AG27" t="s">
        <v>152</v>
      </c>
    </row>
    <row r="28" spans="1:60" outlineLevel="1" x14ac:dyDescent="0.2">
      <c r="A28" s="250">
        <v>13</v>
      </c>
      <c r="B28" s="251" t="s">
        <v>188</v>
      </c>
      <c r="C28" s="258" t="s">
        <v>189</v>
      </c>
      <c r="D28" s="252" t="s">
        <v>155</v>
      </c>
      <c r="E28" s="253">
        <v>8.4109999999999996</v>
      </c>
      <c r="F28" s="254"/>
      <c r="G28" s="255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6.7000000000000002E-4</v>
      </c>
      <c r="O28" s="232">
        <f>ROUND(E28*N28,2)</f>
        <v>0.01</v>
      </c>
      <c r="P28" s="232">
        <v>0.31900000000000001</v>
      </c>
      <c r="Q28" s="232">
        <f>ROUND(E28*P28,2)</f>
        <v>2.68</v>
      </c>
      <c r="R28" s="233"/>
      <c r="S28" s="233" t="s">
        <v>156</v>
      </c>
      <c r="T28" s="233" t="s">
        <v>156</v>
      </c>
      <c r="U28" s="233">
        <v>0.317</v>
      </c>
      <c r="V28" s="233">
        <f>ROUND(E28*U28,2)</f>
        <v>2.67</v>
      </c>
      <c r="W28" s="233"/>
      <c r="X28" s="233" t="s">
        <v>157</v>
      </c>
      <c r="Y28" s="233" t="s">
        <v>436</v>
      </c>
      <c r="Z28" s="212"/>
      <c r="AA28" s="212"/>
      <c r="AB28" s="212"/>
      <c r="AC28" s="212"/>
      <c r="AD28" s="212"/>
      <c r="AE28" s="212"/>
      <c r="AF28" s="212"/>
      <c r="AG28" s="212" t="s">
        <v>159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0">
        <v>14</v>
      </c>
      <c r="B29" s="251" t="s">
        <v>190</v>
      </c>
      <c r="C29" s="258" t="s">
        <v>191</v>
      </c>
      <c r="D29" s="252" t="s">
        <v>155</v>
      </c>
      <c r="E29" s="253">
        <v>9.44</v>
      </c>
      <c r="F29" s="254"/>
      <c r="G29" s="255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0.02</v>
      </c>
      <c r="Q29" s="232">
        <f>ROUND(E29*P29,2)</f>
        <v>0.19</v>
      </c>
      <c r="R29" s="233"/>
      <c r="S29" s="233" t="s">
        <v>156</v>
      </c>
      <c r="T29" s="233" t="s">
        <v>156</v>
      </c>
      <c r="U29" s="233">
        <v>7.8E-2</v>
      </c>
      <c r="V29" s="233">
        <f>ROUND(E29*U29,2)</f>
        <v>0.74</v>
      </c>
      <c r="W29" s="233"/>
      <c r="X29" s="233" t="s">
        <v>157</v>
      </c>
      <c r="Y29" s="233" t="s">
        <v>436</v>
      </c>
      <c r="Z29" s="212"/>
      <c r="AA29" s="212"/>
      <c r="AB29" s="212"/>
      <c r="AC29" s="212"/>
      <c r="AD29" s="212"/>
      <c r="AE29" s="212"/>
      <c r="AF29" s="212"/>
      <c r="AG29" s="212" t="s">
        <v>159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0">
        <v>15</v>
      </c>
      <c r="B30" s="251" t="s">
        <v>192</v>
      </c>
      <c r="C30" s="258" t="s">
        <v>193</v>
      </c>
      <c r="D30" s="252" t="s">
        <v>183</v>
      </c>
      <c r="E30" s="253">
        <v>4</v>
      </c>
      <c r="F30" s="254"/>
      <c r="G30" s="255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156</v>
      </c>
      <c r="T30" s="233" t="s">
        <v>156</v>
      </c>
      <c r="U30" s="233">
        <v>0.05</v>
      </c>
      <c r="V30" s="233">
        <f>ROUND(E30*U30,2)</f>
        <v>0.2</v>
      </c>
      <c r="W30" s="233"/>
      <c r="X30" s="233" t="s">
        <v>157</v>
      </c>
      <c r="Y30" s="233" t="s">
        <v>436</v>
      </c>
      <c r="Z30" s="212"/>
      <c r="AA30" s="212"/>
      <c r="AB30" s="212"/>
      <c r="AC30" s="212"/>
      <c r="AD30" s="212"/>
      <c r="AE30" s="212"/>
      <c r="AF30" s="212"/>
      <c r="AG30" s="212" t="s">
        <v>159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0">
        <v>16</v>
      </c>
      <c r="B31" s="251" t="s">
        <v>194</v>
      </c>
      <c r="C31" s="258" t="s">
        <v>195</v>
      </c>
      <c r="D31" s="252" t="s">
        <v>155</v>
      </c>
      <c r="E31" s="253">
        <v>6</v>
      </c>
      <c r="F31" s="254"/>
      <c r="G31" s="255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1.17E-3</v>
      </c>
      <c r="O31" s="232">
        <f>ROUND(E31*N31,2)</f>
        <v>0.01</v>
      </c>
      <c r="P31" s="232">
        <v>8.7999999999999995E-2</v>
      </c>
      <c r="Q31" s="232">
        <f>ROUND(E31*P31,2)</f>
        <v>0.53</v>
      </c>
      <c r="R31" s="233"/>
      <c r="S31" s="233" t="s">
        <v>156</v>
      </c>
      <c r="T31" s="233" t="s">
        <v>156</v>
      </c>
      <c r="U31" s="233">
        <v>0.55600000000000005</v>
      </c>
      <c r="V31" s="233">
        <f>ROUND(E31*U31,2)</f>
        <v>3.34</v>
      </c>
      <c r="W31" s="233"/>
      <c r="X31" s="233" t="s">
        <v>157</v>
      </c>
      <c r="Y31" s="233" t="s">
        <v>158</v>
      </c>
      <c r="Z31" s="212"/>
      <c r="AA31" s="212"/>
      <c r="AB31" s="212"/>
      <c r="AC31" s="212"/>
      <c r="AD31" s="212"/>
      <c r="AE31" s="212"/>
      <c r="AF31" s="212"/>
      <c r="AG31" s="212" t="s">
        <v>159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0">
        <v>17</v>
      </c>
      <c r="B32" s="251" t="s">
        <v>196</v>
      </c>
      <c r="C32" s="258" t="s">
        <v>197</v>
      </c>
      <c r="D32" s="252" t="s">
        <v>167</v>
      </c>
      <c r="E32" s="253">
        <v>25</v>
      </c>
      <c r="F32" s="254"/>
      <c r="G32" s="255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4.8999999999999998E-4</v>
      </c>
      <c r="O32" s="232">
        <f>ROUND(E32*N32,2)</f>
        <v>0.01</v>
      </c>
      <c r="P32" s="232">
        <v>0.04</v>
      </c>
      <c r="Q32" s="232">
        <f>ROUND(E32*P32,2)</f>
        <v>1</v>
      </c>
      <c r="R32" s="233"/>
      <c r="S32" s="233" t="s">
        <v>156</v>
      </c>
      <c r="T32" s="233" t="s">
        <v>156</v>
      </c>
      <c r="U32" s="233">
        <v>0.66800000000000004</v>
      </c>
      <c r="V32" s="233">
        <f>ROUND(E32*U32,2)</f>
        <v>16.7</v>
      </c>
      <c r="W32" s="233"/>
      <c r="X32" s="233" t="s">
        <v>157</v>
      </c>
      <c r="Y32" s="233" t="s">
        <v>158</v>
      </c>
      <c r="Z32" s="212"/>
      <c r="AA32" s="212"/>
      <c r="AB32" s="212"/>
      <c r="AC32" s="212"/>
      <c r="AD32" s="212"/>
      <c r="AE32" s="212"/>
      <c r="AF32" s="212"/>
      <c r="AG32" s="212" t="s">
        <v>159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0">
        <v>18</v>
      </c>
      <c r="B33" s="251" t="s">
        <v>198</v>
      </c>
      <c r="C33" s="258" t="s">
        <v>199</v>
      </c>
      <c r="D33" s="252" t="s">
        <v>155</v>
      </c>
      <c r="E33" s="253">
        <v>27.629200000000001</v>
      </c>
      <c r="F33" s="254"/>
      <c r="G33" s="255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0</v>
      </c>
      <c r="O33" s="232">
        <f>ROUND(E33*N33,2)</f>
        <v>0</v>
      </c>
      <c r="P33" s="232">
        <v>6.8000000000000005E-2</v>
      </c>
      <c r="Q33" s="232">
        <f>ROUND(E33*P33,2)</f>
        <v>1.88</v>
      </c>
      <c r="R33" s="233"/>
      <c r="S33" s="233" t="s">
        <v>156</v>
      </c>
      <c r="T33" s="233" t="s">
        <v>156</v>
      </c>
      <c r="U33" s="233">
        <v>0.3</v>
      </c>
      <c r="V33" s="233">
        <f>ROUND(E33*U33,2)</f>
        <v>8.2899999999999991</v>
      </c>
      <c r="W33" s="233"/>
      <c r="X33" s="233" t="s">
        <v>157</v>
      </c>
      <c r="Y33" s="233" t="s">
        <v>436</v>
      </c>
      <c r="Z33" s="212"/>
      <c r="AA33" s="212"/>
      <c r="AB33" s="212"/>
      <c r="AC33" s="212"/>
      <c r="AD33" s="212"/>
      <c r="AE33" s="212"/>
      <c r="AF33" s="212"/>
      <c r="AG33" s="212" t="s">
        <v>159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7" t="s">
        <v>151</v>
      </c>
      <c r="B34" s="238" t="s">
        <v>90</v>
      </c>
      <c r="C34" s="257" t="s">
        <v>91</v>
      </c>
      <c r="D34" s="239"/>
      <c r="E34" s="240"/>
      <c r="F34" s="241"/>
      <c r="G34" s="242">
        <f>SUMIF(AG35:AG35,"&lt;&gt;NOR",G35:G35)</f>
        <v>0</v>
      </c>
      <c r="H34" s="236"/>
      <c r="I34" s="236">
        <f>SUM(I35:I35)</f>
        <v>0</v>
      </c>
      <c r="J34" s="236"/>
      <c r="K34" s="236">
        <f>SUM(K35:K35)</f>
        <v>0</v>
      </c>
      <c r="L34" s="236"/>
      <c r="M34" s="236">
        <f>SUM(M35:M35)</f>
        <v>0</v>
      </c>
      <c r="N34" s="235"/>
      <c r="O34" s="235">
        <f>SUM(O35:O35)</f>
        <v>0</v>
      </c>
      <c r="P34" s="235"/>
      <c r="Q34" s="235">
        <f>SUM(Q35:Q35)</f>
        <v>0</v>
      </c>
      <c r="R34" s="236"/>
      <c r="S34" s="236"/>
      <c r="T34" s="236"/>
      <c r="U34" s="236"/>
      <c r="V34" s="236">
        <f>SUM(V35:V35)</f>
        <v>3.15</v>
      </c>
      <c r="W34" s="236"/>
      <c r="X34" s="236"/>
      <c r="Y34" s="236"/>
      <c r="AG34" t="s">
        <v>152</v>
      </c>
    </row>
    <row r="35" spans="1:60" outlineLevel="1" x14ac:dyDescent="0.2">
      <c r="A35" s="250">
        <v>19</v>
      </c>
      <c r="B35" s="251" t="s">
        <v>200</v>
      </c>
      <c r="C35" s="258" t="s">
        <v>201</v>
      </c>
      <c r="D35" s="252" t="s">
        <v>202</v>
      </c>
      <c r="E35" s="253">
        <v>3.3516599999999999</v>
      </c>
      <c r="F35" s="254"/>
      <c r="G35" s="255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156</v>
      </c>
      <c r="T35" s="233" t="s">
        <v>156</v>
      </c>
      <c r="U35" s="233">
        <v>0.9385</v>
      </c>
      <c r="V35" s="233">
        <f>ROUND(E35*U35,2)</f>
        <v>3.15</v>
      </c>
      <c r="W35" s="233"/>
      <c r="X35" s="233" t="s">
        <v>203</v>
      </c>
      <c r="Y35" s="233" t="s">
        <v>158</v>
      </c>
      <c r="Z35" s="212"/>
      <c r="AA35" s="212"/>
      <c r="AB35" s="212"/>
      <c r="AC35" s="212"/>
      <c r="AD35" s="212"/>
      <c r="AE35" s="212"/>
      <c r="AF35" s="212"/>
      <c r="AG35" s="212" t="s">
        <v>204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7" t="s">
        <v>151</v>
      </c>
      <c r="B36" s="238" t="s">
        <v>92</v>
      </c>
      <c r="C36" s="257" t="s">
        <v>93</v>
      </c>
      <c r="D36" s="239"/>
      <c r="E36" s="240"/>
      <c r="F36" s="241"/>
      <c r="G36" s="242">
        <f>SUMIF(AG37:AG41,"&lt;&gt;NOR",G37:G41)</f>
        <v>0</v>
      </c>
      <c r="H36" s="236"/>
      <c r="I36" s="236">
        <f>SUM(I37:I41)</f>
        <v>0</v>
      </c>
      <c r="J36" s="236"/>
      <c r="K36" s="236">
        <f>SUM(K37:K41)</f>
        <v>0</v>
      </c>
      <c r="L36" s="236"/>
      <c r="M36" s="236">
        <f>SUM(M37:M41)</f>
        <v>0</v>
      </c>
      <c r="N36" s="235"/>
      <c r="O36" s="235">
        <f>SUM(O37:O41)</f>
        <v>0.12</v>
      </c>
      <c r="P36" s="235"/>
      <c r="Q36" s="235">
        <f>SUM(Q37:Q41)</f>
        <v>0</v>
      </c>
      <c r="R36" s="236"/>
      <c r="S36" s="236"/>
      <c r="T36" s="236"/>
      <c r="U36" s="236"/>
      <c r="V36" s="236">
        <f>SUM(V37:V41)</f>
        <v>19.32</v>
      </c>
      <c r="W36" s="236"/>
      <c r="X36" s="236"/>
      <c r="Y36" s="236"/>
      <c r="AG36" t="s">
        <v>152</v>
      </c>
    </row>
    <row r="37" spans="1:60" ht="22.5" outlineLevel="1" x14ac:dyDescent="0.2">
      <c r="A37" s="250">
        <v>20</v>
      </c>
      <c r="B37" s="251" t="s">
        <v>205</v>
      </c>
      <c r="C37" s="258" t="s">
        <v>206</v>
      </c>
      <c r="D37" s="252" t="s">
        <v>155</v>
      </c>
      <c r="E37" s="253">
        <v>33.195599999999999</v>
      </c>
      <c r="F37" s="254"/>
      <c r="G37" s="255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2.1000000000000001E-4</v>
      </c>
      <c r="O37" s="232">
        <f>ROUND(E37*N37,2)</f>
        <v>0.01</v>
      </c>
      <c r="P37" s="232">
        <v>0</v>
      </c>
      <c r="Q37" s="232">
        <f>ROUND(E37*P37,2)</f>
        <v>0</v>
      </c>
      <c r="R37" s="233"/>
      <c r="S37" s="233" t="s">
        <v>156</v>
      </c>
      <c r="T37" s="233" t="s">
        <v>156</v>
      </c>
      <c r="U37" s="233">
        <v>9.5000000000000001E-2</v>
      </c>
      <c r="V37" s="233">
        <f>ROUND(E37*U37,2)</f>
        <v>3.15</v>
      </c>
      <c r="W37" s="233"/>
      <c r="X37" s="233" t="s">
        <v>157</v>
      </c>
      <c r="Y37" s="233" t="s">
        <v>436</v>
      </c>
      <c r="Z37" s="212"/>
      <c r="AA37" s="212"/>
      <c r="AB37" s="212"/>
      <c r="AC37" s="212"/>
      <c r="AD37" s="212"/>
      <c r="AE37" s="212"/>
      <c r="AF37" s="212"/>
      <c r="AG37" s="212" t="s">
        <v>159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0">
        <v>21</v>
      </c>
      <c r="B38" s="251" t="s">
        <v>207</v>
      </c>
      <c r="C38" s="258" t="s">
        <v>208</v>
      </c>
      <c r="D38" s="252" t="s">
        <v>155</v>
      </c>
      <c r="E38" s="253">
        <v>33.195599999999999</v>
      </c>
      <c r="F38" s="254"/>
      <c r="G38" s="255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3.3999999999999998E-3</v>
      </c>
      <c r="O38" s="232">
        <f>ROUND(E38*N38,2)</f>
        <v>0.11</v>
      </c>
      <c r="P38" s="232">
        <v>0</v>
      </c>
      <c r="Q38" s="232">
        <f>ROUND(E38*P38,2)</f>
        <v>0</v>
      </c>
      <c r="R38" s="233"/>
      <c r="S38" s="233" t="s">
        <v>156</v>
      </c>
      <c r="T38" s="233" t="s">
        <v>156</v>
      </c>
      <c r="U38" s="233">
        <v>0.38500000000000001</v>
      </c>
      <c r="V38" s="233">
        <f>ROUND(E38*U38,2)</f>
        <v>12.78</v>
      </c>
      <c r="W38" s="233"/>
      <c r="X38" s="233" t="s">
        <v>157</v>
      </c>
      <c r="Y38" s="233" t="s">
        <v>436</v>
      </c>
      <c r="Z38" s="212"/>
      <c r="AA38" s="212"/>
      <c r="AB38" s="212"/>
      <c r="AC38" s="212"/>
      <c r="AD38" s="212"/>
      <c r="AE38" s="212"/>
      <c r="AF38" s="212"/>
      <c r="AG38" s="212" t="s">
        <v>209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1" x14ac:dyDescent="0.2">
      <c r="A39" s="250">
        <v>22</v>
      </c>
      <c r="B39" s="251" t="s">
        <v>210</v>
      </c>
      <c r="C39" s="258" t="s">
        <v>211</v>
      </c>
      <c r="D39" s="252" t="s">
        <v>167</v>
      </c>
      <c r="E39" s="253">
        <v>15.56</v>
      </c>
      <c r="F39" s="254"/>
      <c r="G39" s="255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2.9E-4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156</v>
      </c>
      <c r="T39" s="233" t="s">
        <v>156</v>
      </c>
      <c r="U39" s="233">
        <v>0.11</v>
      </c>
      <c r="V39" s="233">
        <f>ROUND(E39*U39,2)</f>
        <v>1.71</v>
      </c>
      <c r="W39" s="233"/>
      <c r="X39" s="233" t="s">
        <v>157</v>
      </c>
      <c r="Y39" s="233" t="s">
        <v>436</v>
      </c>
      <c r="Z39" s="212"/>
      <c r="AA39" s="212"/>
      <c r="AB39" s="212"/>
      <c r="AC39" s="212"/>
      <c r="AD39" s="212"/>
      <c r="AE39" s="212"/>
      <c r="AF39" s="212"/>
      <c r="AG39" s="212" t="s">
        <v>209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44">
        <v>23</v>
      </c>
      <c r="B40" s="245" t="s">
        <v>212</v>
      </c>
      <c r="C40" s="259" t="s">
        <v>213</v>
      </c>
      <c r="D40" s="246" t="s">
        <v>167</v>
      </c>
      <c r="E40" s="247">
        <v>12</v>
      </c>
      <c r="F40" s="248"/>
      <c r="G40" s="249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2.9E-4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156</v>
      </c>
      <c r="T40" s="233" t="s">
        <v>156</v>
      </c>
      <c r="U40" s="233">
        <v>0.14000000000000001</v>
      </c>
      <c r="V40" s="233">
        <f>ROUND(E40*U40,2)</f>
        <v>1.68</v>
      </c>
      <c r="W40" s="233"/>
      <c r="X40" s="233" t="s">
        <v>157</v>
      </c>
      <c r="Y40" s="233" t="s">
        <v>436</v>
      </c>
      <c r="Z40" s="212"/>
      <c r="AA40" s="212"/>
      <c r="AB40" s="212"/>
      <c r="AC40" s="212"/>
      <c r="AD40" s="212"/>
      <c r="AE40" s="212"/>
      <c r="AF40" s="212"/>
      <c r="AG40" s="212" t="s">
        <v>209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>
        <v>24</v>
      </c>
      <c r="B41" s="230" t="s">
        <v>214</v>
      </c>
      <c r="C41" s="260" t="s">
        <v>215</v>
      </c>
      <c r="D41" s="231" t="s">
        <v>0</v>
      </c>
      <c r="E41" s="256"/>
      <c r="F41" s="234"/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156</v>
      </c>
      <c r="T41" s="233" t="s">
        <v>156</v>
      </c>
      <c r="U41" s="233">
        <v>0</v>
      </c>
      <c r="V41" s="233">
        <f>ROUND(E41*U41,2)</f>
        <v>0</v>
      </c>
      <c r="W41" s="233"/>
      <c r="X41" s="233" t="s">
        <v>203</v>
      </c>
      <c r="Y41" s="233" t="s">
        <v>158</v>
      </c>
      <c r="Z41" s="212"/>
      <c r="AA41" s="212"/>
      <c r="AB41" s="212"/>
      <c r="AC41" s="212"/>
      <c r="AD41" s="212"/>
      <c r="AE41" s="212"/>
      <c r="AF41" s="212"/>
      <c r="AG41" s="212" t="s">
        <v>204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7" t="s">
        <v>151</v>
      </c>
      <c r="B42" s="238" t="s">
        <v>94</v>
      </c>
      <c r="C42" s="257" t="s">
        <v>95</v>
      </c>
      <c r="D42" s="239"/>
      <c r="E42" s="240"/>
      <c r="F42" s="241"/>
      <c r="G42" s="242">
        <f>SUMIF(AG43:AG52,"&lt;&gt;NOR",G43:G52)</f>
        <v>0</v>
      </c>
      <c r="H42" s="236"/>
      <c r="I42" s="236">
        <f>SUM(I43:I52)</f>
        <v>0</v>
      </c>
      <c r="J42" s="236"/>
      <c r="K42" s="236">
        <f>SUM(K43:K52)</f>
        <v>0</v>
      </c>
      <c r="L42" s="236"/>
      <c r="M42" s="236">
        <f>SUM(M43:M52)</f>
        <v>0</v>
      </c>
      <c r="N42" s="235"/>
      <c r="O42" s="235">
        <f>SUM(O43:O52)</f>
        <v>6.0000000000000005E-2</v>
      </c>
      <c r="P42" s="235"/>
      <c r="Q42" s="235">
        <f>SUM(Q43:Q52)</f>
        <v>9.9999999999999992E-2</v>
      </c>
      <c r="R42" s="236"/>
      <c r="S42" s="236"/>
      <c r="T42" s="236"/>
      <c r="U42" s="236"/>
      <c r="V42" s="236">
        <f>SUM(V43:V52)</f>
        <v>16.43</v>
      </c>
      <c r="W42" s="236"/>
      <c r="X42" s="236"/>
      <c r="Y42" s="236"/>
      <c r="AG42" t="s">
        <v>152</v>
      </c>
    </row>
    <row r="43" spans="1:60" outlineLevel="1" x14ac:dyDescent="0.2">
      <c r="A43" s="250">
        <v>25</v>
      </c>
      <c r="B43" s="251" t="s">
        <v>216</v>
      </c>
      <c r="C43" s="258" t="s">
        <v>217</v>
      </c>
      <c r="D43" s="252" t="s">
        <v>167</v>
      </c>
      <c r="E43" s="253">
        <v>6</v>
      </c>
      <c r="F43" s="254"/>
      <c r="G43" s="255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1.4919999999999999E-2</v>
      </c>
      <c r="Q43" s="232">
        <f>ROUND(E43*P43,2)</f>
        <v>0.09</v>
      </c>
      <c r="R43" s="233"/>
      <c r="S43" s="233" t="s">
        <v>156</v>
      </c>
      <c r="T43" s="233" t="s">
        <v>156</v>
      </c>
      <c r="U43" s="233">
        <v>0.41299999999999998</v>
      </c>
      <c r="V43" s="233">
        <f>ROUND(E43*U43,2)</f>
        <v>2.48</v>
      </c>
      <c r="W43" s="233"/>
      <c r="X43" s="233" t="s">
        <v>157</v>
      </c>
      <c r="Y43" s="233" t="s">
        <v>158</v>
      </c>
      <c r="Z43" s="212"/>
      <c r="AA43" s="212"/>
      <c r="AB43" s="212"/>
      <c r="AC43" s="212"/>
      <c r="AD43" s="212"/>
      <c r="AE43" s="212"/>
      <c r="AF43" s="212"/>
      <c r="AG43" s="212" t="s">
        <v>159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0">
        <v>26</v>
      </c>
      <c r="B44" s="251" t="s">
        <v>218</v>
      </c>
      <c r="C44" s="258" t="s">
        <v>219</v>
      </c>
      <c r="D44" s="252" t="s">
        <v>183</v>
      </c>
      <c r="E44" s="253">
        <v>4</v>
      </c>
      <c r="F44" s="254"/>
      <c r="G44" s="255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156</v>
      </c>
      <c r="T44" s="233" t="s">
        <v>156</v>
      </c>
      <c r="U44" s="233">
        <v>0.99199999999999999</v>
      </c>
      <c r="V44" s="233">
        <f>ROUND(E44*U44,2)</f>
        <v>3.97</v>
      </c>
      <c r="W44" s="233"/>
      <c r="X44" s="233" t="s">
        <v>157</v>
      </c>
      <c r="Y44" s="233" t="s">
        <v>158</v>
      </c>
      <c r="Z44" s="212"/>
      <c r="AA44" s="212"/>
      <c r="AB44" s="212"/>
      <c r="AC44" s="212"/>
      <c r="AD44" s="212"/>
      <c r="AE44" s="212"/>
      <c r="AF44" s="212"/>
      <c r="AG44" s="212" t="s">
        <v>159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50">
        <v>27</v>
      </c>
      <c r="B45" s="251" t="s">
        <v>220</v>
      </c>
      <c r="C45" s="258" t="s">
        <v>221</v>
      </c>
      <c r="D45" s="252" t="s">
        <v>183</v>
      </c>
      <c r="E45" s="253">
        <v>4</v>
      </c>
      <c r="F45" s="254"/>
      <c r="G45" s="255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1.265E-2</v>
      </c>
      <c r="O45" s="232">
        <f>ROUND(E45*N45,2)</f>
        <v>0.05</v>
      </c>
      <c r="P45" s="232">
        <v>0</v>
      </c>
      <c r="Q45" s="232">
        <f>ROUND(E45*P45,2)</f>
        <v>0</v>
      </c>
      <c r="R45" s="233"/>
      <c r="S45" s="233" t="s">
        <v>156</v>
      </c>
      <c r="T45" s="233" t="s">
        <v>156</v>
      </c>
      <c r="U45" s="233">
        <v>0.50600000000000001</v>
      </c>
      <c r="V45" s="233">
        <f>ROUND(E45*U45,2)</f>
        <v>2.02</v>
      </c>
      <c r="W45" s="233"/>
      <c r="X45" s="233" t="s">
        <v>157</v>
      </c>
      <c r="Y45" s="233" t="s">
        <v>158</v>
      </c>
      <c r="Z45" s="212"/>
      <c r="AA45" s="212"/>
      <c r="AB45" s="212"/>
      <c r="AC45" s="212"/>
      <c r="AD45" s="212"/>
      <c r="AE45" s="212"/>
      <c r="AF45" s="212"/>
      <c r="AG45" s="212" t="s">
        <v>159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0">
        <v>28</v>
      </c>
      <c r="B46" s="251" t="s">
        <v>222</v>
      </c>
      <c r="C46" s="258" t="s">
        <v>223</v>
      </c>
      <c r="D46" s="252" t="s">
        <v>167</v>
      </c>
      <c r="E46" s="253">
        <v>5</v>
      </c>
      <c r="F46" s="254"/>
      <c r="G46" s="255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2.0999999999999999E-3</v>
      </c>
      <c r="Q46" s="232">
        <f>ROUND(E46*P46,2)</f>
        <v>0.01</v>
      </c>
      <c r="R46" s="233"/>
      <c r="S46" s="233" t="s">
        <v>156</v>
      </c>
      <c r="T46" s="233" t="s">
        <v>156</v>
      </c>
      <c r="U46" s="233">
        <v>3.1E-2</v>
      </c>
      <c r="V46" s="233">
        <f>ROUND(E46*U46,2)</f>
        <v>0.16</v>
      </c>
      <c r="W46" s="233"/>
      <c r="X46" s="233" t="s">
        <v>157</v>
      </c>
      <c r="Y46" s="233" t="s">
        <v>158</v>
      </c>
      <c r="Z46" s="212"/>
      <c r="AA46" s="212"/>
      <c r="AB46" s="212"/>
      <c r="AC46" s="212"/>
      <c r="AD46" s="212"/>
      <c r="AE46" s="212"/>
      <c r="AF46" s="212"/>
      <c r="AG46" s="212" t="s">
        <v>159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0">
        <v>29</v>
      </c>
      <c r="B47" s="251" t="s">
        <v>224</v>
      </c>
      <c r="C47" s="258" t="s">
        <v>225</v>
      </c>
      <c r="D47" s="252" t="s">
        <v>167</v>
      </c>
      <c r="E47" s="253">
        <v>5</v>
      </c>
      <c r="F47" s="254"/>
      <c r="G47" s="255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4.6999999999999999E-4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156</v>
      </c>
      <c r="T47" s="233" t="s">
        <v>156</v>
      </c>
      <c r="U47" s="233">
        <v>0.35899999999999999</v>
      </c>
      <c r="V47" s="233">
        <f>ROUND(E47*U47,2)</f>
        <v>1.8</v>
      </c>
      <c r="W47" s="233"/>
      <c r="X47" s="233" t="s">
        <v>157</v>
      </c>
      <c r="Y47" s="233" t="s">
        <v>158</v>
      </c>
      <c r="Z47" s="212"/>
      <c r="AA47" s="212"/>
      <c r="AB47" s="212"/>
      <c r="AC47" s="212"/>
      <c r="AD47" s="212"/>
      <c r="AE47" s="212"/>
      <c r="AF47" s="212"/>
      <c r="AG47" s="212" t="s">
        <v>159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0">
        <v>30</v>
      </c>
      <c r="B48" s="251" t="s">
        <v>226</v>
      </c>
      <c r="C48" s="258" t="s">
        <v>227</v>
      </c>
      <c r="D48" s="252" t="s">
        <v>167</v>
      </c>
      <c r="E48" s="253">
        <v>6</v>
      </c>
      <c r="F48" s="254"/>
      <c r="G48" s="255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1.31E-3</v>
      </c>
      <c r="O48" s="232">
        <f>ROUND(E48*N48,2)</f>
        <v>0.01</v>
      </c>
      <c r="P48" s="232">
        <v>0</v>
      </c>
      <c r="Q48" s="232">
        <f>ROUND(E48*P48,2)</f>
        <v>0</v>
      </c>
      <c r="R48" s="233"/>
      <c r="S48" s="233" t="s">
        <v>156</v>
      </c>
      <c r="T48" s="233" t="s">
        <v>156</v>
      </c>
      <c r="U48" s="233">
        <v>0.79700000000000004</v>
      </c>
      <c r="V48" s="233">
        <f>ROUND(E48*U48,2)</f>
        <v>4.78</v>
      </c>
      <c r="W48" s="233"/>
      <c r="X48" s="233" t="s">
        <v>157</v>
      </c>
      <c r="Y48" s="233" t="s">
        <v>158</v>
      </c>
      <c r="Z48" s="212"/>
      <c r="AA48" s="212"/>
      <c r="AB48" s="212"/>
      <c r="AC48" s="212"/>
      <c r="AD48" s="212"/>
      <c r="AE48" s="212"/>
      <c r="AF48" s="212"/>
      <c r="AG48" s="212" t="s">
        <v>159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0">
        <v>31</v>
      </c>
      <c r="B49" s="251" t="s">
        <v>228</v>
      </c>
      <c r="C49" s="258" t="s">
        <v>229</v>
      </c>
      <c r="D49" s="252" t="s">
        <v>183</v>
      </c>
      <c r="E49" s="253">
        <v>1</v>
      </c>
      <c r="F49" s="254"/>
      <c r="G49" s="255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156</v>
      </c>
      <c r="T49" s="233" t="s">
        <v>156</v>
      </c>
      <c r="U49" s="233">
        <v>0.17399999999999999</v>
      </c>
      <c r="V49" s="233">
        <f>ROUND(E49*U49,2)</f>
        <v>0.17</v>
      </c>
      <c r="W49" s="233"/>
      <c r="X49" s="233" t="s">
        <v>157</v>
      </c>
      <c r="Y49" s="233" t="s">
        <v>158</v>
      </c>
      <c r="Z49" s="212"/>
      <c r="AA49" s="212"/>
      <c r="AB49" s="212"/>
      <c r="AC49" s="212"/>
      <c r="AD49" s="212"/>
      <c r="AE49" s="212"/>
      <c r="AF49" s="212"/>
      <c r="AG49" s="212" t="s">
        <v>159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0">
        <v>32</v>
      </c>
      <c r="B50" s="251" t="s">
        <v>230</v>
      </c>
      <c r="C50" s="258" t="s">
        <v>231</v>
      </c>
      <c r="D50" s="252" t="s">
        <v>183</v>
      </c>
      <c r="E50" s="253">
        <v>2</v>
      </c>
      <c r="F50" s="254"/>
      <c r="G50" s="255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156</v>
      </c>
      <c r="T50" s="233" t="s">
        <v>156</v>
      </c>
      <c r="U50" s="233">
        <v>0.25900000000000001</v>
      </c>
      <c r="V50" s="233">
        <f>ROUND(E50*U50,2)</f>
        <v>0.52</v>
      </c>
      <c r="W50" s="233"/>
      <c r="X50" s="233" t="s">
        <v>157</v>
      </c>
      <c r="Y50" s="233" t="s">
        <v>158</v>
      </c>
      <c r="Z50" s="212"/>
      <c r="AA50" s="212"/>
      <c r="AB50" s="212"/>
      <c r="AC50" s="212"/>
      <c r="AD50" s="212"/>
      <c r="AE50" s="212"/>
      <c r="AF50" s="212"/>
      <c r="AG50" s="212" t="s">
        <v>159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33</v>
      </c>
      <c r="B51" s="245" t="s">
        <v>232</v>
      </c>
      <c r="C51" s="259" t="s">
        <v>233</v>
      </c>
      <c r="D51" s="246" t="s">
        <v>167</v>
      </c>
      <c r="E51" s="247">
        <v>11</v>
      </c>
      <c r="F51" s="248"/>
      <c r="G51" s="249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156</v>
      </c>
      <c r="T51" s="233" t="s">
        <v>156</v>
      </c>
      <c r="U51" s="233">
        <v>4.8000000000000001E-2</v>
      </c>
      <c r="V51" s="233">
        <f>ROUND(E51*U51,2)</f>
        <v>0.53</v>
      </c>
      <c r="W51" s="233"/>
      <c r="X51" s="233" t="s">
        <v>157</v>
      </c>
      <c r="Y51" s="233" t="s">
        <v>158</v>
      </c>
      <c r="Z51" s="212"/>
      <c r="AA51" s="212"/>
      <c r="AB51" s="212"/>
      <c r="AC51" s="212"/>
      <c r="AD51" s="212"/>
      <c r="AE51" s="212"/>
      <c r="AF51" s="212"/>
      <c r="AG51" s="212" t="s">
        <v>159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>
        <v>34</v>
      </c>
      <c r="B52" s="230" t="s">
        <v>234</v>
      </c>
      <c r="C52" s="260" t="s">
        <v>235</v>
      </c>
      <c r="D52" s="231" t="s">
        <v>0</v>
      </c>
      <c r="E52" s="256"/>
      <c r="F52" s="234"/>
      <c r="G52" s="233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156</v>
      </c>
      <c r="T52" s="233" t="s">
        <v>156</v>
      </c>
      <c r="U52" s="233">
        <v>0</v>
      </c>
      <c r="V52" s="233">
        <f>ROUND(E52*U52,2)</f>
        <v>0</v>
      </c>
      <c r="W52" s="233"/>
      <c r="X52" s="233" t="s">
        <v>203</v>
      </c>
      <c r="Y52" s="233" t="s">
        <v>158</v>
      </c>
      <c r="Z52" s="212"/>
      <c r="AA52" s="212"/>
      <c r="AB52" s="212"/>
      <c r="AC52" s="212"/>
      <c r="AD52" s="212"/>
      <c r="AE52" s="212"/>
      <c r="AF52" s="212"/>
      <c r="AG52" s="212" t="s">
        <v>204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37" t="s">
        <v>151</v>
      </c>
      <c r="B53" s="238" t="s">
        <v>96</v>
      </c>
      <c r="C53" s="257" t="s">
        <v>97</v>
      </c>
      <c r="D53" s="239"/>
      <c r="E53" s="240"/>
      <c r="F53" s="241"/>
      <c r="G53" s="242">
        <f>SUMIF(AG54:AG64,"&lt;&gt;NOR",G54:G64)</f>
        <v>0</v>
      </c>
      <c r="H53" s="236"/>
      <c r="I53" s="236">
        <f>SUM(I54:I64)</f>
        <v>0</v>
      </c>
      <c r="J53" s="236"/>
      <c r="K53" s="236">
        <f>SUM(K54:K64)</f>
        <v>0</v>
      </c>
      <c r="L53" s="236"/>
      <c r="M53" s="236">
        <f>SUM(M54:M64)</f>
        <v>0</v>
      </c>
      <c r="N53" s="235"/>
      <c r="O53" s="235">
        <f>SUM(O54:O64)</f>
        <v>0.01</v>
      </c>
      <c r="P53" s="235"/>
      <c r="Q53" s="235">
        <f>SUM(Q54:Q64)</f>
        <v>0.03</v>
      </c>
      <c r="R53" s="236"/>
      <c r="S53" s="236"/>
      <c r="T53" s="236"/>
      <c r="U53" s="236"/>
      <c r="V53" s="236">
        <f>SUM(V54:V64)</f>
        <v>12.769999999999998</v>
      </c>
      <c r="W53" s="236"/>
      <c r="X53" s="236"/>
      <c r="Y53" s="236"/>
      <c r="AG53" t="s">
        <v>152</v>
      </c>
    </row>
    <row r="54" spans="1:60" outlineLevel="1" x14ac:dyDescent="0.2">
      <c r="A54" s="250">
        <v>35</v>
      </c>
      <c r="B54" s="251" t="s">
        <v>236</v>
      </c>
      <c r="C54" s="258" t="s">
        <v>237</v>
      </c>
      <c r="D54" s="252" t="s">
        <v>167</v>
      </c>
      <c r="E54" s="253">
        <v>15</v>
      </c>
      <c r="F54" s="254"/>
      <c r="G54" s="255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2.1299999999999999E-3</v>
      </c>
      <c r="Q54" s="232">
        <f>ROUND(E54*P54,2)</f>
        <v>0.03</v>
      </c>
      <c r="R54" s="233"/>
      <c r="S54" s="233" t="s">
        <v>156</v>
      </c>
      <c r="T54" s="233" t="s">
        <v>156</v>
      </c>
      <c r="U54" s="233">
        <v>0.17299999999999999</v>
      </c>
      <c r="V54" s="233">
        <f>ROUND(E54*U54,2)</f>
        <v>2.6</v>
      </c>
      <c r="W54" s="233"/>
      <c r="X54" s="233" t="s">
        <v>157</v>
      </c>
      <c r="Y54" s="233" t="s">
        <v>158</v>
      </c>
      <c r="Z54" s="212"/>
      <c r="AA54" s="212"/>
      <c r="AB54" s="212"/>
      <c r="AC54" s="212"/>
      <c r="AD54" s="212"/>
      <c r="AE54" s="212"/>
      <c r="AF54" s="212"/>
      <c r="AG54" s="212" t="s">
        <v>159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50">
        <v>36</v>
      </c>
      <c r="B55" s="251" t="s">
        <v>238</v>
      </c>
      <c r="C55" s="258" t="s">
        <v>239</v>
      </c>
      <c r="D55" s="252" t="s">
        <v>167</v>
      </c>
      <c r="E55" s="253">
        <v>5</v>
      </c>
      <c r="F55" s="254"/>
      <c r="G55" s="255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4.0999999999999999E-4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156</v>
      </c>
      <c r="T55" s="233" t="s">
        <v>156</v>
      </c>
      <c r="U55" s="233">
        <v>0.25800000000000001</v>
      </c>
      <c r="V55" s="233">
        <f>ROUND(E55*U55,2)</f>
        <v>1.29</v>
      </c>
      <c r="W55" s="233"/>
      <c r="X55" s="233" t="s">
        <v>157</v>
      </c>
      <c r="Y55" s="233" t="s">
        <v>158</v>
      </c>
      <c r="Z55" s="212"/>
      <c r="AA55" s="212"/>
      <c r="AB55" s="212"/>
      <c r="AC55" s="212"/>
      <c r="AD55" s="212"/>
      <c r="AE55" s="212"/>
      <c r="AF55" s="212"/>
      <c r="AG55" s="212" t="s">
        <v>159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0">
        <v>37</v>
      </c>
      <c r="B56" s="251" t="s">
        <v>240</v>
      </c>
      <c r="C56" s="258" t="s">
        <v>241</v>
      </c>
      <c r="D56" s="252" t="s">
        <v>167</v>
      </c>
      <c r="E56" s="253">
        <v>10</v>
      </c>
      <c r="F56" s="254"/>
      <c r="G56" s="255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5.2999999999999998E-4</v>
      </c>
      <c r="O56" s="232">
        <f>ROUND(E56*N56,2)</f>
        <v>0.01</v>
      </c>
      <c r="P56" s="232">
        <v>0</v>
      </c>
      <c r="Q56" s="232">
        <f>ROUND(E56*P56,2)</f>
        <v>0</v>
      </c>
      <c r="R56" s="233"/>
      <c r="S56" s="233" t="s">
        <v>156</v>
      </c>
      <c r="T56" s="233" t="s">
        <v>156</v>
      </c>
      <c r="U56" s="233">
        <v>0.27889999999999998</v>
      </c>
      <c r="V56" s="233">
        <f>ROUND(E56*U56,2)</f>
        <v>2.79</v>
      </c>
      <c r="W56" s="233"/>
      <c r="X56" s="233" t="s">
        <v>157</v>
      </c>
      <c r="Y56" s="233" t="s">
        <v>158</v>
      </c>
      <c r="Z56" s="212"/>
      <c r="AA56" s="212"/>
      <c r="AB56" s="212"/>
      <c r="AC56" s="212"/>
      <c r="AD56" s="212"/>
      <c r="AE56" s="212"/>
      <c r="AF56" s="212"/>
      <c r="AG56" s="212" t="s">
        <v>159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0">
        <v>38</v>
      </c>
      <c r="B57" s="251" t="s">
        <v>242</v>
      </c>
      <c r="C57" s="258" t="s">
        <v>243</v>
      </c>
      <c r="D57" s="252" t="s">
        <v>167</v>
      </c>
      <c r="E57" s="253">
        <v>5</v>
      </c>
      <c r="F57" s="254"/>
      <c r="G57" s="255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3.0000000000000001E-5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156</v>
      </c>
      <c r="T57" s="233" t="s">
        <v>156</v>
      </c>
      <c r="U57" s="233">
        <v>0.129</v>
      </c>
      <c r="V57" s="233">
        <f>ROUND(E57*U57,2)</f>
        <v>0.65</v>
      </c>
      <c r="W57" s="233"/>
      <c r="X57" s="233" t="s">
        <v>157</v>
      </c>
      <c r="Y57" s="233" t="s">
        <v>158</v>
      </c>
      <c r="Z57" s="212"/>
      <c r="AA57" s="212"/>
      <c r="AB57" s="212"/>
      <c r="AC57" s="212"/>
      <c r="AD57" s="212"/>
      <c r="AE57" s="212"/>
      <c r="AF57" s="212"/>
      <c r="AG57" s="212" t="s">
        <v>159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50">
        <v>39</v>
      </c>
      <c r="B58" s="251" t="s">
        <v>242</v>
      </c>
      <c r="C58" s="258" t="s">
        <v>244</v>
      </c>
      <c r="D58" s="252" t="s">
        <v>167</v>
      </c>
      <c r="E58" s="253">
        <v>10</v>
      </c>
      <c r="F58" s="254"/>
      <c r="G58" s="255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6.0000000000000002E-5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156</v>
      </c>
      <c r="T58" s="233" t="s">
        <v>156</v>
      </c>
      <c r="U58" s="233">
        <v>0.129</v>
      </c>
      <c r="V58" s="233">
        <f>ROUND(E58*U58,2)</f>
        <v>1.29</v>
      </c>
      <c r="W58" s="233"/>
      <c r="X58" s="233" t="s">
        <v>157</v>
      </c>
      <c r="Y58" s="233" t="s">
        <v>158</v>
      </c>
      <c r="Z58" s="212"/>
      <c r="AA58" s="212"/>
      <c r="AB58" s="212"/>
      <c r="AC58" s="212"/>
      <c r="AD58" s="212"/>
      <c r="AE58" s="212"/>
      <c r="AF58" s="212"/>
      <c r="AG58" s="212" t="s">
        <v>159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0">
        <v>40</v>
      </c>
      <c r="B59" s="251" t="s">
        <v>245</v>
      </c>
      <c r="C59" s="258" t="s">
        <v>246</v>
      </c>
      <c r="D59" s="252" t="s">
        <v>183</v>
      </c>
      <c r="E59" s="253">
        <v>4</v>
      </c>
      <c r="F59" s="254"/>
      <c r="G59" s="255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156</v>
      </c>
      <c r="T59" s="233" t="s">
        <v>156</v>
      </c>
      <c r="U59" s="233">
        <v>0.42499999999999999</v>
      </c>
      <c r="V59" s="233">
        <f>ROUND(E59*U59,2)</f>
        <v>1.7</v>
      </c>
      <c r="W59" s="233"/>
      <c r="X59" s="233" t="s">
        <v>157</v>
      </c>
      <c r="Y59" s="233" t="s">
        <v>158</v>
      </c>
      <c r="Z59" s="212"/>
      <c r="AA59" s="212"/>
      <c r="AB59" s="212"/>
      <c r="AC59" s="212"/>
      <c r="AD59" s="212"/>
      <c r="AE59" s="212"/>
      <c r="AF59" s="212"/>
      <c r="AG59" s="212" t="s">
        <v>159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0">
        <v>41</v>
      </c>
      <c r="B60" s="251" t="s">
        <v>247</v>
      </c>
      <c r="C60" s="258" t="s">
        <v>248</v>
      </c>
      <c r="D60" s="252" t="s">
        <v>183</v>
      </c>
      <c r="E60" s="253">
        <v>2</v>
      </c>
      <c r="F60" s="254"/>
      <c r="G60" s="255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6.3000000000000003E-4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156</v>
      </c>
      <c r="T60" s="233" t="s">
        <v>156</v>
      </c>
      <c r="U60" s="233">
        <v>0.27200000000000002</v>
      </c>
      <c r="V60" s="233">
        <f>ROUND(E60*U60,2)</f>
        <v>0.54</v>
      </c>
      <c r="W60" s="233"/>
      <c r="X60" s="233" t="s">
        <v>157</v>
      </c>
      <c r="Y60" s="233" t="s">
        <v>158</v>
      </c>
      <c r="Z60" s="212"/>
      <c r="AA60" s="212"/>
      <c r="AB60" s="212"/>
      <c r="AC60" s="212"/>
      <c r="AD60" s="212"/>
      <c r="AE60" s="212"/>
      <c r="AF60" s="212"/>
      <c r="AG60" s="212" t="s">
        <v>159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0">
        <v>42</v>
      </c>
      <c r="B61" s="251" t="s">
        <v>249</v>
      </c>
      <c r="C61" s="258" t="s">
        <v>250</v>
      </c>
      <c r="D61" s="252" t="s">
        <v>251</v>
      </c>
      <c r="E61" s="253">
        <v>1</v>
      </c>
      <c r="F61" s="254"/>
      <c r="G61" s="255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1.48E-3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156</v>
      </c>
      <c r="T61" s="233" t="s">
        <v>156</v>
      </c>
      <c r="U61" s="233">
        <v>0.54</v>
      </c>
      <c r="V61" s="233">
        <f>ROUND(E61*U61,2)</f>
        <v>0.54</v>
      </c>
      <c r="W61" s="233"/>
      <c r="X61" s="233" t="s">
        <v>157</v>
      </c>
      <c r="Y61" s="233" t="s">
        <v>158</v>
      </c>
      <c r="Z61" s="212"/>
      <c r="AA61" s="212"/>
      <c r="AB61" s="212"/>
      <c r="AC61" s="212"/>
      <c r="AD61" s="212"/>
      <c r="AE61" s="212"/>
      <c r="AF61" s="212"/>
      <c r="AG61" s="212" t="s">
        <v>159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0">
        <v>43</v>
      </c>
      <c r="B62" s="251" t="s">
        <v>252</v>
      </c>
      <c r="C62" s="258" t="s">
        <v>253</v>
      </c>
      <c r="D62" s="252" t="s">
        <v>167</v>
      </c>
      <c r="E62" s="253">
        <v>15</v>
      </c>
      <c r="F62" s="254"/>
      <c r="G62" s="255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156</v>
      </c>
      <c r="T62" s="233" t="s">
        <v>156</v>
      </c>
      <c r="U62" s="233">
        <v>2.9000000000000001E-2</v>
      </c>
      <c r="V62" s="233">
        <f>ROUND(E62*U62,2)</f>
        <v>0.44</v>
      </c>
      <c r="W62" s="233"/>
      <c r="X62" s="233" t="s">
        <v>157</v>
      </c>
      <c r="Y62" s="233" t="s">
        <v>158</v>
      </c>
      <c r="Z62" s="212"/>
      <c r="AA62" s="212"/>
      <c r="AB62" s="212"/>
      <c r="AC62" s="212"/>
      <c r="AD62" s="212"/>
      <c r="AE62" s="212"/>
      <c r="AF62" s="212"/>
      <c r="AG62" s="212" t="s">
        <v>159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4">
        <v>44</v>
      </c>
      <c r="B63" s="245" t="s">
        <v>254</v>
      </c>
      <c r="C63" s="259" t="s">
        <v>255</v>
      </c>
      <c r="D63" s="246" t="s">
        <v>167</v>
      </c>
      <c r="E63" s="247">
        <v>15</v>
      </c>
      <c r="F63" s="248"/>
      <c r="G63" s="249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1.0000000000000001E-5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156</v>
      </c>
      <c r="T63" s="233" t="s">
        <v>156</v>
      </c>
      <c r="U63" s="233">
        <v>6.2E-2</v>
      </c>
      <c r="V63" s="233">
        <f>ROUND(E63*U63,2)</f>
        <v>0.93</v>
      </c>
      <c r="W63" s="233"/>
      <c r="X63" s="233" t="s">
        <v>157</v>
      </c>
      <c r="Y63" s="233" t="s">
        <v>158</v>
      </c>
      <c r="Z63" s="212"/>
      <c r="AA63" s="212"/>
      <c r="AB63" s="212"/>
      <c r="AC63" s="212"/>
      <c r="AD63" s="212"/>
      <c r="AE63" s="212"/>
      <c r="AF63" s="212"/>
      <c r="AG63" s="212" t="s">
        <v>159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>
        <v>45</v>
      </c>
      <c r="B64" s="230" t="s">
        <v>256</v>
      </c>
      <c r="C64" s="260" t="s">
        <v>257</v>
      </c>
      <c r="D64" s="231" t="s">
        <v>0</v>
      </c>
      <c r="E64" s="256"/>
      <c r="F64" s="234"/>
      <c r="G64" s="233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3" t="s">
        <v>156</v>
      </c>
      <c r="T64" s="233" t="s">
        <v>156</v>
      </c>
      <c r="U64" s="233">
        <v>0</v>
      </c>
      <c r="V64" s="233">
        <f>ROUND(E64*U64,2)</f>
        <v>0</v>
      </c>
      <c r="W64" s="233"/>
      <c r="X64" s="233" t="s">
        <v>203</v>
      </c>
      <c r="Y64" s="233" t="s">
        <v>158</v>
      </c>
      <c r="Z64" s="212"/>
      <c r="AA64" s="212"/>
      <c r="AB64" s="212"/>
      <c r="AC64" s="212"/>
      <c r="AD64" s="212"/>
      <c r="AE64" s="212"/>
      <c r="AF64" s="212"/>
      <c r="AG64" s="212" t="s">
        <v>204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37" t="s">
        <v>151</v>
      </c>
      <c r="B65" s="238" t="s">
        <v>98</v>
      </c>
      <c r="C65" s="257" t="s">
        <v>99</v>
      </c>
      <c r="D65" s="239"/>
      <c r="E65" s="240"/>
      <c r="F65" s="241"/>
      <c r="G65" s="242">
        <f>SUMIF(AG66:AG85,"&lt;&gt;NOR",G66:G85)</f>
        <v>0</v>
      </c>
      <c r="H65" s="236"/>
      <c r="I65" s="236">
        <f>SUM(I66:I85)</f>
        <v>0</v>
      </c>
      <c r="J65" s="236"/>
      <c r="K65" s="236">
        <f>SUM(K66:K85)</f>
        <v>0</v>
      </c>
      <c r="L65" s="236"/>
      <c r="M65" s="236">
        <f>SUM(M66:M85)</f>
        <v>0</v>
      </c>
      <c r="N65" s="235"/>
      <c r="O65" s="235">
        <f>SUM(O66:O85)</f>
        <v>6.0000000000000005E-2</v>
      </c>
      <c r="P65" s="235"/>
      <c r="Q65" s="235">
        <f>SUM(Q66:Q85)</f>
        <v>9.0000000000000011E-2</v>
      </c>
      <c r="R65" s="236"/>
      <c r="S65" s="236"/>
      <c r="T65" s="236"/>
      <c r="U65" s="236"/>
      <c r="V65" s="236">
        <f>SUM(V66:V85)</f>
        <v>9.5300000000000011</v>
      </c>
      <c r="W65" s="236"/>
      <c r="X65" s="236"/>
      <c r="Y65" s="236"/>
      <c r="AG65" t="s">
        <v>152</v>
      </c>
    </row>
    <row r="66" spans="1:60" outlineLevel="1" x14ac:dyDescent="0.2">
      <c r="A66" s="250">
        <v>46</v>
      </c>
      <c r="B66" s="251" t="s">
        <v>258</v>
      </c>
      <c r="C66" s="258" t="s">
        <v>259</v>
      </c>
      <c r="D66" s="252" t="s">
        <v>260</v>
      </c>
      <c r="E66" s="253">
        <v>2</v>
      </c>
      <c r="F66" s="254"/>
      <c r="G66" s="255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0</v>
      </c>
      <c r="O66" s="232">
        <f>ROUND(E66*N66,2)</f>
        <v>0</v>
      </c>
      <c r="P66" s="232">
        <v>3.4200000000000001E-2</v>
      </c>
      <c r="Q66" s="232">
        <f>ROUND(E66*P66,2)</f>
        <v>7.0000000000000007E-2</v>
      </c>
      <c r="R66" s="233"/>
      <c r="S66" s="233" t="s">
        <v>156</v>
      </c>
      <c r="T66" s="233" t="s">
        <v>156</v>
      </c>
      <c r="U66" s="233">
        <v>0.46500000000000002</v>
      </c>
      <c r="V66" s="233">
        <f>ROUND(E66*U66,2)</f>
        <v>0.93</v>
      </c>
      <c r="W66" s="233"/>
      <c r="X66" s="233" t="s">
        <v>157</v>
      </c>
      <c r="Y66" s="233" t="s">
        <v>436</v>
      </c>
      <c r="Z66" s="212"/>
      <c r="AA66" s="212"/>
      <c r="AB66" s="212"/>
      <c r="AC66" s="212"/>
      <c r="AD66" s="212"/>
      <c r="AE66" s="212"/>
      <c r="AF66" s="212"/>
      <c r="AG66" s="212" t="s">
        <v>159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50">
        <v>47</v>
      </c>
      <c r="B67" s="251" t="s">
        <v>261</v>
      </c>
      <c r="C67" s="258" t="s">
        <v>262</v>
      </c>
      <c r="D67" s="252" t="s">
        <v>260</v>
      </c>
      <c r="E67" s="253">
        <v>2</v>
      </c>
      <c r="F67" s="254"/>
      <c r="G67" s="255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1.8890000000000001E-2</v>
      </c>
      <c r="O67" s="232">
        <f>ROUND(E67*N67,2)</f>
        <v>0.04</v>
      </c>
      <c r="P67" s="232">
        <v>0</v>
      </c>
      <c r="Q67" s="232">
        <f>ROUND(E67*P67,2)</f>
        <v>0</v>
      </c>
      <c r="R67" s="233"/>
      <c r="S67" s="233" t="s">
        <v>156</v>
      </c>
      <c r="T67" s="233" t="s">
        <v>156</v>
      </c>
      <c r="U67" s="233">
        <v>0.97299999999999998</v>
      </c>
      <c r="V67" s="233">
        <f>ROUND(E67*U67,2)</f>
        <v>1.95</v>
      </c>
      <c r="W67" s="233"/>
      <c r="X67" s="233" t="s">
        <v>157</v>
      </c>
      <c r="Y67" s="233" t="s">
        <v>436</v>
      </c>
      <c r="Z67" s="212"/>
      <c r="AA67" s="212"/>
      <c r="AB67" s="212"/>
      <c r="AC67" s="212"/>
      <c r="AD67" s="212"/>
      <c r="AE67" s="212"/>
      <c r="AF67" s="212"/>
      <c r="AG67" s="212" t="s">
        <v>159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0">
        <v>48</v>
      </c>
      <c r="B68" s="251" t="s">
        <v>263</v>
      </c>
      <c r="C68" s="258" t="s">
        <v>264</v>
      </c>
      <c r="D68" s="252" t="s">
        <v>260</v>
      </c>
      <c r="E68" s="253">
        <v>2</v>
      </c>
      <c r="F68" s="254"/>
      <c r="G68" s="255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156</v>
      </c>
      <c r="T68" s="233" t="s">
        <v>156</v>
      </c>
      <c r="U68" s="233">
        <v>1.77</v>
      </c>
      <c r="V68" s="233">
        <f>ROUND(E68*U68,2)</f>
        <v>3.54</v>
      </c>
      <c r="W68" s="233"/>
      <c r="X68" s="233" t="s">
        <v>157</v>
      </c>
      <c r="Y68" s="233" t="s">
        <v>436</v>
      </c>
      <c r="Z68" s="212"/>
      <c r="AA68" s="212"/>
      <c r="AB68" s="212"/>
      <c r="AC68" s="212"/>
      <c r="AD68" s="212"/>
      <c r="AE68" s="212"/>
      <c r="AF68" s="212"/>
      <c r="AG68" s="212" t="s">
        <v>159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0">
        <v>49</v>
      </c>
      <c r="B69" s="251" t="s">
        <v>269</v>
      </c>
      <c r="C69" s="258" t="s">
        <v>270</v>
      </c>
      <c r="D69" s="252" t="s">
        <v>260</v>
      </c>
      <c r="E69" s="253">
        <v>1</v>
      </c>
      <c r="F69" s="254"/>
      <c r="G69" s="255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0</v>
      </c>
      <c r="O69" s="232">
        <f>ROUND(E69*N69,2)</f>
        <v>0</v>
      </c>
      <c r="P69" s="232">
        <v>1.9460000000000002E-2</v>
      </c>
      <c r="Q69" s="232">
        <f>ROUND(E69*P69,2)</f>
        <v>0.02</v>
      </c>
      <c r="R69" s="233"/>
      <c r="S69" s="233" t="s">
        <v>156</v>
      </c>
      <c r="T69" s="233" t="s">
        <v>156</v>
      </c>
      <c r="U69" s="233">
        <v>0.38200000000000001</v>
      </c>
      <c r="V69" s="233">
        <f>ROUND(E69*U69,2)</f>
        <v>0.38</v>
      </c>
      <c r="W69" s="233"/>
      <c r="X69" s="233" t="s">
        <v>157</v>
      </c>
      <c r="Y69" s="233" t="s">
        <v>436</v>
      </c>
      <c r="Z69" s="212"/>
      <c r="AA69" s="212"/>
      <c r="AB69" s="212"/>
      <c r="AC69" s="212"/>
      <c r="AD69" s="212"/>
      <c r="AE69" s="212"/>
      <c r="AF69" s="212"/>
      <c r="AG69" s="212" t="s">
        <v>159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0">
        <v>50</v>
      </c>
      <c r="B70" s="251" t="s">
        <v>271</v>
      </c>
      <c r="C70" s="258" t="s">
        <v>272</v>
      </c>
      <c r="D70" s="252" t="s">
        <v>260</v>
      </c>
      <c r="E70" s="253">
        <v>1</v>
      </c>
      <c r="F70" s="254"/>
      <c r="G70" s="255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1.401E-2</v>
      </c>
      <c r="O70" s="232">
        <f>ROUND(E70*N70,2)</f>
        <v>0.01</v>
      </c>
      <c r="P70" s="232">
        <v>0</v>
      </c>
      <c r="Q70" s="232">
        <f>ROUND(E70*P70,2)</f>
        <v>0</v>
      </c>
      <c r="R70" s="233"/>
      <c r="S70" s="233" t="s">
        <v>156</v>
      </c>
      <c r="T70" s="233" t="s">
        <v>156</v>
      </c>
      <c r="U70" s="233">
        <v>1.1890000000000001</v>
      </c>
      <c r="V70" s="233">
        <f>ROUND(E70*U70,2)</f>
        <v>1.19</v>
      </c>
      <c r="W70" s="233"/>
      <c r="X70" s="233" t="s">
        <v>157</v>
      </c>
      <c r="Y70" s="233" t="s">
        <v>436</v>
      </c>
      <c r="Z70" s="212"/>
      <c r="AA70" s="212"/>
      <c r="AB70" s="212"/>
      <c r="AC70" s="212"/>
      <c r="AD70" s="212"/>
      <c r="AE70" s="212"/>
      <c r="AF70" s="212"/>
      <c r="AG70" s="212" t="s">
        <v>159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50">
        <v>51</v>
      </c>
      <c r="B71" s="251" t="s">
        <v>279</v>
      </c>
      <c r="C71" s="258" t="s">
        <v>280</v>
      </c>
      <c r="D71" s="252" t="s">
        <v>260</v>
      </c>
      <c r="E71" s="253">
        <v>1</v>
      </c>
      <c r="F71" s="254"/>
      <c r="G71" s="255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4.3699999999999998E-3</v>
      </c>
      <c r="O71" s="232">
        <f>ROUND(E71*N71,2)</f>
        <v>0</v>
      </c>
      <c r="P71" s="232">
        <v>0</v>
      </c>
      <c r="Q71" s="232">
        <f>ROUND(E71*P71,2)</f>
        <v>0</v>
      </c>
      <c r="R71" s="233"/>
      <c r="S71" s="233" t="s">
        <v>156</v>
      </c>
      <c r="T71" s="233" t="s">
        <v>156</v>
      </c>
      <c r="U71" s="233">
        <v>0.50700000000000001</v>
      </c>
      <c r="V71" s="233">
        <f>ROUND(E71*U71,2)</f>
        <v>0.51</v>
      </c>
      <c r="W71" s="233"/>
      <c r="X71" s="233" t="s">
        <v>157</v>
      </c>
      <c r="Y71" s="233" t="s">
        <v>158</v>
      </c>
      <c r="Z71" s="212"/>
      <c r="AA71" s="212"/>
      <c r="AB71" s="212"/>
      <c r="AC71" s="212"/>
      <c r="AD71" s="212"/>
      <c r="AE71" s="212"/>
      <c r="AF71" s="212"/>
      <c r="AG71" s="212" t="s">
        <v>159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50">
        <v>52</v>
      </c>
      <c r="B72" s="251" t="s">
        <v>281</v>
      </c>
      <c r="C72" s="258" t="s">
        <v>282</v>
      </c>
      <c r="D72" s="252" t="s">
        <v>183</v>
      </c>
      <c r="E72" s="253">
        <v>1</v>
      </c>
      <c r="F72" s="254"/>
      <c r="G72" s="255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1.72E-3</v>
      </c>
      <c r="O72" s="232">
        <f>ROUND(E72*N72,2)</f>
        <v>0</v>
      </c>
      <c r="P72" s="232">
        <v>0</v>
      </c>
      <c r="Q72" s="232">
        <f>ROUND(E72*P72,2)</f>
        <v>0</v>
      </c>
      <c r="R72" s="233"/>
      <c r="S72" s="233" t="s">
        <v>156</v>
      </c>
      <c r="T72" s="233" t="s">
        <v>156</v>
      </c>
      <c r="U72" s="233">
        <v>0.47599999999999998</v>
      </c>
      <c r="V72" s="233">
        <f>ROUND(E72*U72,2)</f>
        <v>0.48</v>
      </c>
      <c r="W72" s="233"/>
      <c r="X72" s="233" t="s">
        <v>157</v>
      </c>
      <c r="Y72" s="233" t="s">
        <v>436</v>
      </c>
      <c r="Z72" s="212"/>
      <c r="AA72" s="212"/>
      <c r="AB72" s="212"/>
      <c r="AC72" s="212"/>
      <c r="AD72" s="212"/>
      <c r="AE72" s="212"/>
      <c r="AF72" s="212"/>
      <c r="AG72" s="212" t="s">
        <v>159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50">
        <v>53</v>
      </c>
      <c r="B73" s="251" t="s">
        <v>283</v>
      </c>
      <c r="C73" s="258" t="s">
        <v>284</v>
      </c>
      <c r="D73" s="252" t="s">
        <v>260</v>
      </c>
      <c r="E73" s="253">
        <v>1</v>
      </c>
      <c r="F73" s="254"/>
      <c r="G73" s="255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0</v>
      </c>
      <c r="O73" s="232">
        <f>ROUND(E73*N73,2)</f>
        <v>0</v>
      </c>
      <c r="P73" s="232">
        <v>1.56E-3</v>
      </c>
      <c r="Q73" s="232">
        <f>ROUND(E73*P73,2)</f>
        <v>0</v>
      </c>
      <c r="R73" s="233"/>
      <c r="S73" s="233" t="s">
        <v>156</v>
      </c>
      <c r="T73" s="233" t="s">
        <v>156</v>
      </c>
      <c r="U73" s="233">
        <v>0.217</v>
      </c>
      <c r="V73" s="233">
        <f>ROUND(E73*U73,2)</f>
        <v>0.22</v>
      </c>
      <c r="W73" s="233"/>
      <c r="X73" s="233" t="s">
        <v>157</v>
      </c>
      <c r="Y73" s="233" t="s">
        <v>436</v>
      </c>
      <c r="Z73" s="212"/>
      <c r="AA73" s="212"/>
      <c r="AB73" s="212"/>
      <c r="AC73" s="212"/>
      <c r="AD73" s="212"/>
      <c r="AE73" s="212"/>
      <c r="AF73" s="212"/>
      <c r="AG73" s="212" t="s">
        <v>159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50">
        <v>54</v>
      </c>
      <c r="B74" s="251" t="s">
        <v>437</v>
      </c>
      <c r="C74" s="258" t="s">
        <v>274</v>
      </c>
      <c r="D74" s="252" t="s">
        <v>260</v>
      </c>
      <c r="E74" s="253">
        <v>1</v>
      </c>
      <c r="F74" s="254"/>
      <c r="G74" s="255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2">
        <v>3.0000000000000001E-5</v>
      </c>
      <c r="O74" s="232">
        <f>ROUND(E74*N74,2)</f>
        <v>0</v>
      </c>
      <c r="P74" s="232">
        <v>0</v>
      </c>
      <c r="Q74" s="232">
        <f>ROUND(E74*P74,2)</f>
        <v>0</v>
      </c>
      <c r="R74" s="233"/>
      <c r="S74" s="233" t="s">
        <v>177</v>
      </c>
      <c r="T74" s="233" t="s">
        <v>178</v>
      </c>
      <c r="U74" s="233">
        <v>0.33</v>
      </c>
      <c r="V74" s="233">
        <f>ROUND(E74*U74,2)</f>
        <v>0.33</v>
      </c>
      <c r="W74" s="233"/>
      <c r="X74" s="233" t="s">
        <v>157</v>
      </c>
      <c r="Y74" s="233" t="s">
        <v>158</v>
      </c>
      <c r="Z74" s="212"/>
      <c r="AA74" s="212"/>
      <c r="AB74" s="212"/>
      <c r="AC74" s="212"/>
      <c r="AD74" s="212"/>
      <c r="AE74" s="212"/>
      <c r="AF74" s="212"/>
      <c r="AG74" s="212" t="s">
        <v>159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50">
        <v>55</v>
      </c>
      <c r="B75" s="251" t="s">
        <v>285</v>
      </c>
      <c r="C75" s="258" t="s">
        <v>286</v>
      </c>
      <c r="D75" s="252" t="s">
        <v>183</v>
      </c>
      <c r="E75" s="253">
        <v>2</v>
      </c>
      <c r="F75" s="254"/>
      <c r="G75" s="255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7.0099999999999997E-3</v>
      </c>
      <c r="O75" s="232">
        <f>ROUND(E75*N75,2)</f>
        <v>0.01</v>
      </c>
      <c r="P75" s="232">
        <v>0</v>
      </c>
      <c r="Q75" s="232">
        <f>ROUND(E75*P75,2)</f>
        <v>0</v>
      </c>
      <c r="R75" s="233" t="s">
        <v>287</v>
      </c>
      <c r="S75" s="233" t="s">
        <v>156</v>
      </c>
      <c r="T75" s="233" t="s">
        <v>156</v>
      </c>
      <c r="U75" s="233">
        <v>0</v>
      </c>
      <c r="V75" s="233">
        <f>ROUND(E75*U75,2)</f>
        <v>0</v>
      </c>
      <c r="W75" s="233"/>
      <c r="X75" s="233" t="s">
        <v>288</v>
      </c>
      <c r="Y75" s="233" t="s">
        <v>436</v>
      </c>
      <c r="Z75" s="212"/>
      <c r="AA75" s="212"/>
      <c r="AB75" s="212"/>
      <c r="AC75" s="212"/>
      <c r="AD75" s="212"/>
      <c r="AE75" s="212"/>
      <c r="AF75" s="212"/>
      <c r="AG75" s="212" t="s">
        <v>289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0">
        <v>56</v>
      </c>
      <c r="B76" s="251" t="s">
        <v>290</v>
      </c>
      <c r="C76" s="258" t="s">
        <v>291</v>
      </c>
      <c r="D76" s="252" t="s">
        <v>183</v>
      </c>
      <c r="E76" s="253">
        <v>2</v>
      </c>
      <c r="F76" s="254"/>
      <c r="G76" s="255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3.6999999999999999E-4</v>
      </c>
      <c r="O76" s="232">
        <f>ROUND(E76*N76,2)</f>
        <v>0</v>
      </c>
      <c r="P76" s="232">
        <v>0</v>
      </c>
      <c r="Q76" s="232">
        <f>ROUND(E76*P76,2)</f>
        <v>0</v>
      </c>
      <c r="R76" s="233" t="s">
        <v>287</v>
      </c>
      <c r="S76" s="233" t="s">
        <v>156</v>
      </c>
      <c r="T76" s="233" t="s">
        <v>156</v>
      </c>
      <c r="U76" s="233">
        <v>0</v>
      </c>
      <c r="V76" s="233">
        <f>ROUND(E76*U76,2)</f>
        <v>0</v>
      </c>
      <c r="W76" s="233"/>
      <c r="X76" s="233" t="s">
        <v>288</v>
      </c>
      <c r="Y76" s="233" t="s">
        <v>436</v>
      </c>
      <c r="Z76" s="212"/>
      <c r="AA76" s="212"/>
      <c r="AB76" s="212"/>
      <c r="AC76" s="212"/>
      <c r="AD76" s="212"/>
      <c r="AE76" s="212"/>
      <c r="AF76" s="212"/>
      <c r="AG76" s="212" t="s">
        <v>289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50">
        <v>57</v>
      </c>
      <c r="B77" s="251" t="s">
        <v>292</v>
      </c>
      <c r="C77" s="258" t="s">
        <v>293</v>
      </c>
      <c r="D77" s="252" t="s">
        <v>183</v>
      </c>
      <c r="E77" s="253">
        <v>1</v>
      </c>
      <c r="F77" s="254"/>
      <c r="G77" s="255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3"/>
      <c r="S77" s="233" t="s">
        <v>177</v>
      </c>
      <c r="T77" s="233" t="s">
        <v>178</v>
      </c>
      <c r="U77" s="233">
        <v>0</v>
      </c>
      <c r="V77" s="233">
        <f>ROUND(E77*U77,2)</f>
        <v>0</v>
      </c>
      <c r="W77" s="233"/>
      <c r="X77" s="233" t="s">
        <v>288</v>
      </c>
      <c r="Y77" s="233" t="s">
        <v>436</v>
      </c>
      <c r="Z77" s="212"/>
      <c r="AA77" s="212"/>
      <c r="AB77" s="212"/>
      <c r="AC77" s="212"/>
      <c r="AD77" s="212"/>
      <c r="AE77" s="212"/>
      <c r="AF77" s="212"/>
      <c r="AG77" s="212" t="s">
        <v>289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50">
        <v>58</v>
      </c>
      <c r="B78" s="251" t="s">
        <v>294</v>
      </c>
      <c r="C78" s="258" t="s">
        <v>295</v>
      </c>
      <c r="D78" s="252" t="s">
        <v>183</v>
      </c>
      <c r="E78" s="253">
        <v>2</v>
      </c>
      <c r="F78" s="254"/>
      <c r="G78" s="255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3"/>
      <c r="S78" s="233" t="s">
        <v>177</v>
      </c>
      <c r="T78" s="233" t="s">
        <v>178</v>
      </c>
      <c r="U78" s="233">
        <v>0</v>
      </c>
      <c r="V78" s="233">
        <f>ROUND(E78*U78,2)</f>
        <v>0</v>
      </c>
      <c r="W78" s="233"/>
      <c r="X78" s="233" t="s">
        <v>288</v>
      </c>
      <c r="Y78" s="233" t="s">
        <v>436</v>
      </c>
      <c r="Z78" s="212"/>
      <c r="AA78" s="212"/>
      <c r="AB78" s="212"/>
      <c r="AC78" s="212"/>
      <c r="AD78" s="212"/>
      <c r="AE78" s="212"/>
      <c r="AF78" s="212"/>
      <c r="AG78" s="212" t="s">
        <v>289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50">
        <v>59</v>
      </c>
      <c r="B79" s="251" t="s">
        <v>296</v>
      </c>
      <c r="C79" s="258" t="s">
        <v>297</v>
      </c>
      <c r="D79" s="252" t="s">
        <v>183</v>
      </c>
      <c r="E79" s="253">
        <v>1</v>
      </c>
      <c r="F79" s="254"/>
      <c r="G79" s="255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3"/>
      <c r="S79" s="233" t="s">
        <v>177</v>
      </c>
      <c r="T79" s="233" t="s">
        <v>178</v>
      </c>
      <c r="U79" s="233">
        <v>0</v>
      </c>
      <c r="V79" s="233">
        <f>ROUND(E79*U79,2)</f>
        <v>0</v>
      </c>
      <c r="W79" s="233"/>
      <c r="X79" s="233" t="s">
        <v>288</v>
      </c>
      <c r="Y79" s="233" t="s">
        <v>436</v>
      </c>
      <c r="Z79" s="212"/>
      <c r="AA79" s="212"/>
      <c r="AB79" s="212"/>
      <c r="AC79" s="212"/>
      <c r="AD79" s="212"/>
      <c r="AE79" s="212"/>
      <c r="AF79" s="212"/>
      <c r="AG79" s="212" t="s">
        <v>289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50">
        <v>60</v>
      </c>
      <c r="B80" s="251" t="s">
        <v>298</v>
      </c>
      <c r="C80" s="258" t="s">
        <v>299</v>
      </c>
      <c r="D80" s="252" t="s">
        <v>183</v>
      </c>
      <c r="E80" s="253">
        <v>1</v>
      </c>
      <c r="F80" s="254"/>
      <c r="G80" s="255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3"/>
      <c r="S80" s="233" t="s">
        <v>177</v>
      </c>
      <c r="T80" s="233" t="s">
        <v>178</v>
      </c>
      <c r="U80" s="233">
        <v>0</v>
      </c>
      <c r="V80" s="233">
        <f>ROUND(E80*U80,2)</f>
        <v>0</v>
      </c>
      <c r="W80" s="233"/>
      <c r="X80" s="233" t="s">
        <v>288</v>
      </c>
      <c r="Y80" s="233" t="s">
        <v>436</v>
      </c>
      <c r="Z80" s="212"/>
      <c r="AA80" s="212"/>
      <c r="AB80" s="212"/>
      <c r="AC80" s="212"/>
      <c r="AD80" s="212"/>
      <c r="AE80" s="212"/>
      <c r="AF80" s="212"/>
      <c r="AG80" s="212" t="s">
        <v>289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50">
        <v>61</v>
      </c>
      <c r="B81" s="251" t="s">
        <v>300</v>
      </c>
      <c r="C81" s="258" t="s">
        <v>301</v>
      </c>
      <c r="D81" s="252" t="s">
        <v>183</v>
      </c>
      <c r="E81" s="253">
        <v>2</v>
      </c>
      <c r="F81" s="254"/>
      <c r="G81" s="255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177</v>
      </c>
      <c r="T81" s="233" t="s">
        <v>178</v>
      </c>
      <c r="U81" s="233">
        <v>0</v>
      </c>
      <c r="V81" s="233">
        <f>ROUND(E81*U81,2)</f>
        <v>0</v>
      </c>
      <c r="W81" s="233"/>
      <c r="X81" s="233" t="s">
        <v>288</v>
      </c>
      <c r="Y81" s="233" t="s">
        <v>436</v>
      </c>
      <c r="Z81" s="212"/>
      <c r="AA81" s="212"/>
      <c r="AB81" s="212"/>
      <c r="AC81" s="212"/>
      <c r="AD81" s="212"/>
      <c r="AE81" s="212"/>
      <c r="AF81" s="212"/>
      <c r="AG81" s="212" t="s">
        <v>289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0">
        <v>62</v>
      </c>
      <c r="B82" s="251" t="s">
        <v>302</v>
      </c>
      <c r="C82" s="258" t="s">
        <v>303</v>
      </c>
      <c r="D82" s="252" t="s">
        <v>183</v>
      </c>
      <c r="E82" s="253">
        <v>1</v>
      </c>
      <c r="F82" s="254"/>
      <c r="G82" s="255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177</v>
      </c>
      <c r="T82" s="233" t="s">
        <v>178</v>
      </c>
      <c r="U82" s="233">
        <v>0</v>
      </c>
      <c r="V82" s="233">
        <f>ROUND(E82*U82,2)</f>
        <v>0</v>
      </c>
      <c r="W82" s="233"/>
      <c r="X82" s="233" t="s">
        <v>288</v>
      </c>
      <c r="Y82" s="233" t="s">
        <v>436</v>
      </c>
      <c r="Z82" s="212"/>
      <c r="AA82" s="212"/>
      <c r="AB82" s="212"/>
      <c r="AC82" s="212"/>
      <c r="AD82" s="212"/>
      <c r="AE82" s="212"/>
      <c r="AF82" s="212"/>
      <c r="AG82" s="212" t="s">
        <v>289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0">
        <v>63</v>
      </c>
      <c r="B83" s="251" t="s">
        <v>304</v>
      </c>
      <c r="C83" s="258" t="s">
        <v>305</v>
      </c>
      <c r="D83" s="252" t="s">
        <v>183</v>
      </c>
      <c r="E83" s="253">
        <v>2</v>
      </c>
      <c r="F83" s="254"/>
      <c r="G83" s="255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177</v>
      </c>
      <c r="T83" s="233" t="s">
        <v>178</v>
      </c>
      <c r="U83" s="233">
        <v>0</v>
      </c>
      <c r="V83" s="233">
        <f>ROUND(E83*U83,2)</f>
        <v>0</v>
      </c>
      <c r="W83" s="233"/>
      <c r="X83" s="233" t="s">
        <v>288</v>
      </c>
      <c r="Y83" s="233" t="s">
        <v>436</v>
      </c>
      <c r="Z83" s="212"/>
      <c r="AA83" s="212"/>
      <c r="AB83" s="212"/>
      <c r="AC83" s="212"/>
      <c r="AD83" s="212"/>
      <c r="AE83" s="212"/>
      <c r="AF83" s="212"/>
      <c r="AG83" s="212" t="s">
        <v>289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4">
        <v>64</v>
      </c>
      <c r="B84" s="245" t="s">
        <v>306</v>
      </c>
      <c r="C84" s="259" t="s">
        <v>307</v>
      </c>
      <c r="D84" s="246" t="s">
        <v>183</v>
      </c>
      <c r="E84" s="247">
        <v>1</v>
      </c>
      <c r="F84" s="248"/>
      <c r="G84" s="249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3"/>
      <c r="S84" s="233" t="s">
        <v>177</v>
      </c>
      <c r="T84" s="233" t="s">
        <v>178</v>
      </c>
      <c r="U84" s="233">
        <v>0</v>
      </c>
      <c r="V84" s="233">
        <f>ROUND(E84*U84,2)</f>
        <v>0</v>
      </c>
      <c r="W84" s="233"/>
      <c r="X84" s="233" t="s">
        <v>288</v>
      </c>
      <c r="Y84" s="233" t="s">
        <v>436</v>
      </c>
      <c r="Z84" s="212"/>
      <c r="AA84" s="212"/>
      <c r="AB84" s="212"/>
      <c r="AC84" s="212"/>
      <c r="AD84" s="212"/>
      <c r="AE84" s="212"/>
      <c r="AF84" s="212"/>
      <c r="AG84" s="212" t="s">
        <v>289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>
        <v>65</v>
      </c>
      <c r="B85" s="230" t="s">
        <v>308</v>
      </c>
      <c r="C85" s="260" t="s">
        <v>309</v>
      </c>
      <c r="D85" s="231" t="s">
        <v>0</v>
      </c>
      <c r="E85" s="256"/>
      <c r="F85" s="234"/>
      <c r="G85" s="233">
        <f>ROUND(E85*F85,2)</f>
        <v>0</v>
      </c>
      <c r="H85" s="234"/>
      <c r="I85" s="233">
        <f>ROUND(E85*H85,2)</f>
        <v>0</v>
      </c>
      <c r="J85" s="234"/>
      <c r="K85" s="233">
        <f>ROUND(E85*J85,2)</f>
        <v>0</v>
      </c>
      <c r="L85" s="233">
        <v>21</v>
      </c>
      <c r="M85" s="233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3"/>
      <c r="S85" s="233" t="s">
        <v>156</v>
      </c>
      <c r="T85" s="233" t="s">
        <v>156</v>
      </c>
      <c r="U85" s="233">
        <v>0</v>
      </c>
      <c r="V85" s="233">
        <f>ROUND(E85*U85,2)</f>
        <v>0</v>
      </c>
      <c r="W85" s="233"/>
      <c r="X85" s="233" t="s">
        <v>203</v>
      </c>
      <c r="Y85" s="233" t="s">
        <v>436</v>
      </c>
      <c r="Z85" s="212"/>
      <c r="AA85" s="212"/>
      <c r="AB85" s="212"/>
      <c r="AC85" s="212"/>
      <c r="AD85" s="212"/>
      <c r="AE85" s="212"/>
      <c r="AF85" s="212"/>
      <c r="AG85" s="212" t="s">
        <v>204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">
      <c r="A86" s="237" t="s">
        <v>151</v>
      </c>
      <c r="B86" s="238" t="s">
        <v>100</v>
      </c>
      <c r="C86" s="257" t="s">
        <v>101</v>
      </c>
      <c r="D86" s="239"/>
      <c r="E86" s="240"/>
      <c r="F86" s="241"/>
      <c r="G86" s="242">
        <f>SUMIF(AG87:AG89,"&lt;&gt;NOR",G87:G89)</f>
        <v>0</v>
      </c>
      <c r="H86" s="236"/>
      <c r="I86" s="236">
        <f>SUM(I87:I89)</f>
        <v>0</v>
      </c>
      <c r="J86" s="236"/>
      <c r="K86" s="236">
        <f>SUM(K87:K89)</f>
        <v>0</v>
      </c>
      <c r="L86" s="236"/>
      <c r="M86" s="236">
        <f>SUM(M87:M89)</f>
        <v>0</v>
      </c>
      <c r="N86" s="235"/>
      <c r="O86" s="235">
        <f>SUM(O87:O89)</f>
        <v>0</v>
      </c>
      <c r="P86" s="235"/>
      <c r="Q86" s="235">
        <f>SUM(Q87:Q89)</f>
        <v>0</v>
      </c>
      <c r="R86" s="236"/>
      <c r="S86" s="236"/>
      <c r="T86" s="236"/>
      <c r="U86" s="236"/>
      <c r="V86" s="236">
        <f>SUM(V87:V89)</f>
        <v>0.54</v>
      </c>
      <c r="W86" s="236"/>
      <c r="X86" s="236"/>
      <c r="Y86" s="236"/>
      <c r="AG86" t="s">
        <v>152</v>
      </c>
    </row>
    <row r="87" spans="1:60" ht="22.5" outlineLevel="1" x14ac:dyDescent="0.2">
      <c r="A87" s="250">
        <v>66</v>
      </c>
      <c r="B87" s="251" t="s">
        <v>310</v>
      </c>
      <c r="C87" s="258" t="s">
        <v>311</v>
      </c>
      <c r="D87" s="252" t="s">
        <v>183</v>
      </c>
      <c r="E87" s="253">
        <v>1</v>
      </c>
      <c r="F87" s="254"/>
      <c r="G87" s="255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3"/>
      <c r="S87" s="233" t="s">
        <v>156</v>
      </c>
      <c r="T87" s="233" t="s">
        <v>156</v>
      </c>
      <c r="U87" s="233">
        <v>0.54</v>
      </c>
      <c r="V87" s="233">
        <f>ROUND(E87*U87,2)</f>
        <v>0.54</v>
      </c>
      <c r="W87" s="233"/>
      <c r="X87" s="233" t="s">
        <v>157</v>
      </c>
      <c r="Y87" s="233" t="s">
        <v>436</v>
      </c>
      <c r="Z87" s="212"/>
      <c r="AA87" s="212"/>
      <c r="AB87" s="212"/>
      <c r="AC87" s="212"/>
      <c r="AD87" s="212"/>
      <c r="AE87" s="212"/>
      <c r="AF87" s="212"/>
      <c r="AG87" s="212" t="s">
        <v>159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4">
        <v>67</v>
      </c>
      <c r="B88" s="245" t="s">
        <v>312</v>
      </c>
      <c r="C88" s="259" t="s">
        <v>313</v>
      </c>
      <c r="D88" s="246" t="s">
        <v>183</v>
      </c>
      <c r="E88" s="247">
        <v>1</v>
      </c>
      <c r="F88" s="248"/>
      <c r="G88" s="249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3"/>
      <c r="S88" s="233" t="s">
        <v>177</v>
      </c>
      <c r="T88" s="233" t="s">
        <v>178</v>
      </c>
      <c r="U88" s="233">
        <v>0</v>
      </c>
      <c r="V88" s="233">
        <f>ROUND(E88*U88,2)</f>
        <v>0</v>
      </c>
      <c r="W88" s="233"/>
      <c r="X88" s="233" t="s">
        <v>157</v>
      </c>
      <c r="Y88" s="233" t="s">
        <v>436</v>
      </c>
      <c r="Z88" s="212"/>
      <c r="AA88" s="212"/>
      <c r="AB88" s="212"/>
      <c r="AC88" s="212"/>
      <c r="AD88" s="212"/>
      <c r="AE88" s="212"/>
      <c r="AF88" s="212"/>
      <c r="AG88" s="212" t="s">
        <v>159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9">
        <v>68</v>
      </c>
      <c r="B89" s="230" t="s">
        <v>314</v>
      </c>
      <c r="C89" s="260" t="s">
        <v>315</v>
      </c>
      <c r="D89" s="231" t="s">
        <v>0</v>
      </c>
      <c r="E89" s="256"/>
      <c r="F89" s="234"/>
      <c r="G89" s="23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3"/>
      <c r="S89" s="233" t="s">
        <v>156</v>
      </c>
      <c r="T89" s="233" t="s">
        <v>156</v>
      </c>
      <c r="U89" s="233">
        <v>0</v>
      </c>
      <c r="V89" s="233">
        <f>ROUND(E89*U89,2)</f>
        <v>0</v>
      </c>
      <c r="W89" s="233"/>
      <c r="X89" s="233" t="s">
        <v>203</v>
      </c>
      <c r="Y89" s="233" t="s">
        <v>436</v>
      </c>
      <c r="Z89" s="212"/>
      <c r="AA89" s="212"/>
      <c r="AB89" s="212"/>
      <c r="AC89" s="212"/>
      <c r="AD89" s="212"/>
      <c r="AE89" s="212"/>
      <c r="AF89" s="212"/>
      <c r="AG89" s="212" t="s">
        <v>204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37" t="s">
        <v>151</v>
      </c>
      <c r="B90" s="238" t="s">
        <v>102</v>
      </c>
      <c r="C90" s="257" t="s">
        <v>103</v>
      </c>
      <c r="D90" s="239"/>
      <c r="E90" s="240"/>
      <c r="F90" s="241"/>
      <c r="G90" s="242">
        <f>SUMIF(AG91:AG95,"&lt;&gt;NOR",G91:G95)</f>
        <v>0</v>
      </c>
      <c r="H90" s="236"/>
      <c r="I90" s="236">
        <f>SUM(I91:I95)</f>
        <v>0</v>
      </c>
      <c r="J90" s="236"/>
      <c r="K90" s="236">
        <f>SUM(K91:K95)</f>
        <v>0</v>
      </c>
      <c r="L90" s="236"/>
      <c r="M90" s="236">
        <f>SUM(M91:M95)</f>
        <v>0</v>
      </c>
      <c r="N90" s="235"/>
      <c r="O90" s="235">
        <f>SUM(O91:O95)</f>
        <v>0.01</v>
      </c>
      <c r="P90" s="235"/>
      <c r="Q90" s="235">
        <f>SUM(Q91:Q95)</f>
        <v>0.03</v>
      </c>
      <c r="R90" s="236"/>
      <c r="S90" s="236"/>
      <c r="T90" s="236"/>
      <c r="U90" s="236"/>
      <c r="V90" s="236">
        <f>SUM(V91:V95)</f>
        <v>4.38</v>
      </c>
      <c r="W90" s="236"/>
      <c r="X90" s="236"/>
      <c r="Y90" s="236"/>
      <c r="AG90" t="s">
        <v>152</v>
      </c>
    </row>
    <row r="91" spans="1:60" ht="22.5" outlineLevel="1" x14ac:dyDescent="0.2">
      <c r="A91" s="250">
        <v>69</v>
      </c>
      <c r="B91" s="251" t="s">
        <v>316</v>
      </c>
      <c r="C91" s="258" t="s">
        <v>317</v>
      </c>
      <c r="D91" s="252" t="s">
        <v>167</v>
      </c>
      <c r="E91" s="253">
        <v>10</v>
      </c>
      <c r="F91" s="254"/>
      <c r="G91" s="255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2">
        <v>2.0000000000000002E-5</v>
      </c>
      <c r="O91" s="232">
        <f>ROUND(E91*N91,2)</f>
        <v>0</v>
      </c>
      <c r="P91" s="232">
        <v>3.2000000000000002E-3</v>
      </c>
      <c r="Q91" s="232">
        <f>ROUND(E91*P91,2)</f>
        <v>0.03</v>
      </c>
      <c r="R91" s="233"/>
      <c r="S91" s="233" t="s">
        <v>156</v>
      </c>
      <c r="T91" s="233" t="s">
        <v>156</v>
      </c>
      <c r="U91" s="233">
        <v>5.2999999999999999E-2</v>
      </c>
      <c r="V91" s="233">
        <f>ROUND(E91*U91,2)</f>
        <v>0.53</v>
      </c>
      <c r="W91" s="233"/>
      <c r="X91" s="233" t="s">
        <v>157</v>
      </c>
      <c r="Y91" s="233" t="s">
        <v>436</v>
      </c>
      <c r="Z91" s="212"/>
      <c r="AA91" s="212"/>
      <c r="AB91" s="212"/>
      <c r="AC91" s="212"/>
      <c r="AD91" s="212"/>
      <c r="AE91" s="212"/>
      <c r="AF91" s="212"/>
      <c r="AG91" s="212" t="s">
        <v>159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50">
        <v>70</v>
      </c>
      <c r="B92" s="251" t="s">
        <v>318</v>
      </c>
      <c r="C92" s="258" t="s">
        <v>319</v>
      </c>
      <c r="D92" s="252" t="s">
        <v>183</v>
      </c>
      <c r="E92" s="253">
        <v>2</v>
      </c>
      <c r="F92" s="254"/>
      <c r="G92" s="255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6.0000000000000002E-5</v>
      </c>
      <c r="O92" s="232">
        <f>ROUND(E92*N92,2)</f>
        <v>0</v>
      </c>
      <c r="P92" s="232">
        <v>0</v>
      </c>
      <c r="Q92" s="232">
        <f>ROUND(E92*P92,2)</f>
        <v>0</v>
      </c>
      <c r="R92" s="233"/>
      <c r="S92" s="233" t="s">
        <v>156</v>
      </c>
      <c r="T92" s="233" t="s">
        <v>156</v>
      </c>
      <c r="U92" s="233">
        <v>0.28000000000000003</v>
      </c>
      <c r="V92" s="233">
        <f>ROUND(E92*U92,2)</f>
        <v>0.56000000000000005</v>
      </c>
      <c r="W92" s="233"/>
      <c r="X92" s="233" t="s">
        <v>157</v>
      </c>
      <c r="Y92" s="233" t="s">
        <v>436</v>
      </c>
      <c r="Z92" s="212"/>
      <c r="AA92" s="212"/>
      <c r="AB92" s="212"/>
      <c r="AC92" s="212"/>
      <c r="AD92" s="212"/>
      <c r="AE92" s="212"/>
      <c r="AF92" s="212"/>
      <c r="AG92" s="212" t="s">
        <v>159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50">
        <v>71</v>
      </c>
      <c r="B93" s="251" t="s">
        <v>320</v>
      </c>
      <c r="C93" s="258" t="s">
        <v>321</v>
      </c>
      <c r="D93" s="252" t="s">
        <v>167</v>
      </c>
      <c r="E93" s="253">
        <v>10</v>
      </c>
      <c r="F93" s="254"/>
      <c r="G93" s="255">
        <f>ROUND(E93*F93,2)</f>
        <v>0</v>
      </c>
      <c r="H93" s="234"/>
      <c r="I93" s="233">
        <f>ROUND(E93*H93,2)</f>
        <v>0</v>
      </c>
      <c r="J93" s="234"/>
      <c r="K93" s="233">
        <f>ROUND(E93*J93,2)</f>
        <v>0</v>
      </c>
      <c r="L93" s="233">
        <v>21</v>
      </c>
      <c r="M93" s="233">
        <f>G93*(1+L93/100)</f>
        <v>0</v>
      </c>
      <c r="N93" s="232">
        <v>8.8000000000000003E-4</v>
      </c>
      <c r="O93" s="232">
        <f>ROUND(E93*N93,2)</f>
        <v>0.01</v>
      </c>
      <c r="P93" s="232">
        <v>0</v>
      </c>
      <c r="Q93" s="232">
        <f>ROUND(E93*P93,2)</f>
        <v>0</v>
      </c>
      <c r="R93" s="233"/>
      <c r="S93" s="233" t="s">
        <v>156</v>
      </c>
      <c r="T93" s="233" t="s">
        <v>156</v>
      </c>
      <c r="U93" s="233">
        <v>0.30737999999999999</v>
      </c>
      <c r="V93" s="233">
        <f>ROUND(E93*U93,2)</f>
        <v>3.07</v>
      </c>
      <c r="W93" s="233"/>
      <c r="X93" s="233" t="s">
        <v>157</v>
      </c>
      <c r="Y93" s="233" t="s">
        <v>436</v>
      </c>
      <c r="Z93" s="212"/>
      <c r="AA93" s="212"/>
      <c r="AB93" s="212"/>
      <c r="AC93" s="212"/>
      <c r="AD93" s="212"/>
      <c r="AE93" s="212"/>
      <c r="AF93" s="212"/>
      <c r="AG93" s="212" t="s">
        <v>159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4">
        <v>72</v>
      </c>
      <c r="B94" s="245" t="s">
        <v>322</v>
      </c>
      <c r="C94" s="259" t="s">
        <v>323</v>
      </c>
      <c r="D94" s="246" t="s">
        <v>167</v>
      </c>
      <c r="E94" s="247">
        <v>10</v>
      </c>
      <c r="F94" s="248"/>
      <c r="G94" s="249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3"/>
      <c r="S94" s="233" t="s">
        <v>156</v>
      </c>
      <c r="T94" s="233" t="s">
        <v>156</v>
      </c>
      <c r="U94" s="233">
        <v>2.1499999999999998E-2</v>
      </c>
      <c r="V94" s="233">
        <f>ROUND(E94*U94,2)</f>
        <v>0.22</v>
      </c>
      <c r="W94" s="233"/>
      <c r="X94" s="233" t="s">
        <v>157</v>
      </c>
      <c r="Y94" s="233" t="s">
        <v>436</v>
      </c>
      <c r="Z94" s="212"/>
      <c r="AA94" s="212"/>
      <c r="AB94" s="212"/>
      <c r="AC94" s="212"/>
      <c r="AD94" s="212"/>
      <c r="AE94" s="212"/>
      <c r="AF94" s="212"/>
      <c r="AG94" s="212" t="s">
        <v>159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9">
        <v>73</v>
      </c>
      <c r="B95" s="230" t="s">
        <v>324</v>
      </c>
      <c r="C95" s="260" t="s">
        <v>325</v>
      </c>
      <c r="D95" s="231" t="s">
        <v>0</v>
      </c>
      <c r="E95" s="256"/>
      <c r="F95" s="234"/>
      <c r="G95" s="233">
        <f>ROUND(E95*F95,2)</f>
        <v>0</v>
      </c>
      <c r="H95" s="234"/>
      <c r="I95" s="233">
        <f>ROUND(E95*H95,2)</f>
        <v>0</v>
      </c>
      <c r="J95" s="234"/>
      <c r="K95" s="233">
        <f>ROUND(E95*J95,2)</f>
        <v>0</v>
      </c>
      <c r="L95" s="233">
        <v>21</v>
      </c>
      <c r="M95" s="233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3"/>
      <c r="S95" s="233" t="s">
        <v>156</v>
      </c>
      <c r="T95" s="233" t="s">
        <v>156</v>
      </c>
      <c r="U95" s="233">
        <v>0</v>
      </c>
      <c r="V95" s="233">
        <f>ROUND(E95*U95,2)</f>
        <v>0</v>
      </c>
      <c r="W95" s="233"/>
      <c r="X95" s="233" t="s">
        <v>203</v>
      </c>
      <c r="Y95" s="233" t="s">
        <v>436</v>
      </c>
      <c r="Z95" s="212"/>
      <c r="AA95" s="212"/>
      <c r="AB95" s="212"/>
      <c r="AC95" s="212"/>
      <c r="AD95" s="212"/>
      <c r="AE95" s="212"/>
      <c r="AF95" s="212"/>
      <c r="AG95" s="212" t="s">
        <v>204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">
      <c r="A96" s="237" t="s">
        <v>151</v>
      </c>
      <c r="B96" s="238" t="s">
        <v>104</v>
      </c>
      <c r="C96" s="257" t="s">
        <v>105</v>
      </c>
      <c r="D96" s="239"/>
      <c r="E96" s="240"/>
      <c r="F96" s="241"/>
      <c r="G96" s="242">
        <f>SUMIF(AG97:AG100,"&lt;&gt;NOR",G97:G100)</f>
        <v>0</v>
      </c>
      <c r="H96" s="236"/>
      <c r="I96" s="236">
        <f>SUM(I97:I100)</f>
        <v>0</v>
      </c>
      <c r="J96" s="236"/>
      <c r="K96" s="236">
        <f>SUM(K97:K100)</f>
        <v>0</v>
      </c>
      <c r="L96" s="236"/>
      <c r="M96" s="236">
        <f>SUM(M97:M100)</f>
        <v>0</v>
      </c>
      <c r="N96" s="235"/>
      <c r="O96" s="235">
        <f>SUM(O97:O100)</f>
        <v>0</v>
      </c>
      <c r="P96" s="235"/>
      <c r="Q96" s="235">
        <f>SUM(Q97:Q100)</f>
        <v>0</v>
      </c>
      <c r="R96" s="236"/>
      <c r="S96" s="236"/>
      <c r="T96" s="236"/>
      <c r="U96" s="236"/>
      <c r="V96" s="236">
        <f>SUM(V97:V100)</f>
        <v>1.03</v>
      </c>
      <c r="W96" s="236"/>
      <c r="X96" s="236"/>
      <c r="Y96" s="236"/>
      <c r="AG96" t="s">
        <v>152</v>
      </c>
    </row>
    <row r="97" spans="1:60" outlineLevel="1" x14ac:dyDescent="0.2">
      <c r="A97" s="250">
        <v>74</v>
      </c>
      <c r="B97" s="251" t="s">
        <v>326</v>
      </c>
      <c r="C97" s="258" t="s">
        <v>327</v>
      </c>
      <c r="D97" s="252" t="s">
        <v>183</v>
      </c>
      <c r="E97" s="253">
        <v>2</v>
      </c>
      <c r="F97" s="254"/>
      <c r="G97" s="255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2">
        <v>1.2999999999999999E-4</v>
      </c>
      <c r="O97" s="232">
        <f>ROUND(E97*N97,2)</f>
        <v>0</v>
      </c>
      <c r="P97" s="232">
        <v>0</v>
      </c>
      <c r="Q97" s="232">
        <f>ROUND(E97*P97,2)</f>
        <v>0</v>
      </c>
      <c r="R97" s="233"/>
      <c r="S97" s="233" t="s">
        <v>156</v>
      </c>
      <c r="T97" s="233" t="s">
        <v>156</v>
      </c>
      <c r="U97" s="233">
        <v>6.2E-2</v>
      </c>
      <c r="V97" s="233">
        <f>ROUND(E97*U97,2)</f>
        <v>0.12</v>
      </c>
      <c r="W97" s="233"/>
      <c r="X97" s="233" t="s">
        <v>157</v>
      </c>
      <c r="Y97" s="233" t="s">
        <v>158</v>
      </c>
      <c r="Z97" s="212"/>
      <c r="AA97" s="212"/>
      <c r="AB97" s="212"/>
      <c r="AC97" s="212"/>
      <c r="AD97" s="212"/>
      <c r="AE97" s="212"/>
      <c r="AF97" s="212"/>
      <c r="AG97" s="212" t="s">
        <v>159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50">
        <v>75</v>
      </c>
      <c r="B98" s="251" t="s">
        <v>328</v>
      </c>
      <c r="C98" s="258" t="s">
        <v>329</v>
      </c>
      <c r="D98" s="252" t="s">
        <v>183</v>
      </c>
      <c r="E98" s="253">
        <v>2</v>
      </c>
      <c r="F98" s="254"/>
      <c r="G98" s="255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3.4000000000000002E-4</v>
      </c>
      <c r="O98" s="232">
        <f>ROUND(E98*N98,2)</f>
        <v>0</v>
      </c>
      <c r="P98" s="232">
        <v>0</v>
      </c>
      <c r="Q98" s="232">
        <f>ROUND(E98*P98,2)</f>
        <v>0</v>
      </c>
      <c r="R98" s="233"/>
      <c r="S98" s="233" t="s">
        <v>156</v>
      </c>
      <c r="T98" s="233" t="s">
        <v>156</v>
      </c>
      <c r="U98" s="233">
        <v>0.28799999999999998</v>
      </c>
      <c r="V98" s="233">
        <f>ROUND(E98*U98,2)</f>
        <v>0.57999999999999996</v>
      </c>
      <c r="W98" s="233"/>
      <c r="X98" s="233" t="s">
        <v>157</v>
      </c>
      <c r="Y98" s="233" t="s">
        <v>436</v>
      </c>
      <c r="Z98" s="212"/>
      <c r="AA98" s="212"/>
      <c r="AB98" s="212"/>
      <c r="AC98" s="212"/>
      <c r="AD98" s="212"/>
      <c r="AE98" s="212"/>
      <c r="AF98" s="212"/>
      <c r="AG98" s="212" t="s">
        <v>159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44">
        <v>76</v>
      </c>
      <c r="B99" s="245" t="s">
        <v>330</v>
      </c>
      <c r="C99" s="259" t="s">
        <v>331</v>
      </c>
      <c r="D99" s="246" t="s">
        <v>183</v>
      </c>
      <c r="E99" s="247">
        <v>2</v>
      </c>
      <c r="F99" s="248"/>
      <c r="G99" s="249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4.4000000000000002E-4</v>
      </c>
      <c r="O99" s="232">
        <f>ROUND(E99*N99,2)</f>
        <v>0</v>
      </c>
      <c r="P99" s="232">
        <v>0</v>
      </c>
      <c r="Q99" s="232">
        <f>ROUND(E99*P99,2)</f>
        <v>0</v>
      </c>
      <c r="R99" s="233"/>
      <c r="S99" s="233" t="s">
        <v>156</v>
      </c>
      <c r="T99" s="233" t="s">
        <v>156</v>
      </c>
      <c r="U99" s="233">
        <v>0.16400000000000001</v>
      </c>
      <c r="V99" s="233">
        <f>ROUND(E99*U99,2)</f>
        <v>0.33</v>
      </c>
      <c r="W99" s="233"/>
      <c r="X99" s="233" t="s">
        <v>157</v>
      </c>
      <c r="Y99" s="233" t="s">
        <v>436</v>
      </c>
      <c r="Z99" s="212"/>
      <c r="AA99" s="212"/>
      <c r="AB99" s="212"/>
      <c r="AC99" s="212"/>
      <c r="AD99" s="212"/>
      <c r="AE99" s="212"/>
      <c r="AF99" s="212"/>
      <c r="AG99" s="212" t="s">
        <v>159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9">
        <v>77</v>
      </c>
      <c r="B100" s="230" t="s">
        <v>332</v>
      </c>
      <c r="C100" s="260" t="s">
        <v>333</v>
      </c>
      <c r="D100" s="231" t="s">
        <v>0</v>
      </c>
      <c r="E100" s="256"/>
      <c r="F100" s="234"/>
      <c r="G100" s="233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3"/>
      <c r="S100" s="233" t="s">
        <v>156</v>
      </c>
      <c r="T100" s="233" t="s">
        <v>156</v>
      </c>
      <c r="U100" s="233">
        <v>0</v>
      </c>
      <c r="V100" s="233">
        <f>ROUND(E100*U100,2)</f>
        <v>0</v>
      </c>
      <c r="W100" s="233"/>
      <c r="X100" s="233" t="s">
        <v>203</v>
      </c>
      <c r="Y100" s="233" t="s">
        <v>436</v>
      </c>
      <c r="Z100" s="212"/>
      <c r="AA100" s="212"/>
      <c r="AB100" s="212"/>
      <c r="AC100" s="212"/>
      <c r="AD100" s="212"/>
      <c r="AE100" s="212"/>
      <c r="AF100" s="212"/>
      <c r="AG100" s="212" t="s">
        <v>204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x14ac:dyDescent="0.2">
      <c r="A101" s="237" t="s">
        <v>151</v>
      </c>
      <c r="B101" s="238" t="s">
        <v>106</v>
      </c>
      <c r="C101" s="257" t="s">
        <v>107</v>
      </c>
      <c r="D101" s="239"/>
      <c r="E101" s="240"/>
      <c r="F101" s="241"/>
      <c r="G101" s="242">
        <f>SUMIF(AG102:AG105,"&lt;&gt;NOR",G102:G105)</f>
        <v>0</v>
      </c>
      <c r="H101" s="236"/>
      <c r="I101" s="236">
        <f>SUM(I102:I105)</f>
        <v>0</v>
      </c>
      <c r="J101" s="236"/>
      <c r="K101" s="236">
        <f>SUM(K102:K105)</f>
        <v>0</v>
      </c>
      <c r="L101" s="236"/>
      <c r="M101" s="236">
        <f>SUM(M102:M105)</f>
        <v>0</v>
      </c>
      <c r="N101" s="235"/>
      <c r="O101" s="235">
        <f>SUM(O102:O105)</f>
        <v>0.03</v>
      </c>
      <c r="P101" s="235"/>
      <c r="Q101" s="235">
        <f>SUM(Q102:Q105)</f>
        <v>0.05</v>
      </c>
      <c r="R101" s="236"/>
      <c r="S101" s="236"/>
      <c r="T101" s="236"/>
      <c r="U101" s="236"/>
      <c r="V101" s="236">
        <f>SUM(V102:V105)</f>
        <v>1.9900000000000002</v>
      </c>
      <c r="W101" s="236"/>
      <c r="X101" s="236"/>
      <c r="Y101" s="236"/>
      <c r="AG101" t="s">
        <v>152</v>
      </c>
    </row>
    <row r="102" spans="1:60" outlineLevel="1" x14ac:dyDescent="0.2">
      <c r="A102" s="250">
        <v>78</v>
      </c>
      <c r="B102" s="251" t="s">
        <v>334</v>
      </c>
      <c r="C102" s="258" t="s">
        <v>335</v>
      </c>
      <c r="D102" s="252" t="s">
        <v>155</v>
      </c>
      <c r="E102" s="253">
        <v>2</v>
      </c>
      <c r="F102" s="254"/>
      <c r="G102" s="255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2">
        <v>0</v>
      </c>
      <c r="O102" s="232">
        <f>ROUND(E102*N102,2)</f>
        <v>0</v>
      </c>
      <c r="P102" s="232">
        <v>2.3800000000000002E-2</v>
      </c>
      <c r="Q102" s="232">
        <f>ROUND(E102*P102,2)</f>
        <v>0.05</v>
      </c>
      <c r="R102" s="233"/>
      <c r="S102" s="233" t="s">
        <v>156</v>
      </c>
      <c r="T102" s="233" t="s">
        <v>156</v>
      </c>
      <c r="U102" s="233">
        <v>8.2000000000000003E-2</v>
      </c>
      <c r="V102" s="233">
        <f>ROUND(E102*U102,2)</f>
        <v>0.16</v>
      </c>
      <c r="W102" s="233"/>
      <c r="X102" s="233" t="s">
        <v>157</v>
      </c>
      <c r="Y102" s="233" t="s">
        <v>436</v>
      </c>
      <c r="Z102" s="212"/>
      <c r="AA102" s="212"/>
      <c r="AB102" s="212"/>
      <c r="AC102" s="212"/>
      <c r="AD102" s="212"/>
      <c r="AE102" s="212"/>
      <c r="AF102" s="212"/>
      <c r="AG102" s="212" t="s">
        <v>159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50">
        <v>79</v>
      </c>
      <c r="B103" s="251" t="s">
        <v>336</v>
      </c>
      <c r="C103" s="258" t="s">
        <v>337</v>
      </c>
      <c r="D103" s="252" t="s">
        <v>183</v>
      </c>
      <c r="E103" s="253">
        <v>1</v>
      </c>
      <c r="F103" s="254"/>
      <c r="G103" s="255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1.218E-2</v>
      </c>
      <c r="O103" s="232">
        <f>ROUND(E103*N103,2)</f>
        <v>0.01</v>
      </c>
      <c r="P103" s="232">
        <v>0</v>
      </c>
      <c r="Q103" s="232">
        <f>ROUND(E103*P103,2)</f>
        <v>0</v>
      </c>
      <c r="R103" s="233"/>
      <c r="S103" s="233" t="s">
        <v>156</v>
      </c>
      <c r="T103" s="233" t="s">
        <v>156</v>
      </c>
      <c r="U103" s="233">
        <v>0.90300000000000002</v>
      </c>
      <c r="V103" s="233">
        <f>ROUND(E103*U103,2)</f>
        <v>0.9</v>
      </c>
      <c r="W103" s="233"/>
      <c r="X103" s="233" t="s">
        <v>157</v>
      </c>
      <c r="Y103" s="233" t="s">
        <v>436</v>
      </c>
      <c r="Z103" s="212"/>
      <c r="AA103" s="212"/>
      <c r="AB103" s="212"/>
      <c r="AC103" s="212"/>
      <c r="AD103" s="212"/>
      <c r="AE103" s="212"/>
      <c r="AF103" s="212"/>
      <c r="AG103" s="212" t="s">
        <v>159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44">
        <v>80</v>
      </c>
      <c r="B104" s="245" t="s">
        <v>338</v>
      </c>
      <c r="C104" s="259" t="s">
        <v>339</v>
      </c>
      <c r="D104" s="246" t="s">
        <v>183</v>
      </c>
      <c r="E104" s="247">
        <v>1</v>
      </c>
      <c r="F104" s="248"/>
      <c r="G104" s="249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1.8190000000000001E-2</v>
      </c>
      <c r="O104" s="232">
        <f>ROUND(E104*N104,2)</f>
        <v>0.02</v>
      </c>
      <c r="P104" s="232">
        <v>0</v>
      </c>
      <c r="Q104" s="232">
        <f>ROUND(E104*P104,2)</f>
        <v>0</v>
      </c>
      <c r="R104" s="233"/>
      <c r="S104" s="233" t="s">
        <v>156</v>
      </c>
      <c r="T104" s="233" t="s">
        <v>156</v>
      </c>
      <c r="U104" s="233">
        <v>0.92900000000000005</v>
      </c>
      <c r="V104" s="233">
        <f>ROUND(E104*U104,2)</f>
        <v>0.93</v>
      </c>
      <c r="W104" s="233"/>
      <c r="X104" s="233" t="s">
        <v>157</v>
      </c>
      <c r="Y104" s="233" t="s">
        <v>436</v>
      </c>
      <c r="Z104" s="212"/>
      <c r="AA104" s="212"/>
      <c r="AB104" s="212"/>
      <c r="AC104" s="212"/>
      <c r="AD104" s="212"/>
      <c r="AE104" s="212"/>
      <c r="AF104" s="212"/>
      <c r="AG104" s="212" t="s">
        <v>159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9">
        <v>81</v>
      </c>
      <c r="B105" s="230" t="s">
        <v>340</v>
      </c>
      <c r="C105" s="260" t="s">
        <v>341</v>
      </c>
      <c r="D105" s="231" t="s">
        <v>0</v>
      </c>
      <c r="E105" s="256"/>
      <c r="F105" s="234"/>
      <c r="G105" s="233">
        <f>ROUND(E105*F105,2)</f>
        <v>0</v>
      </c>
      <c r="H105" s="234"/>
      <c r="I105" s="233">
        <f>ROUND(E105*H105,2)</f>
        <v>0</v>
      </c>
      <c r="J105" s="234"/>
      <c r="K105" s="233">
        <f>ROUND(E105*J105,2)</f>
        <v>0</v>
      </c>
      <c r="L105" s="233">
        <v>21</v>
      </c>
      <c r="M105" s="233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3"/>
      <c r="S105" s="233" t="s">
        <v>156</v>
      </c>
      <c r="T105" s="233" t="s">
        <v>156</v>
      </c>
      <c r="U105" s="233">
        <v>0</v>
      </c>
      <c r="V105" s="233">
        <f>ROUND(E105*U105,2)</f>
        <v>0</v>
      </c>
      <c r="W105" s="233"/>
      <c r="X105" s="233" t="s">
        <v>203</v>
      </c>
      <c r="Y105" s="233" t="s">
        <v>436</v>
      </c>
      <c r="Z105" s="212"/>
      <c r="AA105" s="212"/>
      <c r="AB105" s="212"/>
      <c r="AC105" s="212"/>
      <c r="AD105" s="212"/>
      <c r="AE105" s="212"/>
      <c r="AF105" s="212"/>
      <c r="AG105" s="212" t="s">
        <v>204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37" t="s">
        <v>151</v>
      </c>
      <c r="B106" s="238" t="s">
        <v>108</v>
      </c>
      <c r="C106" s="257" t="s">
        <v>109</v>
      </c>
      <c r="D106" s="239"/>
      <c r="E106" s="240"/>
      <c r="F106" s="241"/>
      <c r="G106" s="242">
        <f>SUMIF(AG107:AG110,"&lt;&gt;NOR",G107:G110)</f>
        <v>0</v>
      </c>
      <c r="H106" s="236"/>
      <c r="I106" s="236">
        <f>SUM(I107:I110)</f>
        <v>0</v>
      </c>
      <c r="J106" s="236"/>
      <c r="K106" s="236">
        <f>SUM(K107:K110)</f>
        <v>0</v>
      </c>
      <c r="L106" s="236"/>
      <c r="M106" s="236">
        <f>SUM(M107:M110)</f>
        <v>0</v>
      </c>
      <c r="N106" s="235"/>
      <c r="O106" s="235">
        <f>SUM(O107:O110)</f>
        <v>0.02</v>
      </c>
      <c r="P106" s="235"/>
      <c r="Q106" s="235">
        <f>SUM(Q107:Q110)</f>
        <v>0</v>
      </c>
      <c r="R106" s="236"/>
      <c r="S106" s="236"/>
      <c r="T106" s="236"/>
      <c r="U106" s="236"/>
      <c r="V106" s="236">
        <f>SUM(V107:V110)</f>
        <v>2.9</v>
      </c>
      <c r="W106" s="236"/>
      <c r="X106" s="236"/>
      <c r="Y106" s="236"/>
      <c r="AG106" t="s">
        <v>152</v>
      </c>
    </row>
    <row r="107" spans="1:60" outlineLevel="1" x14ac:dyDescent="0.2">
      <c r="A107" s="250">
        <v>82</v>
      </c>
      <c r="B107" s="251" t="s">
        <v>342</v>
      </c>
      <c r="C107" s="258" t="s">
        <v>343</v>
      </c>
      <c r="D107" s="252" t="s">
        <v>183</v>
      </c>
      <c r="E107" s="253">
        <v>2</v>
      </c>
      <c r="F107" s="254"/>
      <c r="G107" s="255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3"/>
      <c r="S107" s="233" t="s">
        <v>156</v>
      </c>
      <c r="T107" s="233" t="s">
        <v>156</v>
      </c>
      <c r="U107" s="233">
        <v>1.45</v>
      </c>
      <c r="V107" s="233">
        <f>ROUND(E107*U107,2)</f>
        <v>2.9</v>
      </c>
      <c r="W107" s="233"/>
      <c r="X107" s="233" t="s">
        <v>157</v>
      </c>
      <c r="Y107" s="233" t="s">
        <v>436</v>
      </c>
      <c r="Z107" s="212"/>
      <c r="AA107" s="212"/>
      <c r="AB107" s="212"/>
      <c r="AC107" s="212"/>
      <c r="AD107" s="212"/>
      <c r="AE107" s="212"/>
      <c r="AF107" s="212"/>
      <c r="AG107" s="212" t="s">
        <v>159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33.75" outlineLevel="1" x14ac:dyDescent="0.2">
      <c r="A108" s="250">
        <v>83</v>
      </c>
      <c r="B108" s="251" t="s">
        <v>344</v>
      </c>
      <c r="C108" s="258" t="s">
        <v>345</v>
      </c>
      <c r="D108" s="252" t="s">
        <v>176</v>
      </c>
      <c r="E108" s="253">
        <v>1</v>
      </c>
      <c r="F108" s="254"/>
      <c r="G108" s="255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3"/>
      <c r="S108" s="233" t="s">
        <v>177</v>
      </c>
      <c r="T108" s="233" t="s">
        <v>178</v>
      </c>
      <c r="U108" s="233">
        <v>0</v>
      </c>
      <c r="V108" s="233">
        <f>ROUND(E108*U108,2)</f>
        <v>0</v>
      </c>
      <c r="W108" s="233"/>
      <c r="X108" s="233" t="s">
        <v>157</v>
      </c>
      <c r="Y108" s="233" t="s">
        <v>436</v>
      </c>
      <c r="Z108" s="212"/>
      <c r="AA108" s="212"/>
      <c r="AB108" s="212"/>
      <c r="AC108" s="212"/>
      <c r="AD108" s="212"/>
      <c r="AE108" s="212"/>
      <c r="AF108" s="212"/>
      <c r="AG108" s="212" t="s">
        <v>159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44">
        <v>84</v>
      </c>
      <c r="B109" s="245" t="s">
        <v>346</v>
      </c>
      <c r="C109" s="259" t="s">
        <v>347</v>
      </c>
      <c r="D109" s="246" t="s">
        <v>183</v>
      </c>
      <c r="E109" s="247">
        <v>1</v>
      </c>
      <c r="F109" s="248"/>
      <c r="G109" s="249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1.9E-2</v>
      </c>
      <c r="O109" s="232">
        <f>ROUND(E109*N109,2)</f>
        <v>0.02</v>
      </c>
      <c r="P109" s="232">
        <v>0</v>
      </c>
      <c r="Q109" s="232">
        <f>ROUND(E109*P109,2)</f>
        <v>0</v>
      </c>
      <c r="R109" s="233" t="s">
        <v>287</v>
      </c>
      <c r="S109" s="233" t="s">
        <v>156</v>
      </c>
      <c r="T109" s="233" t="s">
        <v>178</v>
      </c>
      <c r="U109" s="233">
        <v>0</v>
      </c>
      <c r="V109" s="233">
        <f>ROUND(E109*U109,2)</f>
        <v>0</v>
      </c>
      <c r="W109" s="233"/>
      <c r="X109" s="233" t="s">
        <v>288</v>
      </c>
      <c r="Y109" s="233" t="s">
        <v>158</v>
      </c>
      <c r="Z109" s="212"/>
      <c r="AA109" s="212"/>
      <c r="AB109" s="212"/>
      <c r="AC109" s="212"/>
      <c r="AD109" s="212"/>
      <c r="AE109" s="212"/>
      <c r="AF109" s="212"/>
      <c r="AG109" s="212" t="s">
        <v>289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9">
        <v>85</v>
      </c>
      <c r="B110" s="230" t="s">
        <v>348</v>
      </c>
      <c r="C110" s="260" t="s">
        <v>349</v>
      </c>
      <c r="D110" s="231" t="s">
        <v>0</v>
      </c>
      <c r="E110" s="256"/>
      <c r="F110" s="234"/>
      <c r="G110" s="233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3"/>
      <c r="S110" s="233" t="s">
        <v>156</v>
      </c>
      <c r="T110" s="233" t="s">
        <v>156</v>
      </c>
      <c r="U110" s="233">
        <v>0</v>
      </c>
      <c r="V110" s="233">
        <f>ROUND(E110*U110,2)</f>
        <v>0</v>
      </c>
      <c r="W110" s="233"/>
      <c r="X110" s="233" t="s">
        <v>203</v>
      </c>
      <c r="Y110" s="233" t="s">
        <v>436</v>
      </c>
      <c r="Z110" s="212"/>
      <c r="AA110" s="212"/>
      <c r="AB110" s="212"/>
      <c r="AC110" s="212"/>
      <c r="AD110" s="212"/>
      <c r="AE110" s="212"/>
      <c r="AF110" s="212"/>
      <c r="AG110" s="212" t="s">
        <v>204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37" t="s">
        <v>151</v>
      </c>
      <c r="B111" s="238" t="s">
        <v>110</v>
      </c>
      <c r="C111" s="257" t="s">
        <v>111</v>
      </c>
      <c r="D111" s="239"/>
      <c r="E111" s="240"/>
      <c r="F111" s="241"/>
      <c r="G111" s="242">
        <f>SUMIF(AG112:AG116,"&lt;&gt;NOR",G112:G116)</f>
        <v>0</v>
      </c>
      <c r="H111" s="236"/>
      <c r="I111" s="236">
        <f>SUM(I112:I116)</f>
        <v>0</v>
      </c>
      <c r="J111" s="236"/>
      <c r="K111" s="236">
        <f>SUM(K112:K116)</f>
        <v>0</v>
      </c>
      <c r="L111" s="236"/>
      <c r="M111" s="236">
        <f>SUM(M112:M116)</f>
        <v>0</v>
      </c>
      <c r="N111" s="235"/>
      <c r="O111" s="235">
        <f>SUM(O112:O116)</f>
        <v>0.24</v>
      </c>
      <c r="P111" s="235"/>
      <c r="Q111" s="235">
        <f>SUM(Q112:Q116)</f>
        <v>0</v>
      </c>
      <c r="R111" s="236"/>
      <c r="S111" s="236"/>
      <c r="T111" s="236"/>
      <c r="U111" s="236"/>
      <c r="V111" s="236">
        <f>SUM(V112:V116)</f>
        <v>11.22</v>
      </c>
      <c r="W111" s="236"/>
      <c r="X111" s="236"/>
      <c r="Y111" s="236"/>
      <c r="AG111" t="s">
        <v>152</v>
      </c>
    </row>
    <row r="112" spans="1:60" ht="22.5" outlineLevel="1" x14ac:dyDescent="0.2">
      <c r="A112" s="250">
        <v>86</v>
      </c>
      <c r="B112" s="251" t="s">
        <v>350</v>
      </c>
      <c r="C112" s="258" t="s">
        <v>351</v>
      </c>
      <c r="D112" s="252" t="s">
        <v>155</v>
      </c>
      <c r="E112" s="253">
        <v>9.8556000000000008</v>
      </c>
      <c r="F112" s="254"/>
      <c r="G112" s="255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2">
        <v>2.1000000000000001E-4</v>
      </c>
      <c r="O112" s="232">
        <f>ROUND(E112*N112,2)</f>
        <v>0</v>
      </c>
      <c r="P112" s="232">
        <v>0</v>
      </c>
      <c r="Q112" s="232">
        <f>ROUND(E112*P112,2)</f>
        <v>0</v>
      </c>
      <c r="R112" s="233"/>
      <c r="S112" s="233" t="s">
        <v>156</v>
      </c>
      <c r="T112" s="233" t="s">
        <v>156</v>
      </c>
      <c r="U112" s="233">
        <v>0.05</v>
      </c>
      <c r="V112" s="233">
        <f>ROUND(E112*U112,2)</f>
        <v>0.49</v>
      </c>
      <c r="W112" s="233"/>
      <c r="X112" s="233" t="s">
        <v>157</v>
      </c>
      <c r="Y112" s="233" t="s">
        <v>436</v>
      </c>
      <c r="Z112" s="212"/>
      <c r="AA112" s="212"/>
      <c r="AB112" s="212"/>
      <c r="AC112" s="212"/>
      <c r="AD112" s="212"/>
      <c r="AE112" s="212"/>
      <c r="AF112" s="212"/>
      <c r="AG112" s="212" t="s">
        <v>159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50">
        <v>87</v>
      </c>
      <c r="B113" s="251" t="s">
        <v>352</v>
      </c>
      <c r="C113" s="258" t="s">
        <v>353</v>
      </c>
      <c r="D113" s="252" t="s">
        <v>155</v>
      </c>
      <c r="E113" s="253">
        <v>9.8556000000000008</v>
      </c>
      <c r="F113" s="254"/>
      <c r="G113" s="255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2.9399999999999999E-3</v>
      </c>
      <c r="O113" s="232">
        <f>ROUND(E113*N113,2)</f>
        <v>0.03</v>
      </c>
      <c r="P113" s="232">
        <v>0</v>
      </c>
      <c r="Q113" s="232">
        <f>ROUND(E113*P113,2)</f>
        <v>0</v>
      </c>
      <c r="R113" s="233"/>
      <c r="S113" s="233" t="s">
        <v>156</v>
      </c>
      <c r="T113" s="233" t="s">
        <v>156</v>
      </c>
      <c r="U113" s="233">
        <v>0.97799999999999998</v>
      </c>
      <c r="V113" s="233">
        <f>ROUND(E113*U113,2)</f>
        <v>9.64</v>
      </c>
      <c r="W113" s="233"/>
      <c r="X113" s="233" t="s">
        <v>157</v>
      </c>
      <c r="Y113" s="233" t="s">
        <v>436</v>
      </c>
      <c r="Z113" s="212"/>
      <c r="AA113" s="212"/>
      <c r="AB113" s="212"/>
      <c r="AC113" s="212"/>
      <c r="AD113" s="212"/>
      <c r="AE113" s="212"/>
      <c r="AF113" s="212"/>
      <c r="AG113" s="212" t="s">
        <v>159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50">
        <v>88</v>
      </c>
      <c r="B114" s="251" t="s">
        <v>354</v>
      </c>
      <c r="C114" s="258" t="s">
        <v>355</v>
      </c>
      <c r="D114" s="252" t="s">
        <v>167</v>
      </c>
      <c r="E114" s="253">
        <v>15.56</v>
      </c>
      <c r="F114" s="254"/>
      <c r="G114" s="255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2">
        <v>4.0000000000000003E-5</v>
      </c>
      <c r="O114" s="232">
        <f>ROUND(E114*N114,2)</f>
        <v>0</v>
      </c>
      <c r="P114" s="232">
        <v>0</v>
      </c>
      <c r="Q114" s="232">
        <f>ROUND(E114*P114,2)</f>
        <v>0</v>
      </c>
      <c r="R114" s="233"/>
      <c r="S114" s="233" t="s">
        <v>156</v>
      </c>
      <c r="T114" s="233" t="s">
        <v>156</v>
      </c>
      <c r="U114" s="233">
        <v>7.0000000000000007E-2</v>
      </c>
      <c r="V114" s="233">
        <f>ROUND(E114*U114,2)</f>
        <v>1.0900000000000001</v>
      </c>
      <c r="W114" s="233"/>
      <c r="X114" s="233" t="s">
        <v>157</v>
      </c>
      <c r="Y114" s="233" t="s">
        <v>158</v>
      </c>
      <c r="Z114" s="212"/>
      <c r="AA114" s="212"/>
      <c r="AB114" s="212"/>
      <c r="AC114" s="212"/>
      <c r="AD114" s="212"/>
      <c r="AE114" s="212"/>
      <c r="AF114" s="212"/>
      <c r="AG114" s="212" t="s">
        <v>159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4">
        <v>89</v>
      </c>
      <c r="B115" s="245" t="s">
        <v>356</v>
      </c>
      <c r="C115" s="259" t="s">
        <v>357</v>
      </c>
      <c r="D115" s="246" t="s">
        <v>155</v>
      </c>
      <c r="E115" s="247">
        <v>10.84116</v>
      </c>
      <c r="F115" s="248"/>
      <c r="G115" s="249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1.9199999999999998E-2</v>
      </c>
      <c r="O115" s="232">
        <f>ROUND(E115*N115,2)</f>
        <v>0.21</v>
      </c>
      <c r="P115" s="232">
        <v>0</v>
      </c>
      <c r="Q115" s="232">
        <f>ROUND(E115*P115,2)</f>
        <v>0</v>
      </c>
      <c r="R115" s="233" t="s">
        <v>287</v>
      </c>
      <c r="S115" s="233" t="s">
        <v>156</v>
      </c>
      <c r="T115" s="233" t="s">
        <v>156</v>
      </c>
      <c r="U115" s="233">
        <v>0</v>
      </c>
      <c r="V115" s="233">
        <f>ROUND(E115*U115,2)</f>
        <v>0</v>
      </c>
      <c r="W115" s="233"/>
      <c r="X115" s="233" t="s">
        <v>288</v>
      </c>
      <c r="Y115" s="233" t="s">
        <v>436</v>
      </c>
      <c r="Z115" s="212"/>
      <c r="AA115" s="212"/>
      <c r="AB115" s="212"/>
      <c r="AC115" s="212"/>
      <c r="AD115" s="212"/>
      <c r="AE115" s="212"/>
      <c r="AF115" s="212"/>
      <c r="AG115" s="212" t="s">
        <v>289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9">
        <v>90</v>
      </c>
      <c r="B116" s="230" t="s">
        <v>358</v>
      </c>
      <c r="C116" s="260" t="s">
        <v>359</v>
      </c>
      <c r="D116" s="231" t="s">
        <v>0</v>
      </c>
      <c r="E116" s="256"/>
      <c r="F116" s="234"/>
      <c r="G116" s="233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2">
        <v>0</v>
      </c>
      <c r="O116" s="232">
        <f>ROUND(E116*N116,2)</f>
        <v>0</v>
      </c>
      <c r="P116" s="232">
        <v>0</v>
      </c>
      <c r="Q116" s="232">
        <f>ROUND(E116*P116,2)</f>
        <v>0</v>
      </c>
      <c r="R116" s="233"/>
      <c r="S116" s="233" t="s">
        <v>156</v>
      </c>
      <c r="T116" s="233" t="s">
        <v>156</v>
      </c>
      <c r="U116" s="233">
        <v>0</v>
      </c>
      <c r="V116" s="233">
        <f>ROUND(E116*U116,2)</f>
        <v>0</v>
      </c>
      <c r="W116" s="233"/>
      <c r="X116" s="233" t="s">
        <v>203</v>
      </c>
      <c r="Y116" s="233" t="s">
        <v>436</v>
      </c>
      <c r="Z116" s="212"/>
      <c r="AA116" s="212"/>
      <c r="AB116" s="212"/>
      <c r="AC116" s="212"/>
      <c r="AD116" s="212"/>
      <c r="AE116" s="212"/>
      <c r="AF116" s="212"/>
      <c r="AG116" s="212" t="s">
        <v>204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x14ac:dyDescent="0.2">
      <c r="A117" s="237" t="s">
        <v>151</v>
      </c>
      <c r="B117" s="238" t="s">
        <v>112</v>
      </c>
      <c r="C117" s="257" t="s">
        <v>113</v>
      </c>
      <c r="D117" s="239"/>
      <c r="E117" s="240"/>
      <c r="F117" s="241"/>
      <c r="G117" s="242">
        <f>SUMIF(AG118:AG122,"&lt;&gt;NOR",G118:G122)</f>
        <v>0</v>
      </c>
      <c r="H117" s="236"/>
      <c r="I117" s="236">
        <f>SUM(I118:I122)</f>
        <v>0</v>
      </c>
      <c r="J117" s="236"/>
      <c r="K117" s="236">
        <f>SUM(K118:K122)</f>
        <v>0</v>
      </c>
      <c r="L117" s="236"/>
      <c r="M117" s="236">
        <f>SUM(M118:M122)</f>
        <v>0</v>
      </c>
      <c r="N117" s="235"/>
      <c r="O117" s="235">
        <f>SUM(O118:O122)</f>
        <v>0.13</v>
      </c>
      <c r="P117" s="235"/>
      <c r="Q117" s="235">
        <f>SUM(Q118:Q122)</f>
        <v>0</v>
      </c>
      <c r="R117" s="236"/>
      <c r="S117" s="236"/>
      <c r="T117" s="236"/>
      <c r="U117" s="236"/>
      <c r="V117" s="236">
        <f>SUM(V118:V122)</f>
        <v>26.49</v>
      </c>
      <c r="W117" s="236"/>
      <c r="X117" s="236"/>
      <c r="Y117" s="236"/>
      <c r="AG117" t="s">
        <v>152</v>
      </c>
    </row>
    <row r="118" spans="1:60" ht="22.5" outlineLevel="1" x14ac:dyDescent="0.2">
      <c r="A118" s="250">
        <v>91</v>
      </c>
      <c r="B118" s="251" t="s">
        <v>360</v>
      </c>
      <c r="C118" s="258" t="s">
        <v>361</v>
      </c>
      <c r="D118" s="252" t="s">
        <v>155</v>
      </c>
      <c r="E118" s="253">
        <v>23.34</v>
      </c>
      <c r="F118" s="254"/>
      <c r="G118" s="255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2">
        <v>1.6000000000000001E-4</v>
      </c>
      <c r="O118" s="232">
        <f>ROUND(E118*N118,2)</f>
        <v>0</v>
      </c>
      <c r="P118" s="232">
        <v>0</v>
      </c>
      <c r="Q118" s="232">
        <f>ROUND(E118*P118,2)</f>
        <v>0</v>
      </c>
      <c r="R118" s="233"/>
      <c r="S118" s="233" t="s">
        <v>156</v>
      </c>
      <c r="T118" s="233" t="s">
        <v>156</v>
      </c>
      <c r="U118" s="233">
        <v>0.05</v>
      </c>
      <c r="V118" s="233">
        <f>ROUND(E118*U118,2)</f>
        <v>1.17</v>
      </c>
      <c r="W118" s="233"/>
      <c r="X118" s="233" t="s">
        <v>157</v>
      </c>
      <c r="Y118" s="233" t="s">
        <v>158</v>
      </c>
      <c r="Z118" s="212"/>
      <c r="AA118" s="212"/>
      <c r="AB118" s="212"/>
      <c r="AC118" s="212"/>
      <c r="AD118" s="212"/>
      <c r="AE118" s="212"/>
      <c r="AF118" s="212"/>
      <c r="AG118" s="212" t="s">
        <v>159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50">
        <v>92</v>
      </c>
      <c r="B119" s="251" t="s">
        <v>362</v>
      </c>
      <c r="C119" s="258" t="s">
        <v>363</v>
      </c>
      <c r="D119" s="252" t="s">
        <v>155</v>
      </c>
      <c r="E119" s="253">
        <v>23.34</v>
      </c>
      <c r="F119" s="254"/>
      <c r="G119" s="255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5.2399999999999999E-3</v>
      </c>
      <c r="O119" s="232">
        <f>ROUND(E119*N119,2)</f>
        <v>0.12</v>
      </c>
      <c r="P119" s="232">
        <v>0</v>
      </c>
      <c r="Q119" s="232">
        <f>ROUND(E119*P119,2)</f>
        <v>0</v>
      </c>
      <c r="R119" s="233"/>
      <c r="S119" s="233" t="s">
        <v>156</v>
      </c>
      <c r="T119" s="233" t="s">
        <v>156</v>
      </c>
      <c r="U119" s="233">
        <v>0.95840000000000003</v>
      </c>
      <c r="V119" s="233">
        <f>ROUND(E119*U119,2)</f>
        <v>22.37</v>
      </c>
      <c r="W119" s="233"/>
      <c r="X119" s="233" t="s">
        <v>157</v>
      </c>
      <c r="Y119" s="233" t="s">
        <v>436</v>
      </c>
      <c r="Z119" s="212"/>
      <c r="AA119" s="212"/>
      <c r="AB119" s="212"/>
      <c r="AC119" s="212"/>
      <c r="AD119" s="212"/>
      <c r="AE119" s="212"/>
      <c r="AF119" s="212"/>
      <c r="AG119" s="212" t="s">
        <v>159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50">
        <v>93</v>
      </c>
      <c r="B120" s="251" t="s">
        <v>364</v>
      </c>
      <c r="C120" s="258" t="s">
        <v>365</v>
      </c>
      <c r="D120" s="252" t="s">
        <v>167</v>
      </c>
      <c r="E120" s="253">
        <v>24.56</v>
      </c>
      <c r="F120" s="254"/>
      <c r="G120" s="255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2">
        <v>4.2000000000000002E-4</v>
      </c>
      <c r="O120" s="232">
        <f>ROUND(E120*N120,2)</f>
        <v>0.01</v>
      </c>
      <c r="P120" s="232">
        <v>0</v>
      </c>
      <c r="Q120" s="232">
        <f>ROUND(E120*P120,2)</f>
        <v>0</v>
      </c>
      <c r="R120" s="233"/>
      <c r="S120" s="233" t="s">
        <v>156</v>
      </c>
      <c r="T120" s="233" t="s">
        <v>156</v>
      </c>
      <c r="U120" s="233">
        <v>0.12</v>
      </c>
      <c r="V120" s="233">
        <f>ROUND(E120*U120,2)</f>
        <v>2.95</v>
      </c>
      <c r="W120" s="233"/>
      <c r="X120" s="233" t="s">
        <v>157</v>
      </c>
      <c r="Y120" s="233" t="s">
        <v>436</v>
      </c>
      <c r="Z120" s="212"/>
      <c r="AA120" s="212"/>
      <c r="AB120" s="212"/>
      <c r="AC120" s="212"/>
      <c r="AD120" s="212"/>
      <c r="AE120" s="212"/>
      <c r="AF120" s="212"/>
      <c r="AG120" s="212" t="s">
        <v>159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4">
        <v>94</v>
      </c>
      <c r="B121" s="245" t="s">
        <v>366</v>
      </c>
      <c r="C121" s="259" t="s">
        <v>367</v>
      </c>
      <c r="D121" s="246" t="s">
        <v>155</v>
      </c>
      <c r="E121" s="247">
        <v>25.673999999999999</v>
      </c>
      <c r="F121" s="248"/>
      <c r="G121" s="249">
        <f>ROUND(E121*F121,2)</f>
        <v>0</v>
      </c>
      <c r="H121" s="234"/>
      <c r="I121" s="233">
        <f>ROUND(E121*H121,2)</f>
        <v>0</v>
      </c>
      <c r="J121" s="234"/>
      <c r="K121" s="233">
        <f>ROUND(E121*J121,2)</f>
        <v>0</v>
      </c>
      <c r="L121" s="233">
        <v>21</v>
      </c>
      <c r="M121" s="233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3"/>
      <c r="S121" s="233" t="s">
        <v>177</v>
      </c>
      <c r="T121" s="233" t="s">
        <v>178</v>
      </c>
      <c r="U121" s="233">
        <v>0</v>
      </c>
      <c r="V121" s="233">
        <f>ROUND(E121*U121,2)</f>
        <v>0</v>
      </c>
      <c r="W121" s="233"/>
      <c r="X121" s="233" t="s">
        <v>288</v>
      </c>
      <c r="Y121" s="233" t="s">
        <v>436</v>
      </c>
      <c r="Z121" s="212"/>
      <c r="AA121" s="212"/>
      <c r="AB121" s="212"/>
      <c r="AC121" s="212"/>
      <c r="AD121" s="212"/>
      <c r="AE121" s="212"/>
      <c r="AF121" s="212"/>
      <c r="AG121" s="212" t="s">
        <v>289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9">
        <v>95</v>
      </c>
      <c r="B122" s="230" t="s">
        <v>368</v>
      </c>
      <c r="C122" s="260" t="s">
        <v>369</v>
      </c>
      <c r="D122" s="231" t="s">
        <v>0</v>
      </c>
      <c r="E122" s="256"/>
      <c r="F122" s="234"/>
      <c r="G122" s="233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3"/>
      <c r="S122" s="233" t="s">
        <v>156</v>
      </c>
      <c r="T122" s="233" t="s">
        <v>156</v>
      </c>
      <c r="U122" s="233">
        <v>0</v>
      </c>
      <c r="V122" s="233">
        <f>ROUND(E122*U122,2)</f>
        <v>0</v>
      </c>
      <c r="W122" s="233"/>
      <c r="X122" s="233" t="s">
        <v>203</v>
      </c>
      <c r="Y122" s="233" t="s">
        <v>436</v>
      </c>
      <c r="Z122" s="212"/>
      <c r="AA122" s="212"/>
      <c r="AB122" s="212"/>
      <c r="AC122" s="212"/>
      <c r="AD122" s="212"/>
      <c r="AE122" s="212"/>
      <c r="AF122" s="212"/>
      <c r="AG122" s="212" t="s">
        <v>204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37" t="s">
        <v>151</v>
      </c>
      <c r="B123" s="238" t="s">
        <v>114</v>
      </c>
      <c r="C123" s="257" t="s">
        <v>115</v>
      </c>
      <c r="D123" s="239"/>
      <c r="E123" s="240"/>
      <c r="F123" s="241"/>
      <c r="G123" s="242">
        <f>SUMIF(AG124:AG128,"&lt;&gt;NOR",G124:G128)</f>
        <v>0</v>
      </c>
      <c r="H123" s="236"/>
      <c r="I123" s="236">
        <f>SUM(I124:I128)</f>
        <v>0</v>
      </c>
      <c r="J123" s="236"/>
      <c r="K123" s="236">
        <f>SUM(K124:K128)</f>
        <v>0</v>
      </c>
      <c r="L123" s="236"/>
      <c r="M123" s="236">
        <f>SUM(M124:M128)</f>
        <v>0</v>
      </c>
      <c r="N123" s="235"/>
      <c r="O123" s="235">
        <f>SUM(O124:O128)</f>
        <v>0</v>
      </c>
      <c r="P123" s="235"/>
      <c r="Q123" s="235">
        <f>SUM(Q124:Q128)</f>
        <v>0</v>
      </c>
      <c r="R123" s="236"/>
      <c r="S123" s="236"/>
      <c r="T123" s="236"/>
      <c r="U123" s="236"/>
      <c r="V123" s="236">
        <f>SUM(V124:V128)</f>
        <v>10.91</v>
      </c>
      <c r="W123" s="236"/>
      <c r="X123" s="236"/>
      <c r="Y123" s="236"/>
      <c r="AG123" t="s">
        <v>152</v>
      </c>
    </row>
    <row r="124" spans="1:60" ht="22.5" outlineLevel="1" x14ac:dyDescent="0.2">
      <c r="A124" s="250">
        <v>96</v>
      </c>
      <c r="B124" s="251" t="s">
        <v>370</v>
      </c>
      <c r="C124" s="258" t="s">
        <v>371</v>
      </c>
      <c r="D124" s="252" t="s">
        <v>155</v>
      </c>
      <c r="E124" s="253">
        <v>2</v>
      </c>
      <c r="F124" s="254"/>
      <c r="G124" s="255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2">
        <v>1.0000000000000001E-5</v>
      </c>
      <c r="O124" s="232">
        <f>ROUND(E124*N124,2)</f>
        <v>0</v>
      </c>
      <c r="P124" s="232">
        <v>0</v>
      </c>
      <c r="Q124" s="232">
        <f>ROUND(E124*P124,2)</f>
        <v>0</v>
      </c>
      <c r="R124" s="233"/>
      <c r="S124" s="233" t="s">
        <v>156</v>
      </c>
      <c r="T124" s="233" t="s">
        <v>156</v>
      </c>
      <c r="U124" s="233">
        <v>7.1999999999999995E-2</v>
      </c>
      <c r="V124" s="233">
        <f>ROUND(E124*U124,2)</f>
        <v>0.14000000000000001</v>
      </c>
      <c r="W124" s="233"/>
      <c r="X124" s="233" t="s">
        <v>157</v>
      </c>
      <c r="Y124" s="233" t="s">
        <v>436</v>
      </c>
      <c r="Z124" s="212"/>
      <c r="AA124" s="212"/>
      <c r="AB124" s="212"/>
      <c r="AC124" s="212"/>
      <c r="AD124" s="212"/>
      <c r="AE124" s="212"/>
      <c r="AF124" s="212"/>
      <c r="AG124" s="212" t="s">
        <v>159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50">
        <v>97</v>
      </c>
      <c r="B125" s="251" t="s">
        <v>372</v>
      </c>
      <c r="C125" s="258" t="s">
        <v>373</v>
      </c>
      <c r="D125" s="252" t="s">
        <v>155</v>
      </c>
      <c r="E125" s="253">
        <v>2</v>
      </c>
      <c r="F125" s="254"/>
      <c r="G125" s="255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2">
        <v>8.0999999999999996E-4</v>
      </c>
      <c r="O125" s="232">
        <f>ROUND(E125*N125,2)</f>
        <v>0</v>
      </c>
      <c r="P125" s="232">
        <v>0</v>
      </c>
      <c r="Q125" s="232">
        <f>ROUND(E125*P125,2)</f>
        <v>0</v>
      </c>
      <c r="R125" s="233"/>
      <c r="S125" s="233" t="s">
        <v>156</v>
      </c>
      <c r="T125" s="233" t="s">
        <v>156</v>
      </c>
      <c r="U125" s="233">
        <v>0.40699999999999997</v>
      </c>
      <c r="V125" s="233">
        <f>ROUND(E125*U125,2)</f>
        <v>0.81</v>
      </c>
      <c r="W125" s="233"/>
      <c r="X125" s="233" t="s">
        <v>157</v>
      </c>
      <c r="Y125" s="233" t="s">
        <v>436</v>
      </c>
      <c r="Z125" s="212"/>
      <c r="AA125" s="212"/>
      <c r="AB125" s="212"/>
      <c r="AC125" s="212"/>
      <c r="AD125" s="212"/>
      <c r="AE125" s="212"/>
      <c r="AF125" s="212"/>
      <c r="AG125" s="212" t="s">
        <v>159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50">
        <v>98</v>
      </c>
      <c r="B126" s="251" t="s">
        <v>374</v>
      </c>
      <c r="C126" s="258" t="s">
        <v>375</v>
      </c>
      <c r="D126" s="252" t="s">
        <v>167</v>
      </c>
      <c r="E126" s="253">
        <v>18</v>
      </c>
      <c r="F126" s="254"/>
      <c r="G126" s="255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9.0000000000000006E-5</v>
      </c>
      <c r="O126" s="232">
        <f>ROUND(E126*N126,2)</f>
        <v>0</v>
      </c>
      <c r="P126" s="232">
        <v>0</v>
      </c>
      <c r="Q126" s="232">
        <f>ROUND(E126*P126,2)</f>
        <v>0</v>
      </c>
      <c r="R126" s="233"/>
      <c r="S126" s="233" t="s">
        <v>156</v>
      </c>
      <c r="T126" s="233" t="s">
        <v>156</v>
      </c>
      <c r="U126" s="233">
        <v>0.11600000000000001</v>
      </c>
      <c r="V126" s="233">
        <f>ROUND(E126*U126,2)</f>
        <v>2.09</v>
      </c>
      <c r="W126" s="233"/>
      <c r="X126" s="233" t="s">
        <v>157</v>
      </c>
      <c r="Y126" s="233" t="s">
        <v>436</v>
      </c>
      <c r="Z126" s="212"/>
      <c r="AA126" s="212"/>
      <c r="AB126" s="212"/>
      <c r="AC126" s="212"/>
      <c r="AD126" s="212"/>
      <c r="AE126" s="212"/>
      <c r="AF126" s="212"/>
      <c r="AG126" s="212" t="s">
        <v>159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50">
        <v>99</v>
      </c>
      <c r="B127" s="251" t="s">
        <v>376</v>
      </c>
      <c r="C127" s="258" t="s">
        <v>377</v>
      </c>
      <c r="D127" s="252" t="s">
        <v>155</v>
      </c>
      <c r="E127" s="253">
        <v>10</v>
      </c>
      <c r="F127" s="254"/>
      <c r="G127" s="255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2">
        <v>3.1E-4</v>
      </c>
      <c r="O127" s="232">
        <f>ROUND(E127*N127,2)</f>
        <v>0</v>
      </c>
      <c r="P127" s="232">
        <v>0</v>
      </c>
      <c r="Q127" s="232">
        <f>ROUND(E127*P127,2)</f>
        <v>0</v>
      </c>
      <c r="R127" s="233"/>
      <c r="S127" s="233" t="s">
        <v>156</v>
      </c>
      <c r="T127" s="233" t="s">
        <v>156</v>
      </c>
      <c r="U127" s="233">
        <v>0.40799999999999997</v>
      </c>
      <c r="V127" s="233">
        <f>ROUND(E127*U127,2)</f>
        <v>4.08</v>
      </c>
      <c r="W127" s="233"/>
      <c r="X127" s="233" t="s">
        <v>157</v>
      </c>
      <c r="Y127" s="233" t="s">
        <v>436</v>
      </c>
      <c r="Z127" s="212"/>
      <c r="AA127" s="212"/>
      <c r="AB127" s="212"/>
      <c r="AC127" s="212"/>
      <c r="AD127" s="212"/>
      <c r="AE127" s="212"/>
      <c r="AF127" s="212"/>
      <c r="AG127" s="212" t="s">
        <v>159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50">
        <v>100</v>
      </c>
      <c r="B128" s="251" t="s">
        <v>378</v>
      </c>
      <c r="C128" s="258" t="s">
        <v>379</v>
      </c>
      <c r="D128" s="252" t="s">
        <v>155</v>
      </c>
      <c r="E128" s="253">
        <v>10</v>
      </c>
      <c r="F128" s="254"/>
      <c r="G128" s="255">
        <f>ROUND(E128*F128,2)</f>
        <v>0</v>
      </c>
      <c r="H128" s="234"/>
      <c r="I128" s="233">
        <f>ROUND(E128*H128,2)</f>
        <v>0</v>
      </c>
      <c r="J128" s="234"/>
      <c r="K128" s="233">
        <f>ROUND(E128*J128,2)</f>
        <v>0</v>
      </c>
      <c r="L128" s="233">
        <v>21</v>
      </c>
      <c r="M128" s="233">
        <f>G128*(1+L128/100)</f>
        <v>0</v>
      </c>
      <c r="N128" s="232">
        <v>4.2000000000000002E-4</v>
      </c>
      <c r="O128" s="232">
        <f>ROUND(E128*N128,2)</f>
        <v>0</v>
      </c>
      <c r="P128" s="232">
        <v>0</v>
      </c>
      <c r="Q128" s="232">
        <f>ROUND(E128*P128,2)</f>
        <v>0</v>
      </c>
      <c r="R128" s="233"/>
      <c r="S128" s="233" t="s">
        <v>156</v>
      </c>
      <c r="T128" s="233" t="s">
        <v>156</v>
      </c>
      <c r="U128" s="233">
        <v>0.379</v>
      </c>
      <c r="V128" s="233">
        <f>ROUND(E128*U128,2)</f>
        <v>3.79</v>
      </c>
      <c r="W128" s="233"/>
      <c r="X128" s="233" t="s">
        <v>157</v>
      </c>
      <c r="Y128" s="233" t="s">
        <v>436</v>
      </c>
      <c r="Z128" s="212"/>
      <c r="AA128" s="212"/>
      <c r="AB128" s="212"/>
      <c r="AC128" s="212"/>
      <c r="AD128" s="212"/>
      <c r="AE128" s="212"/>
      <c r="AF128" s="212"/>
      <c r="AG128" s="212" t="s">
        <v>159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37" t="s">
        <v>151</v>
      </c>
      <c r="B129" s="238" t="s">
        <v>116</v>
      </c>
      <c r="C129" s="257" t="s">
        <v>117</v>
      </c>
      <c r="D129" s="239"/>
      <c r="E129" s="240"/>
      <c r="F129" s="241"/>
      <c r="G129" s="242">
        <f>SUMIF(AG130:AG131,"&lt;&gt;NOR",G130:G131)</f>
        <v>0</v>
      </c>
      <c r="H129" s="236"/>
      <c r="I129" s="236">
        <f>SUM(I130:I131)</f>
        <v>0</v>
      </c>
      <c r="J129" s="236"/>
      <c r="K129" s="236">
        <f>SUM(K130:K131)</f>
        <v>0</v>
      </c>
      <c r="L129" s="236"/>
      <c r="M129" s="236">
        <f>SUM(M130:M131)</f>
        <v>0</v>
      </c>
      <c r="N129" s="235"/>
      <c r="O129" s="235">
        <f>SUM(O130:O131)</f>
        <v>0.01</v>
      </c>
      <c r="P129" s="235"/>
      <c r="Q129" s="235">
        <f>SUM(Q130:Q131)</f>
        <v>0</v>
      </c>
      <c r="R129" s="236"/>
      <c r="S129" s="236"/>
      <c r="T129" s="236"/>
      <c r="U129" s="236"/>
      <c r="V129" s="236">
        <f>SUM(V130:V131)</f>
        <v>5.7399999999999993</v>
      </c>
      <c r="W129" s="236"/>
      <c r="X129" s="236"/>
      <c r="Y129" s="236"/>
      <c r="AG129" t="s">
        <v>152</v>
      </c>
    </row>
    <row r="130" spans="1:60" outlineLevel="1" x14ac:dyDescent="0.2">
      <c r="A130" s="250">
        <v>101</v>
      </c>
      <c r="B130" s="251" t="s">
        <v>380</v>
      </c>
      <c r="C130" s="258" t="s">
        <v>381</v>
      </c>
      <c r="D130" s="252" t="s">
        <v>155</v>
      </c>
      <c r="E130" s="253">
        <v>42.710599999999999</v>
      </c>
      <c r="F130" s="254"/>
      <c r="G130" s="255">
        <f>ROUND(E130*F130,2)</f>
        <v>0</v>
      </c>
      <c r="H130" s="234"/>
      <c r="I130" s="233">
        <f>ROUND(E130*H130,2)</f>
        <v>0</v>
      </c>
      <c r="J130" s="234"/>
      <c r="K130" s="233">
        <f>ROUND(E130*J130,2)</f>
        <v>0</v>
      </c>
      <c r="L130" s="233">
        <v>21</v>
      </c>
      <c r="M130" s="233">
        <f>G130*(1+L130/100)</f>
        <v>0</v>
      </c>
      <c r="N130" s="232">
        <v>6.9999999999999994E-5</v>
      </c>
      <c r="O130" s="232">
        <f>ROUND(E130*N130,2)</f>
        <v>0</v>
      </c>
      <c r="P130" s="232">
        <v>0</v>
      </c>
      <c r="Q130" s="232">
        <f>ROUND(E130*P130,2)</f>
        <v>0</v>
      </c>
      <c r="R130" s="233"/>
      <c r="S130" s="233" t="s">
        <v>156</v>
      </c>
      <c r="T130" s="233" t="s">
        <v>156</v>
      </c>
      <c r="U130" s="233">
        <v>3.2480000000000002E-2</v>
      </c>
      <c r="V130" s="233">
        <f>ROUND(E130*U130,2)</f>
        <v>1.39</v>
      </c>
      <c r="W130" s="233"/>
      <c r="X130" s="233" t="s">
        <v>157</v>
      </c>
      <c r="Y130" s="233" t="s">
        <v>158</v>
      </c>
      <c r="Z130" s="212"/>
      <c r="AA130" s="212"/>
      <c r="AB130" s="212"/>
      <c r="AC130" s="212"/>
      <c r="AD130" s="212"/>
      <c r="AE130" s="212"/>
      <c r="AF130" s="212"/>
      <c r="AG130" s="212" t="s">
        <v>159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50">
        <v>102</v>
      </c>
      <c r="B131" s="251" t="s">
        <v>382</v>
      </c>
      <c r="C131" s="258" t="s">
        <v>383</v>
      </c>
      <c r="D131" s="252" t="s">
        <v>155</v>
      </c>
      <c r="E131" s="253">
        <v>42.710599999999999</v>
      </c>
      <c r="F131" s="254"/>
      <c r="G131" s="255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2">
        <v>1.3999999999999999E-4</v>
      </c>
      <c r="O131" s="232">
        <f>ROUND(E131*N131,2)</f>
        <v>0.01</v>
      </c>
      <c r="P131" s="232">
        <v>0</v>
      </c>
      <c r="Q131" s="232">
        <f>ROUND(E131*P131,2)</f>
        <v>0</v>
      </c>
      <c r="R131" s="233"/>
      <c r="S131" s="233" t="s">
        <v>156</v>
      </c>
      <c r="T131" s="233" t="s">
        <v>156</v>
      </c>
      <c r="U131" s="233">
        <v>0.10191</v>
      </c>
      <c r="V131" s="233">
        <f>ROUND(E131*U131,2)</f>
        <v>4.3499999999999996</v>
      </c>
      <c r="W131" s="233"/>
      <c r="X131" s="233" t="s">
        <v>157</v>
      </c>
      <c r="Y131" s="233" t="s">
        <v>158</v>
      </c>
      <c r="Z131" s="212"/>
      <c r="AA131" s="212"/>
      <c r="AB131" s="212"/>
      <c r="AC131" s="212"/>
      <c r="AD131" s="212"/>
      <c r="AE131" s="212"/>
      <c r="AF131" s="212"/>
      <c r="AG131" s="212" t="s">
        <v>159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37" t="s">
        <v>151</v>
      </c>
      <c r="B132" s="238" t="s">
        <v>118</v>
      </c>
      <c r="C132" s="257" t="s">
        <v>119</v>
      </c>
      <c r="D132" s="239"/>
      <c r="E132" s="240"/>
      <c r="F132" s="241"/>
      <c r="G132" s="242">
        <f>SUMIF(AG133:AG141,"&lt;&gt;NOR",G133:G141)</f>
        <v>0</v>
      </c>
      <c r="H132" s="236"/>
      <c r="I132" s="236">
        <f>SUM(I133:I141)</f>
        <v>0</v>
      </c>
      <c r="J132" s="236"/>
      <c r="K132" s="236">
        <f>SUM(K133:K141)</f>
        <v>0</v>
      </c>
      <c r="L132" s="236"/>
      <c r="M132" s="236">
        <f>SUM(M133:M141)</f>
        <v>0</v>
      </c>
      <c r="N132" s="235"/>
      <c r="O132" s="235">
        <f>SUM(O133:O141)</f>
        <v>0.01</v>
      </c>
      <c r="P132" s="235"/>
      <c r="Q132" s="235">
        <f>SUM(Q133:Q141)</f>
        <v>0</v>
      </c>
      <c r="R132" s="236"/>
      <c r="S132" s="236"/>
      <c r="T132" s="236"/>
      <c r="U132" s="236"/>
      <c r="V132" s="236">
        <f>SUM(V133:V141)</f>
        <v>5.28</v>
      </c>
      <c r="W132" s="236"/>
      <c r="X132" s="236"/>
      <c r="Y132" s="236"/>
      <c r="AG132" t="s">
        <v>152</v>
      </c>
    </row>
    <row r="133" spans="1:60" outlineLevel="1" x14ac:dyDescent="0.2">
      <c r="A133" s="250">
        <v>103</v>
      </c>
      <c r="B133" s="251" t="s">
        <v>384</v>
      </c>
      <c r="C133" s="258" t="s">
        <v>385</v>
      </c>
      <c r="D133" s="252" t="s">
        <v>167</v>
      </c>
      <c r="E133" s="253">
        <v>25</v>
      </c>
      <c r="F133" s="254"/>
      <c r="G133" s="255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3"/>
      <c r="S133" s="233" t="s">
        <v>156</v>
      </c>
      <c r="T133" s="233" t="s">
        <v>156</v>
      </c>
      <c r="U133" s="233">
        <v>7.0000000000000007E-2</v>
      </c>
      <c r="V133" s="233">
        <f>ROUND(E133*U133,2)</f>
        <v>1.75</v>
      </c>
      <c r="W133" s="233"/>
      <c r="X133" s="233" t="s">
        <v>157</v>
      </c>
      <c r="Y133" s="233" t="s">
        <v>158</v>
      </c>
      <c r="Z133" s="212"/>
      <c r="AA133" s="212"/>
      <c r="AB133" s="212"/>
      <c r="AC133" s="212"/>
      <c r="AD133" s="212"/>
      <c r="AE133" s="212"/>
      <c r="AF133" s="212"/>
      <c r="AG133" s="212" t="s">
        <v>159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50">
        <v>104</v>
      </c>
      <c r="B134" s="251" t="s">
        <v>386</v>
      </c>
      <c r="C134" s="258" t="s">
        <v>387</v>
      </c>
      <c r="D134" s="252" t="s">
        <v>167</v>
      </c>
      <c r="E134" s="253">
        <v>25</v>
      </c>
      <c r="F134" s="254"/>
      <c r="G134" s="255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3"/>
      <c r="S134" s="233" t="s">
        <v>156</v>
      </c>
      <c r="T134" s="233" t="s">
        <v>156</v>
      </c>
      <c r="U134" s="233">
        <v>7.0000000000000007E-2</v>
      </c>
      <c r="V134" s="233">
        <f>ROUND(E134*U134,2)</f>
        <v>1.75</v>
      </c>
      <c r="W134" s="233"/>
      <c r="X134" s="233" t="s">
        <v>157</v>
      </c>
      <c r="Y134" s="233" t="s">
        <v>158</v>
      </c>
      <c r="Z134" s="212"/>
      <c r="AA134" s="212"/>
      <c r="AB134" s="212"/>
      <c r="AC134" s="212"/>
      <c r="AD134" s="212"/>
      <c r="AE134" s="212"/>
      <c r="AF134" s="212"/>
      <c r="AG134" s="212" t="s">
        <v>159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0">
        <v>105</v>
      </c>
      <c r="B135" s="251" t="s">
        <v>388</v>
      </c>
      <c r="C135" s="258" t="s">
        <v>389</v>
      </c>
      <c r="D135" s="252" t="s">
        <v>183</v>
      </c>
      <c r="E135" s="253">
        <v>3</v>
      </c>
      <c r="F135" s="254"/>
      <c r="G135" s="255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3"/>
      <c r="S135" s="233" t="s">
        <v>156</v>
      </c>
      <c r="T135" s="233" t="s">
        <v>156</v>
      </c>
      <c r="U135" s="233">
        <v>0.44500000000000001</v>
      </c>
      <c r="V135" s="233">
        <f>ROUND(E135*U135,2)</f>
        <v>1.34</v>
      </c>
      <c r="W135" s="233"/>
      <c r="X135" s="233" t="s">
        <v>157</v>
      </c>
      <c r="Y135" s="233" t="s">
        <v>158</v>
      </c>
      <c r="Z135" s="212"/>
      <c r="AA135" s="212"/>
      <c r="AB135" s="212"/>
      <c r="AC135" s="212"/>
      <c r="AD135" s="212"/>
      <c r="AE135" s="212"/>
      <c r="AF135" s="212"/>
      <c r="AG135" s="212" t="s">
        <v>159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50">
        <v>106</v>
      </c>
      <c r="B136" s="251" t="s">
        <v>390</v>
      </c>
      <c r="C136" s="258" t="s">
        <v>391</v>
      </c>
      <c r="D136" s="252" t="s">
        <v>392</v>
      </c>
      <c r="E136" s="253">
        <v>4</v>
      </c>
      <c r="F136" s="254"/>
      <c r="G136" s="255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3"/>
      <c r="S136" s="233" t="s">
        <v>177</v>
      </c>
      <c r="T136" s="233" t="s">
        <v>178</v>
      </c>
      <c r="U136" s="233">
        <v>0</v>
      </c>
      <c r="V136" s="233">
        <f>ROUND(E136*U136,2)</f>
        <v>0</v>
      </c>
      <c r="W136" s="233"/>
      <c r="X136" s="233" t="s">
        <v>157</v>
      </c>
      <c r="Y136" s="233" t="s">
        <v>158</v>
      </c>
      <c r="Z136" s="212"/>
      <c r="AA136" s="212"/>
      <c r="AB136" s="212"/>
      <c r="AC136" s="212"/>
      <c r="AD136" s="212"/>
      <c r="AE136" s="212"/>
      <c r="AF136" s="212"/>
      <c r="AG136" s="212" t="s">
        <v>159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50">
        <v>107</v>
      </c>
      <c r="B137" s="251" t="s">
        <v>393</v>
      </c>
      <c r="C137" s="258" t="s">
        <v>394</v>
      </c>
      <c r="D137" s="252" t="s">
        <v>392</v>
      </c>
      <c r="E137" s="253">
        <v>8</v>
      </c>
      <c r="F137" s="254"/>
      <c r="G137" s="255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3"/>
      <c r="S137" s="233" t="s">
        <v>177</v>
      </c>
      <c r="T137" s="233" t="s">
        <v>178</v>
      </c>
      <c r="U137" s="233">
        <v>0</v>
      </c>
      <c r="V137" s="233">
        <f>ROUND(E137*U137,2)</f>
        <v>0</v>
      </c>
      <c r="W137" s="233"/>
      <c r="X137" s="233" t="s">
        <v>157</v>
      </c>
      <c r="Y137" s="233" t="s">
        <v>158</v>
      </c>
      <c r="Z137" s="212"/>
      <c r="AA137" s="212"/>
      <c r="AB137" s="212"/>
      <c r="AC137" s="212"/>
      <c r="AD137" s="212"/>
      <c r="AE137" s="212"/>
      <c r="AF137" s="212"/>
      <c r="AG137" s="212" t="s">
        <v>159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50">
        <v>108</v>
      </c>
      <c r="B138" s="251" t="s">
        <v>395</v>
      </c>
      <c r="C138" s="258" t="s">
        <v>396</v>
      </c>
      <c r="D138" s="252" t="s">
        <v>176</v>
      </c>
      <c r="E138" s="253">
        <v>3</v>
      </c>
      <c r="F138" s="254"/>
      <c r="G138" s="255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3"/>
      <c r="S138" s="233" t="s">
        <v>177</v>
      </c>
      <c r="T138" s="233" t="s">
        <v>178</v>
      </c>
      <c r="U138" s="233">
        <v>0.14749999999999999</v>
      </c>
      <c r="V138" s="233">
        <f>ROUND(E138*U138,2)</f>
        <v>0.44</v>
      </c>
      <c r="W138" s="233"/>
      <c r="X138" s="233" t="s">
        <v>397</v>
      </c>
      <c r="Y138" s="233" t="s">
        <v>158</v>
      </c>
      <c r="Z138" s="212"/>
      <c r="AA138" s="212"/>
      <c r="AB138" s="212"/>
      <c r="AC138" s="212"/>
      <c r="AD138" s="212"/>
      <c r="AE138" s="212"/>
      <c r="AF138" s="212"/>
      <c r="AG138" s="212" t="s">
        <v>398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50">
        <v>109</v>
      </c>
      <c r="B139" s="251" t="s">
        <v>399</v>
      </c>
      <c r="C139" s="258" t="s">
        <v>400</v>
      </c>
      <c r="D139" s="252" t="s">
        <v>167</v>
      </c>
      <c r="E139" s="253">
        <v>25</v>
      </c>
      <c r="F139" s="254"/>
      <c r="G139" s="255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2">
        <v>1.4999999999999999E-4</v>
      </c>
      <c r="O139" s="232">
        <f>ROUND(E139*N139,2)</f>
        <v>0</v>
      </c>
      <c r="P139" s="232">
        <v>0</v>
      </c>
      <c r="Q139" s="232">
        <f>ROUND(E139*P139,2)</f>
        <v>0</v>
      </c>
      <c r="R139" s="233" t="s">
        <v>287</v>
      </c>
      <c r="S139" s="233" t="s">
        <v>156</v>
      </c>
      <c r="T139" s="233" t="s">
        <v>156</v>
      </c>
      <c r="U139" s="233">
        <v>0</v>
      </c>
      <c r="V139" s="233">
        <f>ROUND(E139*U139,2)</f>
        <v>0</v>
      </c>
      <c r="W139" s="233"/>
      <c r="X139" s="233" t="s">
        <v>288</v>
      </c>
      <c r="Y139" s="233" t="s">
        <v>158</v>
      </c>
      <c r="Z139" s="212"/>
      <c r="AA139" s="212"/>
      <c r="AB139" s="212"/>
      <c r="AC139" s="212"/>
      <c r="AD139" s="212"/>
      <c r="AE139" s="212"/>
      <c r="AF139" s="212"/>
      <c r="AG139" s="212" t="s">
        <v>289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0">
        <v>110</v>
      </c>
      <c r="B140" s="251" t="s">
        <v>401</v>
      </c>
      <c r="C140" s="258" t="s">
        <v>402</v>
      </c>
      <c r="D140" s="252" t="s">
        <v>167</v>
      </c>
      <c r="E140" s="253">
        <v>25</v>
      </c>
      <c r="F140" s="254"/>
      <c r="G140" s="255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2">
        <v>2.0000000000000001E-4</v>
      </c>
      <c r="O140" s="232">
        <f>ROUND(E140*N140,2)</f>
        <v>0.01</v>
      </c>
      <c r="P140" s="232">
        <v>0</v>
      </c>
      <c r="Q140" s="232">
        <f>ROUND(E140*P140,2)</f>
        <v>0</v>
      </c>
      <c r="R140" s="233" t="s">
        <v>287</v>
      </c>
      <c r="S140" s="233" t="s">
        <v>156</v>
      </c>
      <c r="T140" s="233" t="s">
        <v>156</v>
      </c>
      <c r="U140" s="233">
        <v>0</v>
      </c>
      <c r="V140" s="233">
        <f>ROUND(E140*U140,2)</f>
        <v>0</v>
      </c>
      <c r="W140" s="233"/>
      <c r="X140" s="233" t="s">
        <v>288</v>
      </c>
      <c r="Y140" s="233" t="s">
        <v>158</v>
      </c>
      <c r="Z140" s="212"/>
      <c r="AA140" s="212"/>
      <c r="AB140" s="212"/>
      <c r="AC140" s="212"/>
      <c r="AD140" s="212"/>
      <c r="AE140" s="212"/>
      <c r="AF140" s="212"/>
      <c r="AG140" s="212" t="s">
        <v>289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50">
        <v>111</v>
      </c>
      <c r="B141" s="251" t="s">
        <v>403</v>
      </c>
      <c r="C141" s="258" t="s">
        <v>404</v>
      </c>
      <c r="D141" s="252" t="s">
        <v>183</v>
      </c>
      <c r="E141" s="253">
        <v>3</v>
      </c>
      <c r="F141" s="254"/>
      <c r="G141" s="255">
        <f>ROUND(E141*F141,2)</f>
        <v>0</v>
      </c>
      <c r="H141" s="234"/>
      <c r="I141" s="233">
        <f>ROUND(E141*H141,2)</f>
        <v>0</v>
      </c>
      <c r="J141" s="234"/>
      <c r="K141" s="233">
        <f>ROUND(E141*J141,2)</f>
        <v>0</v>
      </c>
      <c r="L141" s="233">
        <v>21</v>
      </c>
      <c r="M141" s="233">
        <f>G141*(1+L141/100)</f>
        <v>0</v>
      </c>
      <c r="N141" s="232">
        <v>1.4400000000000001E-3</v>
      </c>
      <c r="O141" s="232">
        <f>ROUND(E141*N141,2)</f>
        <v>0</v>
      </c>
      <c r="P141" s="232">
        <v>0</v>
      </c>
      <c r="Q141" s="232">
        <f>ROUND(E141*P141,2)</f>
        <v>0</v>
      </c>
      <c r="R141" s="233" t="s">
        <v>287</v>
      </c>
      <c r="S141" s="233" t="s">
        <v>156</v>
      </c>
      <c r="T141" s="233" t="s">
        <v>156</v>
      </c>
      <c r="U141" s="233">
        <v>0</v>
      </c>
      <c r="V141" s="233">
        <f>ROUND(E141*U141,2)</f>
        <v>0</v>
      </c>
      <c r="W141" s="233"/>
      <c r="X141" s="233" t="s">
        <v>288</v>
      </c>
      <c r="Y141" s="233" t="s">
        <v>158</v>
      </c>
      <c r="Z141" s="212"/>
      <c r="AA141" s="212"/>
      <c r="AB141" s="212"/>
      <c r="AC141" s="212"/>
      <c r="AD141" s="212"/>
      <c r="AE141" s="212"/>
      <c r="AF141" s="212"/>
      <c r="AG141" s="212" t="s">
        <v>289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x14ac:dyDescent="0.2">
      <c r="A142" s="237" t="s">
        <v>151</v>
      </c>
      <c r="B142" s="238" t="s">
        <v>120</v>
      </c>
      <c r="C142" s="257" t="s">
        <v>121</v>
      </c>
      <c r="D142" s="239"/>
      <c r="E142" s="240"/>
      <c r="F142" s="241"/>
      <c r="G142" s="242">
        <f>SUMIF(AG143:AG150,"&lt;&gt;NOR",G143:G150)</f>
        <v>0</v>
      </c>
      <c r="H142" s="236"/>
      <c r="I142" s="236">
        <f>SUM(I143:I150)</f>
        <v>0</v>
      </c>
      <c r="J142" s="236"/>
      <c r="K142" s="236">
        <f>SUM(K143:K150)</f>
        <v>0</v>
      </c>
      <c r="L142" s="236"/>
      <c r="M142" s="236">
        <f>SUM(M143:M150)</f>
        <v>0</v>
      </c>
      <c r="N142" s="235"/>
      <c r="O142" s="235">
        <f>SUM(O143:O150)</f>
        <v>0</v>
      </c>
      <c r="P142" s="235"/>
      <c r="Q142" s="235">
        <f>SUM(Q143:Q150)</f>
        <v>0</v>
      </c>
      <c r="R142" s="236"/>
      <c r="S142" s="236"/>
      <c r="T142" s="236"/>
      <c r="U142" s="236"/>
      <c r="V142" s="236">
        <f>SUM(V143:V150)</f>
        <v>23.689999999999998</v>
      </c>
      <c r="W142" s="236"/>
      <c r="X142" s="236"/>
      <c r="Y142" s="236"/>
      <c r="AG142" t="s">
        <v>152</v>
      </c>
    </row>
    <row r="143" spans="1:60" outlineLevel="1" x14ac:dyDescent="0.2">
      <c r="A143" s="250">
        <v>112</v>
      </c>
      <c r="B143" s="251" t="s">
        <v>405</v>
      </c>
      <c r="C143" s="258" t="s">
        <v>406</v>
      </c>
      <c r="D143" s="252" t="s">
        <v>202</v>
      </c>
      <c r="E143" s="253">
        <v>6.5796799999999998</v>
      </c>
      <c r="F143" s="254"/>
      <c r="G143" s="255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3"/>
      <c r="S143" s="233" t="s">
        <v>156</v>
      </c>
      <c r="T143" s="233" t="s">
        <v>156</v>
      </c>
      <c r="U143" s="233">
        <v>0.749</v>
      </c>
      <c r="V143" s="233">
        <f>ROUND(E143*U143,2)</f>
        <v>4.93</v>
      </c>
      <c r="W143" s="233"/>
      <c r="X143" s="233" t="s">
        <v>407</v>
      </c>
      <c r="Y143" s="233" t="s">
        <v>158</v>
      </c>
      <c r="Z143" s="212"/>
      <c r="AA143" s="212"/>
      <c r="AB143" s="212"/>
      <c r="AC143" s="212"/>
      <c r="AD143" s="212"/>
      <c r="AE143" s="212"/>
      <c r="AF143" s="212"/>
      <c r="AG143" s="212" t="s">
        <v>408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50">
        <v>113</v>
      </c>
      <c r="B144" s="251" t="s">
        <v>409</v>
      </c>
      <c r="C144" s="258" t="s">
        <v>410</v>
      </c>
      <c r="D144" s="252" t="s">
        <v>202</v>
      </c>
      <c r="E144" s="253">
        <v>6.5796799999999998</v>
      </c>
      <c r="F144" s="254"/>
      <c r="G144" s="255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3"/>
      <c r="S144" s="233" t="s">
        <v>156</v>
      </c>
      <c r="T144" s="233" t="s">
        <v>156</v>
      </c>
      <c r="U144" s="233">
        <v>0.16400000000000001</v>
      </c>
      <c r="V144" s="233">
        <f>ROUND(E144*U144,2)</f>
        <v>1.08</v>
      </c>
      <c r="W144" s="233"/>
      <c r="X144" s="233" t="s">
        <v>407</v>
      </c>
      <c r="Y144" s="233" t="s">
        <v>158</v>
      </c>
      <c r="Z144" s="212"/>
      <c r="AA144" s="212"/>
      <c r="AB144" s="212"/>
      <c r="AC144" s="212"/>
      <c r="AD144" s="212"/>
      <c r="AE144" s="212"/>
      <c r="AF144" s="212"/>
      <c r="AG144" s="212" t="s">
        <v>408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0">
        <v>114</v>
      </c>
      <c r="B145" s="251" t="s">
        <v>411</v>
      </c>
      <c r="C145" s="258" t="s">
        <v>412</v>
      </c>
      <c r="D145" s="252" t="s">
        <v>202</v>
      </c>
      <c r="E145" s="253">
        <v>6.5796799999999998</v>
      </c>
      <c r="F145" s="254"/>
      <c r="G145" s="255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3"/>
      <c r="S145" s="233" t="s">
        <v>156</v>
      </c>
      <c r="T145" s="233" t="s">
        <v>156</v>
      </c>
      <c r="U145" s="233">
        <v>0.49</v>
      </c>
      <c r="V145" s="233">
        <f>ROUND(E145*U145,2)</f>
        <v>3.22</v>
      </c>
      <c r="W145" s="233"/>
      <c r="X145" s="233" t="s">
        <v>407</v>
      </c>
      <c r="Y145" s="233" t="s">
        <v>158</v>
      </c>
      <c r="Z145" s="212"/>
      <c r="AA145" s="212"/>
      <c r="AB145" s="212"/>
      <c r="AC145" s="212"/>
      <c r="AD145" s="212"/>
      <c r="AE145" s="212"/>
      <c r="AF145" s="212"/>
      <c r="AG145" s="212" t="s">
        <v>408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50">
        <v>115</v>
      </c>
      <c r="B146" s="251" t="s">
        <v>413</v>
      </c>
      <c r="C146" s="258" t="s">
        <v>414</v>
      </c>
      <c r="D146" s="252" t="s">
        <v>202</v>
      </c>
      <c r="E146" s="253">
        <v>164.49212</v>
      </c>
      <c r="F146" s="254"/>
      <c r="G146" s="255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21</v>
      </c>
      <c r="M146" s="233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3"/>
      <c r="S146" s="233" t="s">
        <v>156</v>
      </c>
      <c r="T146" s="233" t="s">
        <v>156</v>
      </c>
      <c r="U146" s="233">
        <v>0</v>
      </c>
      <c r="V146" s="233">
        <f>ROUND(E146*U146,2)</f>
        <v>0</v>
      </c>
      <c r="W146" s="233"/>
      <c r="X146" s="233" t="s">
        <v>407</v>
      </c>
      <c r="Y146" s="233" t="s">
        <v>158</v>
      </c>
      <c r="Z146" s="212"/>
      <c r="AA146" s="212"/>
      <c r="AB146" s="212"/>
      <c r="AC146" s="212"/>
      <c r="AD146" s="212"/>
      <c r="AE146" s="212"/>
      <c r="AF146" s="212"/>
      <c r="AG146" s="212" t="s">
        <v>408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50">
        <v>116</v>
      </c>
      <c r="B147" s="251" t="s">
        <v>415</v>
      </c>
      <c r="C147" s="258" t="s">
        <v>416</v>
      </c>
      <c r="D147" s="252" t="s">
        <v>202</v>
      </c>
      <c r="E147" s="253">
        <v>6.5796799999999998</v>
      </c>
      <c r="F147" s="254"/>
      <c r="G147" s="255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3"/>
      <c r="S147" s="233" t="s">
        <v>156</v>
      </c>
      <c r="T147" s="233" t="s">
        <v>156</v>
      </c>
      <c r="U147" s="233">
        <v>0</v>
      </c>
      <c r="V147" s="233">
        <f>ROUND(E147*U147,2)</f>
        <v>0</v>
      </c>
      <c r="W147" s="233"/>
      <c r="X147" s="233" t="s">
        <v>407</v>
      </c>
      <c r="Y147" s="233" t="s">
        <v>158</v>
      </c>
      <c r="Z147" s="212"/>
      <c r="AA147" s="212"/>
      <c r="AB147" s="212"/>
      <c r="AC147" s="212"/>
      <c r="AD147" s="212"/>
      <c r="AE147" s="212"/>
      <c r="AF147" s="212"/>
      <c r="AG147" s="212" t="s">
        <v>408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50">
        <v>117</v>
      </c>
      <c r="B148" s="251" t="s">
        <v>417</v>
      </c>
      <c r="C148" s="258" t="s">
        <v>418</v>
      </c>
      <c r="D148" s="252" t="s">
        <v>202</v>
      </c>
      <c r="E148" s="253">
        <v>6.5796799999999998</v>
      </c>
      <c r="F148" s="254"/>
      <c r="G148" s="255">
        <f>ROUND(E148*F148,2)</f>
        <v>0</v>
      </c>
      <c r="H148" s="234"/>
      <c r="I148" s="233">
        <f>ROUND(E148*H148,2)</f>
        <v>0</v>
      </c>
      <c r="J148" s="234"/>
      <c r="K148" s="233">
        <f>ROUND(E148*J148,2)</f>
        <v>0</v>
      </c>
      <c r="L148" s="233">
        <v>21</v>
      </c>
      <c r="M148" s="233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3"/>
      <c r="S148" s="233" t="s">
        <v>156</v>
      </c>
      <c r="T148" s="233" t="s">
        <v>156</v>
      </c>
      <c r="U148" s="233">
        <v>0.752</v>
      </c>
      <c r="V148" s="233">
        <f>ROUND(E148*U148,2)</f>
        <v>4.95</v>
      </c>
      <c r="W148" s="233"/>
      <c r="X148" s="233" t="s">
        <v>407</v>
      </c>
      <c r="Y148" s="233" t="s">
        <v>158</v>
      </c>
      <c r="Z148" s="212"/>
      <c r="AA148" s="212"/>
      <c r="AB148" s="212"/>
      <c r="AC148" s="212"/>
      <c r="AD148" s="212"/>
      <c r="AE148" s="212"/>
      <c r="AF148" s="212"/>
      <c r="AG148" s="212" t="s">
        <v>408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0">
        <v>118</v>
      </c>
      <c r="B149" s="251" t="s">
        <v>419</v>
      </c>
      <c r="C149" s="258" t="s">
        <v>420</v>
      </c>
      <c r="D149" s="252" t="s">
        <v>202</v>
      </c>
      <c r="E149" s="253">
        <v>26.318739999999998</v>
      </c>
      <c r="F149" s="254"/>
      <c r="G149" s="255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3"/>
      <c r="S149" s="233" t="s">
        <v>156</v>
      </c>
      <c r="T149" s="233" t="s">
        <v>156</v>
      </c>
      <c r="U149" s="233">
        <v>0.36</v>
      </c>
      <c r="V149" s="233">
        <f>ROUND(E149*U149,2)</f>
        <v>9.4700000000000006</v>
      </c>
      <c r="W149" s="233"/>
      <c r="X149" s="233" t="s">
        <v>407</v>
      </c>
      <c r="Y149" s="233" t="s">
        <v>158</v>
      </c>
      <c r="Z149" s="212"/>
      <c r="AA149" s="212"/>
      <c r="AB149" s="212"/>
      <c r="AC149" s="212"/>
      <c r="AD149" s="212"/>
      <c r="AE149" s="212"/>
      <c r="AF149" s="212"/>
      <c r="AG149" s="212" t="s">
        <v>408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50">
        <v>119</v>
      </c>
      <c r="B150" s="251" t="s">
        <v>421</v>
      </c>
      <c r="C150" s="258" t="s">
        <v>422</v>
      </c>
      <c r="D150" s="252" t="s">
        <v>202</v>
      </c>
      <c r="E150" s="253">
        <v>6.5796799999999998</v>
      </c>
      <c r="F150" s="254"/>
      <c r="G150" s="255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3"/>
      <c r="S150" s="233" t="s">
        <v>156</v>
      </c>
      <c r="T150" s="233" t="s">
        <v>156</v>
      </c>
      <c r="U150" s="233">
        <v>6.0000000000000001E-3</v>
      </c>
      <c r="V150" s="233">
        <f>ROUND(E150*U150,2)</f>
        <v>0.04</v>
      </c>
      <c r="W150" s="233"/>
      <c r="X150" s="233" t="s">
        <v>407</v>
      </c>
      <c r="Y150" s="233" t="s">
        <v>158</v>
      </c>
      <c r="Z150" s="212"/>
      <c r="AA150" s="212"/>
      <c r="AB150" s="212"/>
      <c r="AC150" s="212"/>
      <c r="AD150" s="212"/>
      <c r="AE150" s="212"/>
      <c r="AF150" s="212"/>
      <c r="AG150" s="212" t="s">
        <v>408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37" t="s">
        <v>151</v>
      </c>
      <c r="B151" s="238" t="s">
        <v>123</v>
      </c>
      <c r="C151" s="257" t="s">
        <v>29</v>
      </c>
      <c r="D151" s="239"/>
      <c r="E151" s="240"/>
      <c r="F151" s="241"/>
      <c r="G151" s="242">
        <f>SUMIF(AG152:AG153,"&lt;&gt;NOR",G152:G153)</f>
        <v>0</v>
      </c>
      <c r="H151" s="236"/>
      <c r="I151" s="236">
        <f>SUM(I152:I153)</f>
        <v>0</v>
      </c>
      <c r="J151" s="236"/>
      <c r="K151" s="236">
        <f>SUM(K152:K153)</f>
        <v>0</v>
      </c>
      <c r="L151" s="236"/>
      <c r="M151" s="236">
        <f>SUM(M152:M153)</f>
        <v>0</v>
      </c>
      <c r="N151" s="235"/>
      <c r="O151" s="235">
        <f>SUM(O152:O153)</f>
        <v>0</v>
      </c>
      <c r="P151" s="235"/>
      <c r="Q151" s="235">
        <f>SUM(Q152:Q153)</f>
        <v>0</v>
      </c>
      <c r="R151" s="236"/>
      <c r="S151" s="236"/>
      <c r="T151" s="236"/>
      <c r="U151" s="236"/>
      <c r="V151" s="236">
        <f>SUM(V152:V153)</f>
        <v>0</v>
      </c>
      <c r="W151" s="236"/>
      <c r="X151" s="236"/>
      <c r="Y151" s="236"/>
      <c r="AG151" t="s">
        <v>152</v>
      </c>
    </row>
    <row r="152" spans="1:60" ht="22.5" outlineLevel="1" x14ac:dyDescent="0.2">
      <c r="A152" s="250">
        <v>120</v>
      </c>
      <c r="B152" s="251" t="s">
        <v>423</v>
      </c>
      <c r="C152" s="258" t="s">
        <v>424</v>
      </c>
      <c r="D152" s="252" t="s">
        <v>176</v>
      </c>
      <c r="E152" s="253">
        <v>1</v>
      </c>
      <c r="F152" s="254"/>
      <c r="G152" s="255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3"/>
      <c r="S152" s="233" t="s">
        <v>177</v>
      </c>
      <c r="T152" s="233" t="s">
        <v>178</v>
      </c>
      <c r="U152" s="233">
        <v>0</v>
      </c>
      <c r="V152" s="233">
        <f>ROUND(E152*U152,2)</f>
        <v>0</v>
      </c>
      <c r="W152" s="233"/>
      <c r="X152" s="233" t="s">
        <v>425</v>
      </c>
      <c r="Y152" s="233" t="s">
        <v>158</v>
      </c>
      <c r="Z152" s="212"/>
      <c r="AA152" s="212"/>
      <c r="AB152" s="212"/>
      <c r="AC152" s="212"/>
      <c r="AD152" s="212"/>
      <c r="AE152" s="212"/>
      <c r="AF152" s="212"/>
      <c r="AG152" s="212" t="s">
        <v>426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4">
        <v>121</v>
      </c>
      <c r="B153" s="245" t="s">
        <v>427</v>
      </c>
      <c r="C153" s="259" t="s">
        <v>428</v>
      </c>
      <c r="D153" s="246" t="s">
        <v>429</v>
      </c>
      <c r="E153" s="247">
        <v>1</v>
      </c>
      <c r="F153" s="248"/>
      <c r="G153" s="249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3"/>
      <c r="S153" s="233" t="s">
        <v>156</v>
      </c>
      <c r="T153" s="233" t="s">
        <v>178</v>
      </c>
      <c r="U153" s="233">
        <v>0</v>
      </c>
      <c r="V153" s="233">
        <f>ROUND(E153*U153,2)</f>
        <v>0</v>
      </c>
      <c r="W153" s="233"/>
      <c r="X153" s="233" t="s">
        <v>430</v>
      </c>
      <c r="Y153" s="233" t="s">
        <v>158</v>
      </c>
      <c r="Z153" s="212"/>
      <c r="AA153" s="212"/>
      <c r="AB153" s="212"/>
      <c r="AC153" s="212"/>
      <c r="AD153" s="212"/>
      <c r="AE153" s="212"/>
      <c r="AF153" s="212"/>
      <c r="AG153" s="212" t="s">
        <v>438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x14ac:dyDescent="0.2">
      <c r="A154" s="3"/>
      <c r="B154" s="4"/>
      <c r="C154" s="261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15</v>
      </c>
      <c r="AF154">
        <v>21</v>
      </c>
      <c r="AG154" t="s">
        <v>137</v>
      </c>
    </row>
    <row r="155" spans="1:60" x14ac:dyDescent="0.2">
      <c r="A155" s="215"/>
      <c r="B155" s="216" t="s">
        <v>31</v>
      </c>
      <c r="C155" s="262"/>
      <c r="D155" s="217"/>
      <c r="E155" s="218"/>
      <c r="F155" s="218"/>
      <c r="G155" s="243">
        <f>G8+G11+G13+G19+G21+G23+G25+G27+G34+G36+G42+G53+G65+G86+G90+G96+G101+G106+G111+G117+G123+G129+G132+G142+G151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432</v>
      </c>
    </row>
    <row r="156" spans="1:60" x14ac:dyDescent="0.2">
      <c r="A156" s="3"/>
      <c r="B156" s="4"/>
      <c r="C156" s="261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261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19" t="s">
        <v>433</v>
      </c>
      <c r="B158" s="219"/>
      <c r="C158" s="26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20"/>
      <c r="B159" s="221"/>
      <c r="C159" s="264"/>
      <c r="D159" s="221"/>
      <c r="E159" s="221"/>
      <c r="F159" s="221"/>
      <c r="G159" s="2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434</v>
      </c>
    </row>
    <row r="160" spans="1:60" x14ac:dyDescent="0.2">
      <c r="A160" s="223"/>
      <c r="B160" s="224"/>
      <c r="C160" s="265"/>
      <c r="D160" s="224"/>
      <c r="E160" s="224"/>
      <c r="F160" s="224"/>
      <c r="G160" s="22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23"/>
      <c r="B161" s="224"/>
      <c r="C161" s="265"/>
      <c r="D161" s="224"/>
      <c r="E161" s="224"/>
      <c r="F161" s="224"/>
      <c r="G161" s="22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23"/>
      <c r="B162" s="224"/>
      <c r="C162" s="265"/>
      <c r="D162" s="224"/>
      <c r="E162" s="224"/>
      <c r="F162" s="224"/>
      <c r="G162" s="22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26"/>
      <c r="B163" s="227"/>
      <c r="C163" s="266"/>
      <c r="D163" s="227"/>
      <c r="E163" s="227"/>
      <c r="F163" s="227"/>
      <c r="G163" s="22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3"/>
      <c r="B164" s="4"/>
      <c r="C164" s="261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C165" s="267"/>
      <c r="D165" s="10"/>
      <c r="AG165" t="s">
        <v>435</v>
      </c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58:C158"/>
    <mergeCell ref="A159:G1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09AA-7B00-4937-A3DC-68A4DC70F6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125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126</v>
      </c>
    </row>
    <row r="3" spans="1:60" ht="24.95" customHeight="1" x14ac:dyDescent="0.2">
      <c r="A3" s="198" t="s">
        <v>9</v>
      </c>
      <c r="B3" s="49" t="s">
        <v>51</v>
      </c>
      <c r="C3" s="201" t="s">
        <v>52</v>
      </c>
      <c r="D3" s="199"/>
      <c r="E3" s="199"/>
      <c r="F3" s="199"/>
      <c r="G3" s="200"/>
      <c r="AC3" s="176" t="s">
        <v>126</v>
      </c>
      <c r="AG3" t="s">
        <v>127</v>
      </c>
    </row>
    <row r="4" spans="1:60" ht="24.95" customHeight="1" x14ac:dyDescent="0.2">
      <c r="A4" s="202" t="s">
        <v>10</v>
      </c>
      <c r="B4" s="203" t="s">
        <v>57</v>
      </c>
      <c r="C4" s="204" t="s">
        <v>58</v>
      </c>
      <c r="D4" s="205"/>
      <c r="E4" s="205"/>
      <c r="F4" s="205"/>
      <c r="G4" s="206"/>
      <c r="AG4" t="s">
        <v>128</v>
      </c>
    </row>
    <row r="5" spans="1:60" x14ac:dyDescent="0.2">
      <c r="D5" s="10"/>
    </row>
    <row r="6" spans="1:60" ht="38.25" x14ac:dyDescent="0.2">
      <c r="A6" s="208" t="s">
        <v>129</v>
      </c>
      <c r="B6" s="210" t="s">
        <v>130</v>
      </c>
      <c r="C6" s="210" t="s">
        <v>131</v>
      </c>
      <c r="D6" s="209" t="s">
        <v>132</v>
      </c>
      <c r="E6" s="208" t="s">
        <v>133</v>
      </c>
      <c r="F6" s="207" t="s">
        <v>134</v>
      </c>
      <c r="G6" s="208" t="s">
        <v>31</v>
      </c>
      <c r="H6" s="211" t="s">
        <v>32</v>
      </c>
      <c r="I6" s="211" t="s">
        <v>135</v>
      </c>
      <c r="J6" s="211" t="s">
        <v>33</v>
      </c>
      <c r="K6" s="211" t="s">
        <v>136</v>
      </c>
      <c r="L6" s="211" t="s">
        <v>137</v>
      </c>
      <c r="M6" s="211" t="s">
        <v>138</v>
      </c>
      <c r="N6" s="211" t="s">
        <v>139</v>
      </c>
      <c r="O6" s="211" t="s">
        <v>140</v>
      </c>
      <c r="P6" s="211" t="s">
        <v>141</v>
      </c>
      <c r="Q6" s="211" t="s">
        <v>142</v>
      </c>
      <c r="R6" s="211" t="s">
        <v>143</v>
      </c>
      <c r="S6" s="211" t="s">
        <v>144</v>
      </c>
      <c r="T6" s="211" t="s">
        <v>145</v>
      </c>
      <c r="U6" s="211" t="s">
        <v>146</v>
      </c>
      <c r="V6" s="211" t="s">
        <v>147</v>
      </c>
      <c r="W6" s="211" t="s">
        <v>148</v>
      </c>
      <c r="X6" s="211" t="s">
        <v>149</v>
      </c>
      <c r="Y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7" t="s">
        <v>151</v>
      </c>
      <c r="B8" s="238" t="s">
        <v>74</v>
      </c>
      <c r="C8" s="257" t="s">
        <v>75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5"/>
      <c r="O8" s="235">
        <f>SUM(O9:O10)</f>
        <v>1.07</v>
      </c>
      <c r="P8" s="235"/>
      <c r="Q8" s="235">
        <f>SUM(Q9:Q10)</f>
        <v>0</v>
      </c>
      <c r="R8" s="236"/>
      <c r="S8" s="236"/>
      <c r="T8" s="236"/>
      <c r="U8" s="236"/>
      <c r="V8" s="236">
        <f>SUM(V9:V10)</f>
        <v>11.26</v>
      </c>
      <c r="W8" s="236"/>
      <c r="X8" s="236"/>
      <c r="Y8" s="236"/>
      <c r="AG8" t="s">
        <v>152</v>
      </c>
    </row>
    <row r="9" spans="1:60" outlineLevel="1" x14ac:dyDescent="0.2">
      <c r="A9" s="250">
        <v>1</v>
      </c>
      <c r="B9" s="251" t="s">
        <v>153</v>
      </c>
      <c r="C9" s="258" t="s">
        <v>154</v>
      </c>
      <c r="D9" s="252" t="s">
        <v>155</v>
      </c>
      <c r="E9" s="253">
        <v>26.55</v>
      </c>
      <c r="F9" s="254"/>
      <c r="G9" s="255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3.7670000000000002E-2</v>
      </c>
      <c r="O9" s="232">
        <f>ROUND(E9*N9,2)</f>
        <v>1</v>
      </c>
      <c r="P9" s="232">
        <v>0</v>
      </c>
      <c r="Q9" s="232">
        <f>ROUND(E9*P9,2)</f>
        <v>0</v>
      </c>
      <c r="R9" s="233"/>
      <c r="S9" s="233" t="s">
        <v>156</v>
      </c>
      <c r="T9" s="233" t="s">
        <v>156</v>
      </c>
      <c r="U9" s="233">
        <v>0.41</v>
      </c>
      <c r="V9" s="233">
        <f>ROUND(E9*U9,2)</f>
        <v>10.89</v>
      </c>
      <c r="W9" s="233"/>
      <c r="X9" s="233" t="s">
        <v>157</v>
      </c>
      <c r="Y9" s="233" t="s">
        <v>436</v>
      </c>
      <c r="Z9" s="212"/>
      <c r="AA9" s="212"/>
      <c r="AB9" s="212"/>
      <c r="AC9" s="212"/>
      <c r="AD9" s="212"/>
      <c r="AE9" s="212"/>
      <c r="AF9" s="212"/>
      <c r="AG9" s="212" t="s">
        <v>159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0">
        <v>2</v>
      </c>
      <c r="B10" s="251" t="s">
        <v>160</v>
      </c>
      <c r="C10" s="258" t="s">
        <v>161</v>
      </c>
      <c r="D10" s="252" t="s">
        <v>162</v>
      </c>
      <c r="E10" s="253">
        <v>8.5999999999999993E-2</v>
      </c>
      <c r="F10" s="254"/>
      <c r="G10" s="255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0.76605000000000001</v>
      </c>
      <c r="O10" s="232">
        <f>ROUND(E10*N10,2)</f>
        <v>7.0000000000000007E-2</v>
      </c>
      <c r="P10" s="232">
        <v>0</v>
      </c>
      <c r="Q10" s="232">
        <f>ROUND(E10*P10,2)</f>
        <v>0</v>
      </c>
      <c r="R10" s="233"/>
      <c r="S10" s="233" t="s">
        <v>156</v>
      </c>
      <c r="T10" s="233" t="s">
        <v>156</v>
      </c>
      <c r="U10" s="233">
        <v>4.2801900000000002</v>
      </c>
      <c r="V10" s="233">
        <f>ROUND(E10*U10,2)</f>
        <v>0.37</v>
      </c>
      <c r="W10" s="233"/>
      <c r="X10" s="233" t="s">
        <v>157</v>
      </c>
      <c r="Y10" s="233" t="s">
        <v>158</v>
      </c>
      <c r="Z10" s="212"/>
      <c r="AA10" s="212"/>
      <c r="AB10" s="212"/>
      <c r="AC10" s="212"/>
      <c r="AD10" s="212"/>
      <c r="AE10" s="212"/>
      <c r="AF10" s="212"/>
      <c r="AG10" s="212" t="s">
        <v>159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7" t="s">
        <v>151</v>
      </c>
      <c r="B11" s="238" t="s">
        <v>76</v>
      </c>
      <c r="C11" s="257" t="s">
        <v>77</v>
      </c>
      <c r="D11" s="239"/>
      <c r="E11" s="240"/>
      <c r="F11" s="241"/>
      <c r="G11" s="242">
        <f>SUMIF(AG12:AG12,"&lt;&gt;NOR",G12:G12)</f>
        <v>0</v>
      </c>
      <c r="H11" s="236"/>
      <c r="I11" s="236">
        <f>SUM(I12:I12)</f>
        <v>0</v>
      </c>
      <c r="J11" s="236"/>
      <c r="K11" s="236">
        <f>SUM(K12:K12)</f>
        <v>0</v>
      </c>
      <c r="L11" s="236"/>
      <c r="M11" s="236">
        <f>SUM(M12:M12)</f>
        <v>0</v>
      </c>
      <c r="N11" s="235"/>
      <c r="O11" s="235">
        <f>SUM(O12:O12)</f>
        <v>0.01</v>
      </c>
      <c r="P11" s="235"/>
      <c r="Q11" s="235">
        <f>SUM(Q12:Q12)</f>
        <v>0</v>
      </c>
      <c r="R11" s="236"/>
      <c r="S11" s="236"/>
      <c r="T11" s="236"/>
      <c r="U11" s="236"/>
      <c r="V11" s="236">
        <f>SUM(V12:V12)</f>
        <v>1.86</v>
      </c>
      <c r="W11" s="236"/>
      <c r="X11" s="236"/>
      <c r="Y11" s="236"/>
      <c r="AG11" t="s">
        <v>152</v>
      </c>
    </row>
    <row r="12" spans="1:60" outlineLevel="1" x14ac:dyDescent="0.2">
      <c r="A12" s="250">
        <v>3</v>
      </c>
      <c r="B12" s="251" t="s">
        <v>163</v>
      </c>
      <c r="C12" s="258" t="s">
        <v>164</v>
      </c>
      <c r="D12" s="252" t="s">
        <v>155</v>
      </c>
      <c r="E12" s="253">
        <v>26.55</v>
      </c>
      <c r="F12" s="254"/>
      <c r="G12" s="255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3.2000000000000003E-4</v>
      </c>
      <c r="O12" s="232">
        <f>ROUND(E12*N12,2)</f>
        <v>0.01</v>
      </c>
      <c r="P12" s="232">
        <v>0</v>
      </c>
      <c r="Q12" s="232">
        <f>ROUND(E12*P12,2)</f>
        <v>0</v>
      </c>
      <c r="R12" s="233"/>
      <c r="S12" s="233" t="s">
        <v>156</v>
      </c>
      <c r="T12" s="233" t="s">
        <v>156</v>
      </c>
      <c r="U12" s="233">
        <v>7.0000000000000007E-2</v>
      </c>
      <c r="V12" s="233">
        <f>ROUND(E12*U12,2)</f>
        <v>1.86</v>
      </c>
      <c r="W12" s="233"/>
      <c r="X12" s="233" t="s">
        <v>157</v>
      </c>
      <c r="Y12" s="233" t="s">
        <v>436</v>
      </c>
      <c r="Z12" s="212"/>
      <c r="AA12" s="212"/>
      <c r="AB12" s="212"/>
      <c r="AC12" s="212"/>
      <c r="AD12" s="212"/>
      <c r="AE12" s="212"/>
      <c r="AF12" s="212"/>
      <c r="AG12" s="212" t="s">
        <v>159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7" t="s">
        <v>151</v>
      </c>
      <c r="B13" s="238" t="s">
        <v>78</v>
      </c>
      <c r="C13" s="257" t="s">
        <v>79</v>
      </c>
      <c r="D13" s="239"/>
      <c r="E13" s="240"/>
      <c r="F13" s="241"/>
      <c r="G13" s="242">
        <f>SUMIF(AG14:AG18,"&lt;&gt;NOR",G14:G18)</f>
        <v>0</v>
      </c>
      <c r="H13" s="236"/>
      <c r="I13" s="236">
        <f>SUM(I14:I18)</f>
        <v>0</v>
      </c>
      <c r="J13" s="236"/>
      <c r="K13" s="236">
        <f>SUM(K14:K18)</f>
        <v>0</v>
      </c>
      <c r="L13" s="236"/>
      <c r="M13" s="236">
        <f>SUM(M14:M18)</f>
        <v>0</v>
      </c>
      <c r="N13" s="235"/>
      <c r="O13" s="235">
        <f>SUM(O14:O18)</f>
        <v>1.5</v>
      </c>
      <c r="P13" s="235"/>
      <c r="Q13" s="235">
        <f>SUM(Q14:Q18)</f>
        <v>0</v>
      </c>
      <c r="R13" s="236"/>
      <c r="S13" s="236"/>
      <c r="T13" s="236"/>
      <c r="U13" s="236"/>
      <c r="V13" s="236">
        <f>SUM(V14:V18)</f>
        <v>20.999999999999996</v>
      </c>
      <c r="W13" s="236"/>
      <c r="X13" s="236"/>
      <c r="Y13" s="236"/>
      <c r="AG13" t="s">
        <v>152</v>
      </c>
    </row>
    <row r="14" spans="1:60" ht="22.5" outlineLevel="1" x14ac:dyDescent="0.2">
      <c r="A14" s="250">
        <v>4</v>
      </c>
      <c r="B14" s="251" t="s">
        <v>165</v>
      </c>
      <c r="C14" s="258" t="s">
        <v>166</v>
      </c>
      <c r="D14" s="252" t="s">
        <v>167</v>
      </c>
      <c r="E14" s="253">
        <v>28</v>
      </c>
      <c r="F14" s="254"/>
      <c r="G14" s="255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3.8980000000000001E-2</v>
      </c>
      <c r="O14" s="232">
        <f>ROUND(E14*N14,2)</f>
        <v>1.0900000000000001</v>
      </c>
      <c r="P14" s="232">
        <v>0</v>
      </c>
      <c r="Q14" s="232">
        <f>ROUND(E14*P14,2)</f>
        <v>0</v>
      </c>
      <c r="R14" s="233"/>
      <c r="S14" s="233" t="s">
        <v>156</v>
      </c>
      <c r="T14" s="233" t="s">
        <v>156</v>
      </c>
      <c r="U14" s="233">
        <v>0.29299999999999998</v>
      </c>
      <c r="V14" s="233">
        <f>ROUND(E14*U14,2)</f>
        <v>8.1999999999999993</v>
      </c>
      <c r="W14" s="233"/>
      <c r="X14" s="233" t="s">
        <v>157</v>
      </c>
      <c r="Y14" s="233" t="s">
        <v>158</v>
      </c>
      <c r="Z14" s="212"/>
      <c r="AA14" s="212"/>
      <c r="AB14" s="212"/>
      <c r="AC14" s="212"/>
      <c r="AD14" s="212"/>
      <c r="AE14" s="212"/>
      <c r="AF14" s="212"/>
      <c r="AG14" s="212" t="s">
        <v>159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0">
        <v>5</v>
      </c>
      <c r="B15" s="251" t="s">
        <v>168</v>
      </c>
      <c r="C15" s="258" t="s">
        <v>169</v>
      </c>
      <c r="D15" s="252" t="s">
        <v>155</v>
      </c>
      <c r="E15" s="253">
        <v>1.1200000000000001</v>
      </c>
      <c r="F15" s="254"/>
      <c r="G15" s="255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3.9210000000000002E-2</v>
      </c>
      <c r="O15" s="232">
        <f>ROUND(E15*N15,2)</f>
        <v>0.04</v>
      </c>
      <c r="P15" s="232">
        <v>0</v>
      </c>
      <c r="Q15" s="232">
        <f>ROUND(E15*P15,2)</f>
        <v>0</v>
      </c>
      <c r="R15" s="233"/>
      <c r="S15" s="233" t="s">
        <v>156</v>
      </c>
      <c r="T15" s="233" t="s">
        <v>156</v>
      </c>
      <c r="U15" s="233">
        <v>0.39600000000000002</v>
      </c>
      <c r="V15" s="233">
        <f>ROUND(E15*U15,2)</f>
        <v>0.44</v>
      </c>
      <c r="W15" s="233"/>
      <c r="X15" s="233" t="s">
        <v>157</v>
      </c>
      <c r="Y15" s="233" t="s">
        <v>158</v>
      </c>
      <c r="Z15" s="212"/>
      <c r="AA15" s="212"/>
      <c r="AB15" s="212"/>
      <c r="AC15" s="212"/>
      <c r="AD15" s="212"/>
      <c r="AE15" s="212"/>
      <c r="AF15" s="212"/>
      <c r="AG15" s="212" t="s">
        <v>159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0">
        <v>6</v>
      </c>
      <c r="B16" s="251" t="s">
        <v>170</v>
      </c>
      <c r="C16" s="258" t="s">
        <v>171</v>
      </c>
      <c r="D16" s="252" t="s">
        <v>155</v>
      </c>
      <c r="E16" s="253">
        <v>35.458199999999998</v>
      </c>
      <c r="F16" s="254"/>
      <c r="G16" s="255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1.038E-2</v>
      </c>
      <c r="O16" s="232">
        <f>ROUND(E16*N16,2)</f>
        <v>0.37</v>
      </c>
      <c r="P16" s="232">
        <v>0</v>
      </c>
      <c r="Q16" s="232">
        <f>ROUND(E16*P16,2)</f>
        <v>0</v>
      </c>
      <c r="R16" s="233"/>
      <c r="S16" s="233" t="s">
        <v>156</v>
      </c>
      <c r="T16" s="233" t="s">
        <v>156</v>
      </c>
      <c r="U16" s="233">
        <v>0.33688000000000001</v>
      </c>
      <c r="V16" s="233">
        <f>ROUND(E16*U16,2)</f>
        <v>11.95</v>
      </c>
      <c r="W16" s="233"/>
      <c r="X16" s="233" t="s">
        <v>157</v>
      </c>
      <c r="Y16" s="233" t="s">
        <v>158</v>
      </c>
      <c r="Z16" s="212"/>
      <c r="AA16" s="212"/>
      <c r="AB16" s="212"/>
      <c r="AC16" s="212"/>
      <c r="AD16" s="212"/>
      <c r="AE16" s="212"/>
      <c r="AF16" s="212"/>
      <c r="AG16" s="212" t="s">
        <v>159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0">
        <v>7</v>
      </c>
      <c r="B17" s="251" t="s">
        <v>172</v>
      </c>
      <c r="C17" s="258" t="s">
        <v>173</v>
      </c>
      <c r="D17" s="252" t="s">
        <v>155</v>
      </c>
      <c r="E17" s="253">
        <v>1.1200000000000001</v>
      </c>
      <c r="F17" s="254"/>
      <c r="G17" s="255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4.3800000000000002E-3</v>
      </c>
      <c r="O17" s="232">
        <f>ROUND(E17*N17,2)</f>
        <v>0</v>
      </c>
      <c r="P17" s="232">
        <v>0</v>
      </c>
      <c r="Q17" s="232">
        <f>ROUND(E17*P17,2)</f>
        <v>0</v>
      </c>
      <c r="R17" s="233"/>
      <c r="S17" s="233" t="s">
        <v>156</v>
      </c>
      <c r="T17" s="233" t="s">
        <v>156</v>
      </c>
      <c r="U17" s="233">
        <v>0.36199999999999999</v>
      </c>
      <c r="V17" s="233">
        <f>ROUND(E17*U17,2)</f>
        <v>0.41</v>
      </c>
      <c r="W17" s="233"/>
      <c r="X17" s="233" t="s">
        <v>157</v>
      </c>
      <c r="Y17" s="233" t="s">
        <v>158</v>
      </c>
      <c r="Z17" s="212"/>
      <c r="AA17" s="212"/>
      <c r="AB17" s="212"/>
      <c r="AC17" s="212"/>
      <c r="AD17" s="212"/>
      <c r="AE17" s="212"/>
      <c r="AF17" s="212"/>
      <c r="AG17" s="212" t="s">
        <v>159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0">
        <v>8</v>
      </c>
      <c r="B18" s="251" t="s">
        <v>174</v>
      </c>
      <c r="C18" s="258" t="s">
        <v>175</v>
      </c>
      <c r="D18" s="252" t="s">
        <v>176</v>
      </c>
      <c r="E18" s="253">
        <v>1</v>
      </c>
      <c r="F18" s="254"/>
      <c r="G18" s="255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3"/>
      <c r="S18" s="233" t="s">
        <v>177</v>
      </c>
      <c r="T18" s="233" t="s">
        <v>178</v>
      </c>
      <c r="U18" s="233">
        <v>0</v>
      </c>
      <c r="V18" s="233">
        <f>ROUND(E18*U18,2)</f>
        <v>0</v>
      </c>
      <c r="W18" s="233"/>
      <c r="X18" s="233" t="s">
        <v>157</v>
      </c>
      <c r="Y18" s="233" t="s">
        <v>158</v>
      </c>
      <c r="Z18" s="212"/>
      <c r="AA18" s="212"/>
      <c r="AB18" s="212"/>
      <c r="AC18" s="212"/>
      <c r="AD18" s="212"/>
      <c r="AE18" s="212"/>
      <c r="AF18" s="212"/>
      <c r="AG18" s="212" t="s">
        <v>159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7" t="s">
        <v>151</v>
      </c>
      <c r="B19" s="238" t="s">
        <v>80</v>
      </c>
      <c r="C19" s="257" t="s">
        <v>81</v>
      </c>
      <c r="D19" s="239"/>
      <c r="E19" s="240"/>
      <c r="F19" s="241"/>
      <c r="G19" s="242">
        <f>SUMIF(AG20:AG20,"&lt;&gt;NOR",G20:G20)</f>
        <v>0</v>
      </c>
      <c r="H19" s="236"/>
      <c r="I19" s="236">
        <f>SUM(I20:I20)</f>
        <v>0</v>
      </c>
      <c r="J19" s="236"/>
      <c r="K19" s="236">
        <f>SUM(K20:K20)</f>
        <v>0</v>
      </c>
      <c r="L19" s="236"/>
      <c r="M19" s="236">
        <f>SUM(M20:M20)</f>
        <v>0</v>
      </c>
      <c r="N19" s="235"/>
      <c r="O19" s="235">
        <f>SUM(O20:O20)</f>
        <v>0.53</v>
      </c>
      <c r="P19" s="235"/>
      <c r="Q19" s="235">
        <f>SUM(Q20:Q20)</f>
        <v>0</v>
      </c>
      <c r="R19" s="236"/>
      <c r="S19" s="236"/>
      <c r="T19" s="236"/>
      <c r="U19" s="236"/>
      <c r="V19" s="236">
        <f>SUM(V20:V20)</f>
        <v>4.2699999999999996</v>
      </c>
      <c r="W19" s="236"/>
      <c r="X19" s="236"/>
      <c r="Y19" s="236"/>
      <c r="AG19" t="s">
        <v>152</v>
      </c>
    </row>
    <row r="20" spans="1:60" outlineLevel="1" x14ac:dyDescent="0.2">
      <c r="A20" s="250">
        <v>9</v>
      </c>
      <c r="B20" s="251" t="s">
        <v>179</v>
      </c>
      <c r="C20" s="258" t="s">
        <v>180</v>
      </c>
      <c r="D20" s="252" t="s">
        <v>155</v>
      </c>
      <c r="E20" s="253">
        <v>9.8388000000000009</v>
      </c>
      <c r="F20" s="254"/>
      <c r="G20" s="255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5.4149999999999997E-2</v>
      </c>
      <c r="O20" s="232">
        <f>ROUND(E20*N20,2)</f>
        <v>0.53</v>
      </c>
      <c r="P20" s="232">
        <v>0</v>
      </c>
      <c r="Q20" s="232">
        <f>ROUND(E20*P20,2)</f>
        <v>0</v>
      </c>
      <c r="R20" s="233"/>
      <c r="S20" s="233" t="s">
        <v>156</v>
      </c>
      <c r="T20" s="233" t="s">
        <v>156</v>
      </c>
      <c r="U20" s="233">
        <v>0.434</v>
      </c>
      <c r="V20" s="233">
        <f>ROUND(E20*U20,2)</f>
        <v>4.2699999999999996</v>
      </c>
      <c r="W20" s="233"/>
      <c r="X20" s="233" t="s">
        <v>157</v>
      </c>
      <c r="Y20" s="233" t="s">
        <v>436</v>
      </c>
      <c r="Z20" s="212"/>
      <c r="AA20" s="212"/>
      <c r="AB20" s="212"/>
      <c r="AC20" s="212"/>
      <c r="AD20" s="212"/>
      <c r="AE20" s="212"/>
      <c r="AF20" s="212"/>
      <c r="AG20" s="212" t="s">
        <v>159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7" t="s">
        <v>151</v>
      </c>
      <c r="B21" s="238" t="s">
        <v>82</v>
      </c>
      <c r="C21" s="257" t="s">
        <v>83</v>
      </c>
      <c r="D21" s="239"/>
      <c r="E21" s="240"/>
      <c r="F21" s="241"/>
      <c r="G21" s="242">
        <f>SUMIF(AG22:AG22,"&lt;&gt;NOR",G22:G22)</f>
        <v>0</v>
      </c>
      <c r="H21" s="236"/>
      <c r="I21" s="236">
        <f>SUM(I22:I22)</f>
        <v>0</v>
      </c>
      <c r="J21" s="236"/>
      <c r="K21" s="236">
        <f>SUM(K22:K22)</f>
        <v>0</v>
      </c>
      <c r="L21" s="236"/>
      <c r="M21" s="236">
        <f>SUM(M22:M22)</f>
        <v>0</v>
      </c>
      <c r="N21" s="235"/>
      <c r="O21" s="235">
        <f>SUM(O22:O22)</f>
        <v>7.0000000000000007E-2</v>
      </c>
      <c r="P21" s="235"/>
      <c r="Q21" s="235">
        <f>SUM(Q22:Q22)</f>
        <v>0</v>
      </c>
      <c r="R21" s="236"/>
      <c r="S21" s="236"/>
      <c r="T21" s="236"/>
      <c r="U21" s="236"/>
      <c r="V21" s="236">
        <f>SUM(V22:V22)</f>
        <v>2.1</v>
      </c>
      <c r="W21" s="236"/>
      <c r="X21" s="236"/>
      <c r="Y21" s="236"/>
      <c r="AG21" t="s">
        <v>152</v>
      </c>
    </row>
    <row r="22" spans="1:60" ht="22.5" outlineLevel="1" x14ac:dyDescent="0.2">
      <c r="A22" s="250">
        <v>10</v>
      </c>
      <c r="B22" s="251" t="s">
        <v>181</v>
      </c>
      <c r="C22" s="258" t="s">
        <v>182</v>
      </c>
      <c r="D22" s="252" t="s">
        <v>183</v>
      </c>
      <c r="E22" s="253">
        <v>1</v>
      </c>
      <c r="F22" s="254"/>
      <c r="G22" s="255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6.7210000000000006E-2</v>
      </c>
      <c r="O22" s="232">
        <f>ROUND(E22*N22,2)</f>
        <v>7.0000000000000007E-2</v>
      </c>
      <c r="P22" s="232">
        <v>0</v>
      </c>
      <c r="Q22" s="232">
        <f>ROUND(E22*P22,2)</f>
        <v>0</v>
      </c>
      <c r="R22" s="233"/>
      <c r="S22" s="233" t="s">
        <v>156</v>
      </c>
      <c r="T22" s="233" t="s">
        <v>156</v>
      </c>
      <c r="U22" s="233">
        <v>2.097</v>
      </c>
      <c r="V22" s="233">
        <f>ROUND(E22*U22,2)</f>
        <v>2.1</v>
      </c>
      <c r="W22" s="233"/>
      <c r="X22" s="233" t="s">
        <v>157</v>
      </c>
      <c r="Y22" s="233" t="s">
        <v>158</v>
      </c>
      <c r="Z22" s="212"/>
      <c r="AA22" s="212"/>
      <c r="AB22" s="212"/>
      <c r="AC22" s="212"/>
      <c r="AD22" s="212"/>
      <c r="AE22" s="212"/>
      <c r="AF22" s="212"/>
      <c r="AG22" s="212" t="s">
        <v>159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37" t="s">
        <v>151</v>
      </c>
      <c r="B23" s="238" t="s">
        <v>84</v>
      </c>
      <c r="C23" s="257" t="s">
        <v>85</v>
      </c>
      <c r="D23" s="239"/>
      <c r="E23" s="240"/>
      <c r="F23" s="241"/>
      <c r="G23" s="242">
        <f>SUMIF(AG24:AG24,"&lt;&gt;NOR",G24:G24)</f>
        <v>0</v>
      </c>
      <c r="H23" s="236"/>
      <c r="I23" s="236">
        <f>SUM(I24:I24)</f>
        <v>0</v>
      </c>
      <c r="J23" s="236"/>
      <c r="K23" s="236">
        <f>SUM(K24:K24)</f>
        <v>0</v>
      </c>
      <c r="L23" s="236"/>
      <c r="M23" s="236">
        <f>SUM(M24:M24)</f>
        <v>0</v>
      </c>
      <c r="N23" s="235"/>
      <c r="O23" s="235">
        <f>SUM(O24:O24)</f>
        <v>0.02</v>
      </c>
      <c r="P23" s="235"/>
      <c r="Q23" s="235">
        <f>SUM(Q24:Q24)</f>
        <v>0</v>
      </c>
      <c r="R23" s="236"/>
      <c r="S23" s="236"/>
      <c r="T23" s="236"/>
      <c r="U23" s="236"/>
      <c r="V23" s="236">
        <f>SUM(V24:V24)</f>
        <v>2.11</v>
      </c>
      <c r="W23" s="236"/>
      <c r="X23" s="236"/>
      <c r="Y23" s="236"/>
      <c r="AG23" t="s">
        <v>152</v>
      </c>
    </row>
    <row r="24" spans="1:60" outlineLevel="1" x14ac:dyDescent="0.2">
      <c r="A24" s="250">
        <v>11</v>
      </c>
      <c r="B24" s="251" t="s">
        <v>184</v>
      </c>
      <c r="C24" s="258" t="s">
        <v>185</v>
      </c>
      <c r="D24" s="252" t="s">
        <v>155</v>
      </c>
      <c r="E24" s="253">
        <v>9.8388000000000009</v>
      </c>
      <c r="F24" s="254"/>
      <c r="G24" s="255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1.58E-3</v>
      </c>
      <c r="O24" s="232">
        <f>ROUND(E24*N24,2)</f>
        <v>0.02</v>
      </c>
      <c r="P24" s="232">
        <v>0</v>
      </c>
      <c r="Q24" s="232">
        <f>ROUND(E24*P24,2)</f>
        <v>0</v>
      </c>
      <c r="R24" s="233"/>
      <c r="S24" s="233" t="s">
        <v>156</v>
      </c>
      <c r="T24" s="233" t="s">
        <v>156</v>
      </c>
      <c r="U24" s="233">
        <v>0.214</v>
      </c>
      <c r="V24" s="233">
        <f>ROUND(E24*U24,2)</f>
        <v>2.11</v>
      </c>
      <c r="W24" s="233"/>
      <c r="X24" s="233" t="s">
        <v>157</v>
      </c>
      <c r="Y24" s="233" t="s">
        <v>158</v>
      </c>
      <c r="Z24" s="212"/>
      <c r="AA24" s="212"/>
      <c r="AB24" s="212"/>
      <c r="AC24" s="212"/>
      <c r="AD24" s="212"/>
      <c r="AE24" s="212"/>
      <c r="AF24" s="212"/>
      <c r="AG24" s="212" t="s">
        <v>159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5.5" x14ac:dyDescent="0.2">
      <c r="A25" s="237" t="s">
        <v>151</v>
      </c>
      <c r="B25" s="238" t="s">
        <v>86</v>
      </c>
      <c r="C25" s="257" t="s">
        <v>87</v>
      </c>
      <c r="D25" s="239"/>
      <c r="E25" s="240"/>
      <c r="F25" s="241"/>
      <c r="G25" s="242">
        <f>SUMIF(AG26:AG26,"&lt;&gt;NOR",G26:G26)</f>
        <v>0</v>
      </c>
      <c r="H25" s="236"/>
      <c r="I25" s="236">
        <f>SUM(I26:I26)</f>
        <v>0</v>
      </c>
      <c r="J25" s="236"/>
      <c r="K25" s="236">
        <f>SUM(K26:K26)</f>
        <v>0</v>
      </c>
      <c r="L25" s="236"/>
      <c r="M25" s="236">
        <f>SUM(M26:M26)</f>
        <v>0</v>
      </c>
      <c r="N25" s="235"/>
      <c r="O25" s="235">
        <f>SUM(O26:O26)</f>
        <v>0</v>
      </c>
      <c r="P25" s="235"/>
      <c r="Q25" s="235">
        <f>SUM(Q26:Q26)</f>
        <v>0</v>
      </c>
      <c r="R25" s="236"/>
      <c r="S25" s="236"/>
      <c r="T25" s="236"/>
      <c r="U25" s="236"/>
      <c r="V25" s="236">
        <f>SUM(V26:V26)</f>
        <v>3.03</v>
      </c>
      <c r="W25" s="236"/>
      <c r="X25" s="236"/>
      <c r="Y25" s="236"/>
      <c r="AG25" t="s">
        <v>152</v>
      </c>
    </row>
    <row r="26" spans="1:60" outlineLevel="1" x14ac:dyDescent="0.2">
      <c r="A26" s="250">
        <v>12</v>
      </c>
      <c r="B26" s="251" t="s">
        <v>186</v>
      </c>
      <c r="C26" s="258" t="s">
        <v>187</v>
      </c>
      <c r="D26" s="252" t="s">
        <v>155</v>
      </c>
      <c r="E26" s="253">
        <v>9.8388000000000009</v>
      </c>
      <c r="F26" s="254"/>
      <c r="G26" s="255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4.0000000000000003E-5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156</v>
      </c>
      <c r="T26" s="233" t="s">
        <v>156</v>
      </c>
      <c r="U26" s="233">
        <v>0.308</v>
      </c>
      <c r="V26" s="233">
        <f>ROUND(E26*U26,2)</f>
        <v>3.03</v>
      </c>
      <c r="W26" s="233"/>
      <c r="X26" s="233" t="s">
        <v>157</v>
      </c>
      <c r="Y26" s="233" t="s">
        <v>158</v>
      </c>
      <c r="Z26" s="212"/>
      <c r="AA26" s="212"/>
      <c r="AB26" s="212"/>
      <c r="AC26" s="212"/>
      <c r="AD26" s="212"/>
      <c r="AE26" s="212"/>
      <c r="AF26" s="212"/>
      <c r="AG26" s="212" t="s">
        <v>159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37" t="s">
        <v>151</v>
      </c>
      <c r="B27" s="238" t="s">
        <v>88</v>
      </c>
      <c r="C27" s="257" t="s">
        <v>89</v>
      </c>
      <c r="D27" s="239"/>
      <c r="E27" s="240"/>
      <c r="F27" s="241"/>
      <c r="G27" s="242">
        <f>SUMIF(AG28:AG33,"&lt;&gt;NOR",G28:G33)</f>
        <v>0</v>
      </c>
      <c r="H27" s="236"/>
      <c r="I27" s="236">
        <f>SUM(I28:I33)</f>
        <v>0</v>
      </c>
      <c r="J27" s="236"/>
      <c r="K27" s="236">
        <f>SUM(K28:K33)</f>
        <v>0</v>
      </c>
      <c r="L27" s="236"/>
      <c r="M27" s="236">
        <f>SUM(M28:M33)</f>
        <v>0</v>
      </c>
      <c r="N27" s="235"/>
      <c r="O27" s="235">
        <f>SUM(O28:O33)</f>
        <v>0.03</v>
      </c>
      <c r="P27" s="235"/>
      <c r="Q27" s="235">
        <f>SUM(Q28:Q33)</f>
        <v>6.2100000000000009</v>
      </c>
      <c r="R27" s="236"/>
      <c r="S27" s="236"/>
      <c r="T27" s="236"/>
      <c r="U27" s="236"/>
      <c r="V27" s="236">
        <f>SUM(V28:V33)</f>
        <v>31.619999999999997</v>
      </c>
      <c r="W27" s="236"/>
      <c r="X27" s="236"/>
      <c r="Y27" s="236"/>
      <c r="AG27" t="s">
        <v>152</v>
      </c>
    </row>
    <row r="28" spans="1:60" outlineLevel="1" x14ac:dyDescent="0.2">
      <c r="A28" s="250">
        <v>13</v>
      </c>
      <c r="B28" s="251" t="s">
        <v>188</v>
      </c>
      <c r="C28" s="258" t="s">
        <v>189</v>
      </c>
      <c r="D28" s="252" t="s">
        <v>155</v>
      </c>
      <c r="E28" s="253">
        <v>8.4109999999999996</v>
      </c>
      <c r="F28" s="254"/>
      <c r="G28" s="255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6.7000000000000002E-4</v>
      </c>
      <c r="O28" s="232">
        <f>ROUND(E28*N28,2)</f>
        <v>0.01</v>
      </c>
      <c r="P28" s="232">
        <v>0.31900000000000001</v>
      </c>
      <c r="Q28" s="232">
        <f>ROUND(E28*P28,2)</f>
        <v>2.68</v>
      </c>
      <c r="R28" s="233"/>
      <c r="S28" s="233" t="s">
        <v>156</v>
      </c>
      <c r="T28" s="233" t="s">
        <v>156</v>
      </c>
      <c r="U28" s="233">
        <v>0.317</v>
      </c>
      <c r="V28" s="233">
        <f>ROUND(E28*U28,2)</f>
        <v>2.67</v>
      </c>
      <c r="W28" s="233"/>
      <c r="X28" s="233" t="s">
        <v>157</v>
      </c>
      <c r="Y28" s="233" t="s">
        <v>436</v>
      </c>
      <c r="Z28" s="212"/>
      <c r="AA28" s="212"/>
      <c r="AB28" s="212"/>
      <c r="AC28" s="212"/>
      <c r="AD28" s="212"/>
      <c r="AE28" s="212"/>
      <c r="AF28" s="212"/>
      <c r="AG28" s="212" t="s">
        <v>159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0">
        <v>14</v>
      </c>
      <c r="B29" s="251" t="s">
        <v>190</v>
      </c>
      <c r="C29" s="258" t="s">
        <v>191</v>
      </c>
      <c r="D29" s="252" t="s">
        <v>155</v>
      </c>
      <c r="E29" s="253">
        <v>9.44</v>
      </c>
      <c r="F29" s="254"/>
      <c r="G29" s="255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0.02</v>
      </c>
      <c r="Q29" s="232">
        <f>ROUND(E29*P29,2)</f>
        <v>0.19</v>
      </c>
      <c r="R29" s="233"/>
      <c r="S29" s="233" t="s">
        <v>156</v>
      </c>
      <c r="T29" s="233" t="s">
        <v>156</v>
      </c>
      <c r="U29" s="233">
        <v>7.8E-2</v>
      </c>
      <c r="V29" s="233">
        <f>ROUND(E29*U29,2)</f>
        <v>0.74</v>
      </c>
      <c r="W29" s="233"/>
      <c r="X29" s="233" t="s">
        <v>157</v>
      </c>
      <c r="Y29" s="233" t="s">
        <v>436</v>
      </c>
      <c r="Z29" s="212"/>
      <c r="AA29" s="212"/>
      <c r="AB29" s="212"/>
      <c r="AC29" s="212"/>
      <c r="AD29" s="212"/>
      <c r="AE29" s="212"/>
      <c r="AF29" s="212"/>
      <c r="AG29" s="212" t="s">
        <v>159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0">
        <v>15</v>
      </c>
      <c r="B30" s="251" t="s">
        <v>192</v>
      </c>
      <c r="C30" s="258" t="s">
        <v>193</v>
      </c>
      <c r="D30" s="252" t="s">
        <v>183</v>
      </c>
      <c r="E30" s="253">
        <v>4</v>
      </c>
      <c r="F30" s="254"/>
      <c r="G30" s="255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156</v>
      </c>
      <c r="T30" s="233" t="s">
        <v>156</v>
      </c>
      <c r="U30" s="233">
        <v>0.05</v>
      </c>
      <c r="V30" s="233">
        <f>ROUND(E30*U30,2)</f>
        <v>0.2</v>
      </c>
      <c r="W30" s="233"/>
      <c r="X30" s="233" t="s">
        <v>157</v>
      </c>
      <c r="Y30" s="233" t="s">
        <v>436</v>
      </c>
      <c r="Z30" s="212"/>
      <c r="AA30" s="212"/>
      <c r="AB30" s="212"/>
      <c r="AC30" s="212"/>
      <c r="AD30" s="212"/>
      <c r="AE30" s="212"/>
      <c r="AF30" s="212"/>
      <c r="AG30" s="212" t="s">
        <v>159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0">
        <v>16</v>
      </c>
      <c r="B31" s="251" t="s">
        <v>194</v>
      </c>
      <c r="C31" s="258" t="s">
        <v>195</v>
      </c>
      <c r="D31" s="252" t="s">
        <v>155</v>
      </c>
      <c r="E31" s="253">
        <v>6</v>
      </c>
      <c r="F31" s="254"/>
      <c r="G31" s="255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1.17E-3</v>
      </c>
      <c r="O31" s="232">
        <f>ROUND(E31*N31,2)</f>
        <v>0.01</v>
      </c>
      <c r="P31" s="232">
        <v>8.7999999999999995E-2</v>
      </c>
      <c r="Q31" s="232">
        <f>ROUND(E31*P31,2)</f>
        <v>0.53</v>
      </c>
      <c r="R31" s="233"/>
      <c r="S31" s="233" t="s">
        <v>156</v>
      </c>
      <c r="T31" s="233" t="s">
        <v>156</v>
      </c>
      <c r="U31" s="233">
        <v>0.55600000000000005</v>
      </c>
      <c r="V31" s="233">
        <f>ROUND(E31*U31,2)</f>
        <v>3.34</v>
      </c>
      <c r="W31" s="233"/>
      <c r="X31" s="233" t="s">
        <v>157</v>
      </c>
      <c r="Y31" s="233" t="s">
        <v>158</v>
      </c>
      <c r="Z31" s="212"/>
      <c r="AA31" s="212"/>
      <c r="AB31" s="212"/>
      <c r="AC31" s="212"/>
      <c r="AD31" s="212"/>
      <c r="AE31" s="212"/>
      <c r="AF31" s="212"/>
      <c r="AG31" s="212" t="s">
        <v>159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0">
        <v>17</v>
      </c>
      <c r="B32" s="251" t="s">
        <v>196</v>
      </c>
      <c r="C32" s="258" t="s">
        <v>197</v>
      </c>
      <c r="D32" s="252" t="s">
        <v>167</v>
      </c>
      <c r="E32" s="253">
        <v>25</v>
      </c>
      <c r="F32" s="254"/>
      <c r="G32" s="255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4.8999999999999998E-4</v>
      </c>
      <c r="O32" s="232">
        <f>ROUND(E32*N32,2)</f>
        <v>0.01</v>
      </c>
      <c r="P32" s="232">
        <v>0.04</v>
      </c>
      <c r="Q32" s="232">
        <f>ROUND(E32*P32,2)</f>
        <v>1</v>
      </c>
      <c r="R32" s="233"/>
      <c r="S32" s="233" t="s">
        <v>156</v>
      </c>
      <c r="T32" s="233" t="s">
        <v>156</v>
      </c>
      <c r="U32" s="233">
        <v>0.66800000000000004</v>
      </c>
      <c r="V32" s="233">
        <f>ROUND(E32*U32,2)</f>
        <v>16.7</v>
      </c>
      <c r="W32" s="233"/>
      <c r="X32" s="233" t="s">
        <v>157</v>
      </c>
      <c r="Y32" s="233" t="s">
        <v>158</v>
      </c>
      <c r="Z32" s="212"/>
      <c r="AA32" s="212"/>
      <c r="AB32" s="212"/>
      <c r="AC32" s="212"/>
      <c r="AD32" s="212"/>
      <c r="AE32" s="212"/>
      <c r="AF32" s="212"/>
      <c r="AG32" s="212" t="s">
        <v>159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0">
        <v>18</v>
      </c>
      <c r="B33" s="251" t="s">
        <v>198</v>
      </c>
      <c r="C33" s="258" t="s">
        <v>199</v>
      </c>
      <c r="D33" s="252" t="s">
        <v>155</v>
      </c>
      <c r="E33" s="253">
        <v>26.55</v>
      </c>
      <c r="F33" s="254"/>
      <c r="G33" s="255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0</v>
      </c>
      <c r="O33" s="232">
        <f>ROUND(E33*N33,2)</f>
        <v>0</v>
      </c>
      <c r="P33" s="232">
        <v>6.8000000000000005E-2</v>
      </c>
      <c r="Q33" s="232">
        <f>ROUND(E33*P33,2)</f>
        <v>1.81</v>
      </c>
      <c r="R33" s="233"/>
      <c r="S33" s="233" t="s">
        <v>156</v>
      </c>
      <c r="T33" s="233" t="s">
        <v>156</v>
      </c>
      <c r="U33" s="233">
        <v>0.3</v>
      </c>
      <c r="V33" s="233">
        <f>ROUND(E33*U33,2)</f>
        <v>7.97</v>
      </c>
      <c r="W33" s="233"/>
      <c r="X33" s="233" t="s">
        <v>157</v>
      </c>
      <c r="Y33" s="233" t="s">
        <v>436</v>
      </c>
      <c r="Z33" s="212"/>
      <c r="AA33" s="212"/>
      <c r="AB33" s="212"/>
      <c r="AC33" s="212"/>
      <c r="AD33" s="212"/>
      <c r="AE33" s="212"/>
      <c r="AF33" s="212"/>
      <c r="AG33" s="212" t="s">
        <v>159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7" t="s">
        <v>151</v>
      </c>
      <c r="B34" s="238" t="s">
        <v>90</v>
      </c>
      <c r="C34" s="257" t="s">
        <v>91</v>
      </c>
      <c r="D34" s="239"/>
      <c r="E34" s="240"/>
      <c r="F34" s="241"/>
      <c r="G34" s="242">
        <f>SUMIF(AG35:AG35,"&lt;&gt;NOR",G35:G35)</f>
        <v>0</v>
      </c>
      <c r="H34" s="236"/>
      <c r="I34" s="236">
        <f>SUM(I35:I35)</f>
        <v>0</v>
      </c>
      <c r="J34" s="236"/>
      <c r="K34" s="236">
        <f>SUM(K35:K35)</f>
        <v>0</v>
      </c>
      <c r="L34" s="236"/>
      <c r="M34" s="236">
        <f>SUM(M35:M35)</f>
        <v>0</v>
      </c>
      <c r="N34" s="235"/>
      <c r="O34" s="235">
        <f>SUM(O35:O35)</f>
        <v>0</v>
      </c>
      <c r="P34" s="235"/>
      <c r="Q34" s="235">
        <f>SUM(Q35:Q35)</f>
        <v>0</v>
      </c>
      <c r="R34" s="236"/>
      <c r="S34" s="236"/>
      <c r="T34" s="236"/>
      <c r="U34" s="236"/>
      <c r="V34" s="236">
        <f>SUM(V35:V35)</f>
        <v>3.03</v>
      </c>
      <c r="W34" s="236"/>
      <c r="X34" s="236"/>
      <c r="Y34" s="236"/>
      <c r="AG34" t="s">
        <v>152</v>
      </c>
    </row>
    <row r="35" spans="1:60" outlineLevel="1" x14ac:dyDescent="0.2">
      <c r="A35" s="250">
        <v>19</v>
      </c>
      <c r="B35" s="251" t="s">
        <v>200</v>
      </c>
      <c r="C35" s="258" t="s">
        <v>201</v>
      </c>
      <c r="D35" s="252" t="s">
        <v>202</v>
      </c>
      <c r="E35" s="253">
        <v>3.2236600000000002</v>
      </c>
      <c r="F35" s="254"/>
      <c r="G35" s="255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156</v>
      </c>
      <c r="T35" s="233" t="s">
        <v>156</v>
      </c>
      <c r="U35" s="233">
        <v>0.9385</v>
      </c>
      <c r="V35" s="233">
        <f>ROUND(E35*U35,2)</f>
        <v>3.03</v>
      </c>
      <c r="W35" s="233"/>
      <c r="X35" s="233" t="s">
        <v>203</v>
      </c>
      <c r="Y35" s="233" t="s">
        <v>158</v>
      </c>
      <c r="Z35" s="212"/>
      <c r="AA35" s="212"/>
      <c r="AB35" s="212"/>
      <c r="AC35" s="212"/>
      <c r="AD35" s="212"/>
      <c r="AE35" s="212"/>
      <c r="AF35" s="212"/>
      <c r="AG35" s="212" t="s">
        <v>204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7" t="s">
        <v>151</v>
      </c>
      <c r="B36" s="238" t="s">
        <v>92</v>
      </c>
      <c r="C36" s="257" t="s">
        <v>93</v>
      </c>
      <c r="D36" s="239"/>
      <c r="E36" s="240"/>
      <c r="F36" s="241"/>
      <c r="G36" s="242">
        <f>SUMIF(AG37:AG41,"&lt;&gt;NOR",G37:G41)</f>
        <v>0</v>
      </c>
      <c r="H36" s="236"/>
      <c r="I36" s="236">
        <f>SUM(I37:I41)</f>
        <v>0</v>
      </c>
      <c r="J36" s="236"/>
      <c r="K36" s="236">
        <f>SUM(K37:K41)</f>
        <v>0</v>
      </c>
      <c r="L36" s="236"/>
      <c r="M36" s="236">
        <f>SUM(M37:M41)</f>
        <v>0</v>
      </c>
      <c r="N36" s="235"/>
      <c r="O36" s="235">
        <f>SUM(O37:O41)</f>
        <v>0.12</v>
      </c>
      <c r="P36" s="235"/>
      <c r="Q36" s="235">
        <f>SUM(Q37:Q41)</f>
        <v>0</v>
      </c>
      <c r="R36" s="236"/>
      <c r="S36" s="236"/>
      <c r="T36" s="236"/>
      <c r="U36" s="236"/>
      <c r="V36" s="236">
        <f>SUM(V37:V41)</f>
        <v>19.309999999999999</v>
      </c>
      <c r="W36" s="236"/>
      <c r="X36" s="236"/>
      <c r="Y36" s="236"/>
      <c r="AG36" t="s">
        <v>152</v>
      </c>
    </row>
    <row r="37" spans="1:60" ht="22.5" outlineLevel="1" x14ac:dyDescent="0.2">
      <c r="A37" s="250">
        <v>20</v>
      </c>
      <c r="B37" s="251" t="s">
        <v>205</v>
      </c>
      <c r="C37" s="258" t="s">
        <v>206</v>
      </c>
      <c r="D37" s="252" t="s">
        <v>155</v>
      </c>
      <c r="E37" s="253">
        <v>33.178800000000003</v>
      </c>
      <c r="F37" s="254"/>
      <c r="G37" s="255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2.1000000000000001E-4</v>
      </c>
      <c r="O37" s="232">
        <f>ROUND(E37*N37,2)</f>
        <v>0.01</v>
      </c>
      <c r="P37" s="232">
        <v>0</v>
      </c>
      <c r="Q37" s="232">
        <f>ROUND(E37*P37,2)</f>
        <v>0</v>
      </c>
      <c r="R37" s="233"/>
      <c r="S37" s="233" t="s">
        <v>156</v>
      </c>
      <c r="T37" s="233" t="s">
        <v>156</v>
      </c>
      <c r="U37" s="233">
        <v>9.5000000000000001E-2</v>
      </c>
      <c r="V37" s="233">
        <f>ROUND(E37*U37,2)</f>
        <v>3.15</v>
      </c>
      <c r="W37" s="233"/>
      <c r="X37" s="233" t="s">
        <v>157</v>
      </c>
      <c r="Y37" s="233" t="s">
        <v>436</v>
      </c>
      <c r="Z37" s="212"/>
      <c r="AA37" s="212"/>
      <c r="AB37" s="212"/>
      <c r="AC37" s="212"/>
      <c r="AD37" s="212"/>
      <c r="AE37" s="212"/>
      <c r="AF37" s="212"/>
      <c r="AG37" s="212" t="s">
        <v>159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0">
        <v>21</v>
      </c>
      <c r="B38" s="251" t="s">
        <v>207</v>
      </c>
      <c r="C38" s="258" t="s">
        <v>208</v>
      </c>
      <c r="D38" s="252" t="s">
        <v>155</v>
      </c>
      <c r="E38" s="253">
        <v>33.178800000000003</v>
      </c>
      <c r="F38" s="254"/>
      <c r="G38" s="255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3.3999999999999998E-3</v>
      </c>
      <c r="O38" s="232">
        <f>ROUND(E38*N38,2)</f>
        <v>0.11</v>
      </c>
      <c r="P38" s="232">
        <v>0</v>
      </c>
      <c r="Q38" s="232">
        <f>ROUND(E38*P38,2)</f>
        <v>0</v>
      </c>
      <c r="R38" s="233"/>
      <c r="S38" s="233" t="s">
        <v>156</v>
      </c>
      <c r="T38" s="233" t="s">
        <v>156</v>
      </c>
      <c r="U38" s="233">
        <v>0.38500000000000001</v>
      </c>
      <c r="V38" s="233">
        <f>ROUND(E38*U38,2)</f>
        <v>12.77</v>
      </c>
      <c r="W38" s="233"/>
      <c r="X38" s="233" t="s">
        <v>157</v>
      </c>
      <c r="Y38" s="233" t="s">
        <v>436</v>
      </c>
      <c r="Z38" s="212"/>
      <c r="AA38" s="212"/>
      <c r="AB38" s="212"/>
      <c r="AC38" s="212"/>
      <c r="AD38" s="212"/>
      <c r="AE38" s="212"/>
      <c r="AF38" s="212"/>
      <c r="AG38" s="212" t="s">
        <v>209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1" x14ac:dyDescent="0.2">
      <c r="A39" s="250">
        <v>22</v>
      </c>
      <c r="B39" s="251" t="s">
        <v>210</v>
      </c>
      <c r="C39" s="258" t="s">
        <v>211</v>
      </c>
      <c r="D39" s="252" t="s">
        <v>167</v>
      </c>
      <c r="E39" s="253">
        <v>15.52</v>
      </c>
      <c r="F39" s="254"/>
      <c r="G39" s="255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2.9E-4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156</v>
      </c>
      <c r="T39" s="233" t="s">
        <v>156</v>
      </c>
      <c r="U39" s="233">
        <v>0.11</v>
      </c>
      <c r="V39" s="233">
        <f>ROUND(E39*U39,2)</f>
        <v>1.71</v>
      </c>
      <c r="W39" s="233"/>
      <c r="X39" s="233" t="s">
        <v>157</v>
      </c>
      <c r="Y39" s="233" t="s">
        <v>436</v>
      </c>
      <c r="Z39" s="212"/>
      <c r="AA39" s="212"/>
      <c r="AB39" s="212"/>
      <c r="AC39" s="212"/>
      <c r="AD39" s="212"/>
      <c r="AE39" s="212"/>
      <c r="AF39" s="212"/>
      <c r="AG39" s="212" t="s">
        <v>209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44">
        <v>23</v>
      </c>
      <c r="B40" s="245" t="s">
        <v>212</v>
      </c>
      <c r="C40" s="259" t="s">
        <v>213</v>
      </c>
      <c r="D40" s="246" t="s">
        <v>167</v>
      </c>
      <c r="E40" s="247">
        <v>12</v>
      </c>
      <c r="F40" s="248"/>
      <c r="G40" s="249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2.9E-4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156</v>
      </c>
      <c r="T40" s="233" t="s">
        <v>156</v>
      </c>
      <c r="U40" s="233">
        <v>0.14000000000000001</v>
      </c>
      <c r="V40" s="233">
        <f>ROUND(E40*U40,2)</f>
        <v>1.68</v>
      </c>
      <c r="W40" s="233"/>
      <c r="X40" s="233" t="s">
        <v>157</v>
      </c>
      <c r="Y40" s="233" t="s">
        <v>436</v>
      </c>
      <c r="Z40" s="212"/>
      <c r="AA40" s="212"/>
      <c r="AB40" s="212"/>
      <c r="AC40" s="212"/>
      <c r="AD40" s="212"/>
      <c r="AE40" s="212"/>
      <c r="AF40" s="212"/>
      <c r="AG40" s="212" t="s">
        <v>209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>
        <v>24</v>
      </c>
      <c r="B41" s="230" t="s">
        <v>214</v>
      </c>
      <c r="C41" s="260" t="s">
        <v>215</v>
      </c>
      <c r="D41" s="231" t="s">
        <v>0</v>
      </c>
      <c r="E41" s="256"/>
      <c r="F41" s="234"/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156</v>
      </c>
      <c r="T41" s="233" t="s">
        <v>156</v>
      </c>
      <c r="U41" s="233">
        <v>0</v>
      </c>
      <c r="V41" s="233">
        <f>ROUND(E41*U41,2)</f>
        <v>0</v>
      </c>
      <c r="W41" s="233"/>
      <c r="X41" s="233" t="s">
        <v>203</v>
      </c>
      <c r="Y41" s="233" t="s">
        <v>158</v>
      </c>
      <c r="Z41" s="212"/>
      <c r="AA41" s="212"/>
      <c r="AB41" s="212"/>
      <c r="AC41" s="212"/>
      <c r="AD41" s="212"/>
      <c r="AE41" s="212"/>
      <c r="AF41" s="212"/>
      <c r="AG41" s="212" t="s">
        <v>204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7" t="s">
        <v>151</v>
      </c>
      <c r="B42" s="238" t="s">
        <v>94</v>
      </c>
      <c r="C42" s="257" t="s">
        <v>95</v>
      </c>
      <c r="D42" s="239"/>
      <c r="E42" s="240"/>
      <c r="F42" s="241"/>
      <c r="G42" s="242">
        <f>SUMIF(AG43:AG52,"&lt;&gt;NOR",G43:G52)</f>
        <v>0</v>
      </c>
      <c r="H42" s="236"/>
      <c r="I42" s="236">
        <f>SUM(I43:I52)</f>
        <v>0</v>
      </c>
      <c r="J42" s="236"/>
      <c r="K42" s="236">
        <f>SUM(K43:K52)</f>
        <v>0</v>
      </c>
      <c r="L42" s="236"/>
      <c r="M42" s="236">
        <f>SUM(M43:M52)</f>
        <v>0</v>
      </c>
      <c r="N42" s="235"/>
      <c r="O42" s="235">
        <f>SUM(O43:O52)</f>
        <v>6.0000000000000005E-2</v>
      </c>
      <c r="P42" s="235"/>
      <c r="Q42" s="235">
        <f>SUM(Q43:Q52)</f>
        <v>0.11</v>
      </c>
      <c r="R42" s="236"/>
      <c r="S42" s="236"/>
      <c r="T42" s="236"/>
      <c r="U42" s="236"/>
      <c r="V42" s="236">
        <f>SUM(V43:V52)</f>
        <v>18.080000000000002</v>
      </c>
      <c r="W42" s="236"/>
      <c r="X42" s="236"/>
      <c r="Y42" s="236"/>
      <c r="AG42" t="s">
        <v>152</v>
      </c>
    </row>
    <row r="43" spans="1:60" outlineLevel="1" x14ac:dyDescent="0.2">
      <c r="A43" s="250">
        <v>25</v>
      </c>
      <c r="B43" s="251" t="s">
        <v>216</v>
      </c>
      <c r="C43" s="258" t="s">
        <v>217</v>
      </c>
      <c r="D43" s="252" t="s">
        <v>167</v>
      </c>
      <c r="E43" s="253">
        <v>6</v>
      </c>
      <c r="F43" s="254"/>
      <c r="G43" s="255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1.4919999999999999E-2</v>
      </c>
      <c r="Q43" s="232">
        <f>ROUND(E43*P43,2)</f>
        <v>0.09</v>
      </c>
      <c r="R43" s="233"/>
      <c r="S43" s="233" t="s">
        <v>156</v>
      </c>
      <c r="T43" s="233" t="s">
        <v>156</v>
      </c>
      <c r="U43" s="233">
        <v>0.41299999999999998</v>
      </c>
      <c r="V43" s="233">
        <f>ROUND(E43*U43,2)</f>
        <v>2.48</v>
      </c>
      <c r="W43" s="233"/>
      <c r="X43" s="233" t="s">
        <v>157</v>
      </c>
      <c r="Y43" s="233" t="s">
        <v>158</v>
      </c>
      <c r="Z43" s="212"/>
      <c r="AA43" s="212"/>
      <c r="AB43" s="212"/>
      <c r="AC43" s="212"/>
      <c r="AD43" s="212"/>
      <c r="AE43" s="212"/>
      <c r="AF43" s="212"/>
      <c r="AG43" s="212" t="s">
        <v>159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0">
        <v>26</v>
      </c>
      <c r="B44" s="251" t="s">
        <v>218</v>
      </c>
      <c r="C44" s="258" t="s">
        <v>219</v>
      </c>
      <c r="D44" s="252" t="s">
        <v>183</v>
      </c>
      <c r="E44" s="253">
        <v>4</v>
      </c>
      <c r="F44" s="254"/>
      <c r="G44" s="255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156</v>
      </c>
      <c r="T44" s="233" t="s">
        <v>156</v>
      </c>
      <c r="U44" s="233">
        <v>0.99199999999999999</v>
      </c>
      <c r="V44" s="233">
        <f>ROUND(E44*U44,2)</f>
        <v>3.97</v>
      </c>
      <c r="W44" s="233"/>
      <c r="X44" s="233" t="s">
        <v>157</v>
      </c>
      <c r="Y44" s="233" t="s">
        <v>158</v>
      </c>
      <c r="Z44" s="212"/>
      <c r="AA44" s="212"/>
      <c r="AB44" s="212"/>
      <c r="AC44" s="212"/>
      <c r="AD44" s="212"/>
      <c r="AE44" s="212"/>
      <c r="AF44" s="212"/>
      <c r="AG44" s="212" t="s">
        <v>159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50">
        <v>27</v>
      </c>
      <c r="B45" s="251" t="s">
        <v>220</v>
      </c>
      <c r="C45" s="258" t="s">
        <v>221</v>
      </c>
      <c r="D45" s="252" t="s">
        <v>183</v>
      </c>
      <c r="E45" s="253">
        <v>4</v>
      </c>
      <c r="F45" s="254"/>
      <c r="G45" s="255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1.265E-2</v>
      </c>
      <c r="O45" s="232">
        <f>ROUND(E45*N45,2)</f>
        <v>0.05</v>
      </c>
      <c r="P45" s="232">
        <v>0</v>
      </c>
      <c r="Q45" s="232">
        <f>ROUND(E45*P45,2)</f>
        <v>0</v>
      </c>
      <c r="R45" s="233"/>
      <c r="S45" s="233" t="s">
        <v>156</v>
      </c>
      <c r="T45" s="233" t="s">
        <v>156</v>
      </c>
      <c r="U45" s="233">
        <v>0.50600000000000001</v>
      </c>
      <c r="V45" s="233">
        <f>ROUND(E45*U45,2)</f>
        <v>2.02</v>
      </c>
      <c r="W45" s="233"/>
      <c r="X45" s="233" t="s">
        <v>157</v>
      </c>
      <c r="Y45" s="233" t="s">
        <v>158</v>
      </c>
      <c r="Z45" s="212"/>
      <c r="AA45" s="212"/>
      <c r="AB45" s="212"/>
      <c r="AC45" s="212"/>
      <c r="AD45" s="212"/>
      <c r="AE45" s="212"/>
      <c r="AF45" s="212"/>
      <c r="AG45" s="212" t="s">
        <v>159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0">
        <v>28</v>
      </c>
      <c r="B46" s="251" t="s">
        <v>222</v>
      </c>
      <c r="C46" s="258" t="s">
        <v>223</v>
      </c>
      <c r="D46" s="252" t="s">
        <v>167</v>
      </c>
      <c r="E46" s="253">
        <v>8</v>
      </c>
      <c r="F46" s="254"/>
      <c r="G46" s="255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2.0999999999999999E-3</v>
      </c>
      <c r="Q46" s="232">
        <f>ROUND(E46*P46,2)</f>
        <v>0.02</v>
      </c>
      <c r="R46" s="233"/>
      <c r="S46" s="233" t="s">
        <v>156</v>
      </c>
      <c r="T46" s="233" t="s">
        <v>156</v>
      </c>
      <c r="U46" s="233">
        <v>3.1E-2</v>
      </c>
      <c r="V46" s="233">
        <f>ROUND(E46*U46,2)</f>
        <v>0.25</v>
      </c>
      <c r="W46" s="233"/>
      <c r="X46" s="233" t="s">
        <v>157</v>
      </c>
      <c r="Y46" s="233" t="s">
        <v>158</v>
      </c>
      <c r="Z46" s="212"/>
      <c r="AA46" s="212"/>
      <c r="AB46" s="212"/>
      <c r="AC46" s="212"/>
      <c r="AD46" s="212"/>
      <c r="AE46" s="212"/>
      <c r="AF46" s="212"/>
      <c r="AG46" s="212" t="s">
        <v>159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0">
        <v>29</v>
      </c>
      <c r="B47" s="251" t="s">
        <v>224</v>
      </c>
      <c r="C47" s="258" t="s">
        <v>225</v>
      </c>
      <c r="D47" s="252" t="s">
        <v>167</v>
      </c>
      <c r="E47" s="253">
        <v>8</v>
      </c>
      <c r="F47" s="254"/>
      <c r="G47" s="255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4.6999999999999999E-4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156</v>
      </c>
      <c r="T47" s="233" t="s">
        <v>156</v>
      </c>
      <c r="U47" s="233">
        <v>0.35899999999999999</v>
      </c>
      <c r="V47" s="233">
        <f>ROUND(E47*U47,2)</f>
        <v>2.87</v>
      </c>
      <c r="W47" s="233"/>
      <c r="X47" s="233" t="s">
        <v>157</v>
      </c>
      <c r="Y47" s="233" t="s">
        <v>158</v>
      </c>
      <c r="Z47" s="212"/>
      <c r="AA47" s="212"/>
      <c r="AB47" s="212"/>
      <c r="AC47" s="212"/>
      <c r="AD47" s="212"/>
      <c r="AE47" s="212"/>
      <c r="AF47" s="212"/>
      <c r="AG47" s="212" t="s">
        <v>159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0">
        <v>30</v>
      </c>
      <c r="B48" s="251" t="s">
        <v>226</v>
      </c>
      <c r="C48" s="258" t="s">
        <v>227</v>
      </c>
      <c r="D48" s="252" t="s">
        <v>167</v>
      </c>
      <c r="E48" s="253">
        <v>6</v>
      </c>
      <c r="F48" s="254"/>
      <c r="G48" s="255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1.31E-3</v>
      </c>
      <c r="O48" s="232">
        <f>ROUND(E48*N48,2)</f>
        <v>0.01</v>
      </c>
      <c r="P48" s="232">
        <v>0</v>
      </c>
      <c r="Q48" s="232">
        <f>ROUND(E48*P48,2)</f>
        <v>0</v>
      </c>
      <c r="R48" s="233"/>
      <c r="S48" s="233" t="s">
        <v>156</v>
      </c>
      <c r="T48" s="233" t="s">
        <v>156</v>
      </c>
      <c r="U48" s="233">
        <v>0.79700000000000004</v>
      </c>
      <c r="V48" s="233">
        <f>ROUND(E48*U48,2)</f>
        <v>4.78</v>
      </c>
      <c r="W48" s="233"/>
      <c r="X48" s="233" t="s">
        <v>157</v>
      </c>
      <c r="Y48" s="233" t="s">
        <v>158</v>
      </c>
      <c r="Z48" s="212"/>
      <c r="AA48" s="212"/>
      <c r="AB48" s="212"/>
      <c r="AC48" s="212"/>
      <c r="AD48" s="212"/>
      <c r="AE48" s="212"/>
      <c r="AF48" s="212"/>
      <c r="AG48" s="212" t="s">
        <v>159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0">
        <v>31</v>
      </c>
      <c r="B49" s="251" t="s">
        <v>228</v>
      </c>
      <c r="C49" s="258" t="s">
        <v>229</v>
      </c>
      <c r="D49" s="252" t="s">
        <v>183</v>
      </c>
      <c r="E49" s="253">
        <v>3</v>
      </c>
      <c r="F49" s="254"/>
      <c r="G49" s="255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156</v>
      </c>
      <c r="T49" s="233" t="s">
        <v>156</v>
      </c>
      <c r="U49" s="233">
        <v>0.17399999999999999</v>
      </c>
      <c r="V49" s="233">
        <f>ROUND(E49*U49,2)</f>
        <v>0.52</v>
      </c>
      <c r="W49" s="233"/>
      <c r="X49" s="233" t="s">
        <v>157</v>
      </c>
      <c r="Y49" s="233" t="s">
        <v>158</v>
      </c>
      <c r="Z49" s="212"/>
      <c r="AA49" s="212"/>
      <c r="AB49" s="212"/>
      <c r="AC49" s="212"/>
      <c r="AD49" s="212"/>
      <c r="AE49" s="212"/>
      <c r="AF49" s="212"/>
      <c r="AG49" s="212" t="s">
        <v>159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0">
        <v>32</v>
      </c>
      <c r="B50" s="251" t="s">
        <v>230</v>
      </c>
      <c r="C50" s="258" t="s">
        <v>231</v>
      </c>
      <c r="D50" s="252" t="s">
        <v>183</v>
      </c>
      <c r="E50" s="253">
        <v>2</v>
      </c>
      <c r="F50" s="254"/>
      <c r="G50" s="255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156</v>
      </c>
      <c r="T50" s="233" t="s">
        <v>156</v>
      </c>
      <c r="U50" s="233">
        <v>0.25900000000000001</v>
      </c>
      <c r="V50" s="233">
        <f>ROUND(E50*U50,2)</f>
        <v>0.52</v>
      </c>
      <c r="W50" s="233"/>
      <c r="X50" s="233" t="s">
        <v>157</v>
      </c>
      <c r="Y50" s="233" t="s">
        <v>158</v>
      </c>
      <c r="Z50" s="212"/>
      <c r="AA50" s="212"/>
      <c r="AB50" s="212"/>
      <c r="AC50" s="212"/>
      <c r="AD50" s="212"/>
      <c r="AE50" s="212"/>
      <c r="AF50" s="212"/>
      <c r="AG50" s="212" t="s">
        <v>159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33</v>
      </c>
      <c r="B51" s="245" t="s">
        <v>232</v>
      </c>
      <c r="C51" s="259" t="s">
        <v>233</v>
      </c>
      <c r="D51" s="246" t="s">
        <v>167</v>
      </c>
      <c r="E51" s="247">
        <v>14</v>
      </c>
      <c r="F51" s="248"/>
      <c r="G51" s="249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156</v>
      </c>
      <c r="T51" s="233" t="s">
        <v>156</v>
      </c>
      <c r="U51" s="233">
        <v>4.8000000000000001E-2</v>
      </c>
      <c r="V51" s="233">
        <f>ROUND(E51*U51,2)</f>
        <v>0.67</v>
      </c>
      <c r="W51" s="233"/>
      <c r="X51" s="233" t="s">
        <v>157</v>
      </c>
      <c r="Y51" s="233" t="s">
        <v>158</v>
      </c>
      <c r="Z51" s="212"/>
      <c r="AA51" s="212"/>
      <c r="AB51" s="212"/>
      <c r="AC51" s="212"/>
      <c r="AD51" s="212"/>
      <c r="AE51" s="212"/>
      <c r="AF51" s="212"/>
      <c r="AG51" s="212" t="s">
        <v>159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>
        <v>34</v>
      </c>
      <c r="B52" s="230" t="s">
        <v>234</v>
      </c>
      <c r="C52" s="260" t="s">
        <v>235</v>
      </c>
      <c r="D52" s="231" t="s">
        <v>0</v>
      </c>
      <c r="E52" s="256"/>
      <c r="F52" s="234"/>
      <c r="G52" s="233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156</v>
      </c>
      <c r="T52" s="233" t="s">
        <v>156</v>
      </c>
      <c r="U52" s="233">
        <v>0</v>
      </c>
      <c r="V52" s="233">
        <f>ROUND(E52*U52,2)</f>
        <v>0</v>
      </c>
      <c r="W52" s="233"/>
      <c r="X52" s="233" t="s">
        <v>203</v>
      </c>
      <c r="Y52" s="233" t="s">
        <v>158</v>
      </c>
      <c r="Z52" s="212"/>
      <c r="AA52" s="212"/>
      <c r="AB52" s="212"/>
      <c r="AC52" s="212"/>
      <c r="AD52" s="212"/>
      <c r="AE52" s="212"/>
      <c r="AF52" s="212"/>
      <c r="AG52" s="212" t="s">
        <v>204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37" t="s">
        <v>151</v>
      </c>
      <c r="B53" s="238" t="s">
        <v>96</v>
      </c>
      <c r="C53" s="257" t="s">
        <v>97</v>
      </c>
      <c r="D53" s="239"/>
      <c r="E53" s="240"/>
      <c r="F53" s="241"/>
      <c r="G53" s="242">
        <f>SUMIF(AG54:AG64,"&lt;&gt;NOR",G54:G64)</f>
        <v>0</v>
      </c>
      <c r="H53" s="236"/>
      <c r="I53" s="236">
        <f>SUM(I54:I64)</f>
        <v>0</v>
      </c>
      <c r="J53" s="236"/>
      <c r="K53" s="236">
        <f>SUM(K54:K64)</f>
        <v>0</v>
      </c>
      <c r="L53" s="236"/>
      <c r="M53" s="236">
        <f>SUM(M54:M64)</f>
        <v>0</v>
      </c>
      <c r="N53" s="235"/>
      <c r="O53" s="235">
        <f>SUM(O54:O64)</f>
        <v>0.01</v>
      </c>
      <c r="P53" s="235"/>
      <c r="Q53" s="235">
        <f>SUM(Q54:Q64)</f>
        <v>0.03</v>
      </c>
      <c r="R53" s="236"/>
      <c r="S53" s="236"/>
      <c r="T53" s="236"/>
      <c r="U53" s="236"/>
      <c r="V53" s="236">
        <f>SUM(V54:V64)</f>
        <v>14.870000000000001</v>
      </c>
      <c r="W53" s="236"/>
      <c r="X53" s="236"/>
      <c r="Y53" s="236"/>
      <c r="AG53" t="s">
        <v>152</v>
      </c>
    </row>
    <row r="54" spans="1:60" outlineLevel="1" x14ac:dyDescent="0.2">
      <c r="A54" s="250">
        <v>35</v>
      </c>
      <c r="B54" s="251" t="s">
        <v>236</v>
      </c>
      <c r="C54" s="258" t="s">
        <v>237</v>
      </c>
      <c r="D54" s="252" t="s">
        <v>167</v>
      </c>
      <c r="E54" s="253">
        <v>15</v>
      </c>
      <c r="F54" s="254"/>
      <c r="G54" s="255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2.1299999999999999E-3</v>
      </c>
      <c r="Q54" s="232">
        <f>ROUND(E54*P54,2)</f>
        <v>0.03</v>
      </c>
      <c r="R54" s="233"/>
      <c r="S54" s="233" t="s">
        <v>156</v>
      </c>
      <c r="T54" s="233" t="s">
        <v>156</v>
      </c>
      <c r="U54" s="233">
        <v>0.17299999999999999</v>
      </c>
      <c r="V54" s="233">
        <f>ROUND(E54*U54,2)</f>
        <v>2.6</v>
      </c>
      <c r="W54" s="233"/>
      <c r="X54" s="233" t="s">
        <v>157</v>
      </c>
      <c r="Y54" s="233" t="s">
        <v>158</v>
      </c>
      <c r="Z54" s="212"/>
      <c r="AA54" s="212"/>
      <c r="AB54" s="212"/>
      <c r="AC54" s="212"/>
      <c r="AD54" s="212"/>
      <c r="AE54" s="212"/>
      <c r="AF54" s="212"/>
      <c r="AG54" s="212" t="s">
        <v>159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50">
        <v>36</v>
      </c>
      <c r="B55" s="251" t="s">
        <v>238</v>
      </c>
      <c r="C55" s="258" t="s">
        <v>239</v>
      </c>
      <c r="D55" s="252" t="s">
        <v>167</v>
      </c>
      <c r="E55" s="253">
        <v>5</v>
      </c>
      <c r="F55" s="254"/>
      <c r="G55" s="255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4.0999999999999999E-4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156</v>
      </c>
      <c r="T55" s="233" t="s">
        <v>156</v>
      </c>
      <c r="U55" s="233">
        <v>0.25800000000000001</v>
      </c>
      <c r="V55" s="233">
        <f>ROUND(E55*U55,2)</f>
        <v>1.29</v>
      </c>
      <c r="W55" s="233"/>
      <c r="X55" s="233" t="s">
        <v>157</v>
      </c>
      <c r="Y55" s="233" t="s">
        <v>158</v>
      </c>
      <c r="Z55" s="212"/>
      <c r="AA55" s="212"/>
      <c r="AB55" s="212"/>
      <c r="AC55" s="212"/>
      <c r="AD55" s="212"/>
      <c r="AE55" s="212"/>
      <c r="AF55" s="212"/>
      <c r="AG55" s="212" t="s">
        <v>159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0">
        <v>37</v>
      </c>
      <c r="B56" s="251" t="s">
        <v>240</v>
      </c>
      <c r="C56" s="258" t="s">
        <v>241</v>
      </c>
      <c r="D56" s="252" t="s">
        <v>167</v>
      </c>
      <c r="E56" s="253">
        <v>10</v>
      </c>
      <c r="F56" s="254"/>
      <c r="G56" s="255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5.2999999999999998E-4</v>
      </c>
      <c r="O56" s="232">
        <f>ROUND(E56*N56,2)</f>
        <v>0.01</v>
      </c>
      <c r="P56" s="232">
        <v>0</v>
      </c>
      <c r="Q56" s="232">
        <f>ROUND(E56*P56,2)</f>
        <v>0</v>
      </c>
      <c r="R56" s="233"/>
      <c r="S56" s="233" t="s">
        <v>156</v>
      </c>
      <c r="T56" s="233" t="s">
        <v>156</v>
      </c>
      <c r="U56" s="233">
        <v>0.27889999999999998</v>
      </c>
      <c r="V56" s="233">
        <f>ROUND(E56*U56,2)</f>
        <v>2.79</v>
      </c>
      <c r="W56" s="233"/>
      <c r="X56" s="233" t="s">
        <v>157</v>
      </c>
      <c r="Y56" s="233" t="s">
        <v>158</v>
      </c>
      <c r="Z56" s="212"/>
      <c r="AA56" s="212"/>
      <c r="AB56" s="212"/>
      <c r="AC56" s="212"/>
      <c r="AD56" s="212"/>
      <c r="AE56" s="212"/>
      <c r="AF56" s="212"/>
      <c r="AG56" s="212" t="s">
        <v>159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0">
        <v>38</v>
      </c>
      <c r="B57" s="251" t="s">
        <v>242</v>
      </c>
      <c r="C57" s="258" t="s">
        <v>243</v>
      </c>
      <c r="D57" s="252" t="s">
        <v>167</v>
      </c>
      <c r="E57" s="253">
        <v>5</v>
      </c>
      <c r="F57" s="254"/>
      <c r="G57" s="255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3.0000000000000001E-5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156</v>
      </c>
      <c r="T57" s="233" t="s">
        <v>156</v>
      </c>
      <c r="U57" s="233">
        <v>0.129</v>
      </c>
      <c r="V57" s="233">
        <f>ROUND(E57*U57,2)</f>
        <v>0.65</v>
      </c>
      <c r="W57" s="233"/>
      <c r="X57" s="233" t="s">
        <v>157</v>
      </c>
      <c r="Y57" s="233" t="s">
        <v>158</v>
      </c>
      <c r="Z57" s="212"/>
      <c r="AA57" s="212"/>
      <c r="AB57" s="212"/>
      <c r="AC57" s="212"/>
      <c r="AD57" s="212"/>
      <c r="AE57" s="212"/>
      <c r="AF57" s="212"/>
      <c r="AG57" s="212" t="s">
        <v>159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50">
        <v>39</v>
      </c>
      <c r="B58" s="251" t="s">
        <v>242</v>
      </c>
      <c r="C58" s="258" t="s">
        <v>244</v>
      </c>
      <c r="D58" s="252" t="s">
        <v>167</v>
      </c>
      <c r="E58" s="253">
        <v>10</v>
      </c>
      <c r="F58" s="254"/>
      <c r="G58" s="255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6.0000000000000002E-5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156</v>
      </c>
      <c r="T58" s="233" t="s">
        <v>156</v>
      </c>
      <c r="U58" s="233">
        <v>0.129</v>
      </c>
      <c r="V58" s="233">
        <f>ROUND(E58*U58,2)</f>
        <v>1.29</v>
      </c>
      <c r="W58" s="233"/>
      <c r="X58" s="233" t="s">
        <v>157</v>
      </c>
      <c r="Y58" s="233" t="s">
        <v>158</v>
      </c>
      <c r="Z58" s="212"/>
      <c r="AA58" s="212"/>
      <c r="AB58" s="212"/>
      <c r="AC58" s="212"/>
      <c r="AD58" s="212"/>
      <c r="AE58" s="212"/>
      <c r="AF58" s="212"/>
      <c r="AG58" s="212" t="s">
        <v>159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0">
        <v>40</v>
      </c>
      <c r="B59" s="251" t="s">
        <v>245</v>
      </c>
      <c r="C59" s="258" t="s">
        <v>246</v>
      </c>
      <c r="D59" s="252" t="s">
        <v>183</v>
      </c>
      <c r="E59" s="253">
        <v>7</v>
      </c>
      <c r="F59" s="254"/>
      <c r="G59" s="255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156</v>
      </c>
      <c r="T59" s="233" t="s">
        <v>156</v>
      </c>
      <c r="U59" s="233">
        <v>0.42499999999999999</v>
      </c>
      <c r="V59" s="233">
        <f>ROUND(E59*U59,2)</f>
        <v>2.98</v>
      </c>
      <c r="W59" s="233"/>
      <c r="X59" s="233" t="s">
        <v>157</v>
      </c>
      <c r="Y59" s="233" t="s">
        <v>158</v>
      </c>
      <c r="Z59" s="212"/>
      <c r="AA59" s="212"/>
      <c r="AB59" s="212"/>
      <c r="AC59" s="212"/>
      <c r="AD59" s="212"/>
      <c r="AE59" s="212"/>
      <c r="AF59" s="212"/>
      <c r="AG59" s="212" t="s">
        <v>159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0">
        <v>41</v>
      </c>
      <c r="B60" s="251" t="s">
        <v>247</v>
      </c>
      <c r="C60" s="258" t="s">
        <v>248</v>
      </c>
      <c r="D60" s="252" t="s">
        <v>183</v>
      </c>
      <c r="E60" s="253">
        <v>3</v>
      </c>
      <c r="F60" s="254"/>
      <c r="G60" s="255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6.3000000000000003E-4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156</v>
      </c>
      <c r="T60" s="233" t="s">
        <v>156</v>
      </c>
      <c r="U60" s="233">
        <v>0.27200000000000002</v>
      </c>
      <c r="V60" s="233">
        <f>ROUND(E60*U60,2)</f>
        <v>0.82</v>
      </c>
      <c r="W60" s="233"/>
      <c r="X60" s="233" t="s">
        <v>157</v>
      </c>
      <c r="Y60" s="233" t="s">
        <v>158</v>
      </c>
      <c r="Z60" s="212"/>
      <c r="AA60" s="212"/>
      <c r="AB60" s="212"/>
      <c r="AC60" s="212"/>
      <c r="AD60" s="212"/>
      <c r="AE60" s="212"/>
      <c r="AF60" s="212"/>
      <c r="AG60" s="212" t="s">
        <v>159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0">
        <v>42</v>
      </c>
      <c r="B61" s="251" t="s">
        <v>249</v>
      </c>
      <c r="C61" s="258" t="s">
        <v>250</v>
      </c>
      <c r="D61" s="252" t="s">
        <v>251</v>
      </c>
      <c r="E61" s="253">
        <v>2</v>
      </c>
      <c r="F61" s="254"/>
      <c r="G61" s="255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1.48E-3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156</v>
      </c>
      <c r="T61" s="233" t="s">
        <v>156</v>
      </c>
      <c r="U61" s="233">
        <v>0.54</v>
      </c>
      <c r="V61" s="233">
        <f>ROUND(E61*U61,2)</f>
        <v>1.08</v>
      </c>
      <c r="W61" s="233"/>
      <c r="X61" s="233" t="s">
        <v>157</v>
      </c>
      <c r="Y61" s="233" t="s">
        <v>158</v>
      </c>
      <c r="Z61" s="212"/>
      <c r="AA61" s="212"/>
      <c r="AB61" s="212"/>
      <c r="AC61" s="212"/>
      <c r="AD61" s="212"/>
      <c r="AE61" s="212"/>
      <c r="AF61" s="212"/>
      <c r="AG61" s="212" t="s">
        <v>159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0">
        <v>43</v>
      </c>
      <c r="B62" s="251" t="s">
        <v>252</v>
      </c>
      <c r="C62" s="258" t="s">
        <v>253</v>
      </c>
      <c r="D62" s="252" t="s">
        <v>167</v>
      </c>
      <c r="E62" s="253">
        <v>15</v>
      </c>
      <c r="F62" s="254"/>
      <c r="G62" s="255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156</v>
      </c>
      <c r="T62" s="233" t="s">
        <v>156</v>
      </c>
      <c r="U62" s="233">
        <v>2.9000000000000001E-2</v>
      </c>
      <c r="V62" s="233">
        <f>ROUND(E62*U62,2)</f>
        <v>0.44</v>
      </c>
      <c r="W62" s="233"/>
      <c r="X62" s="233" t="s">
        <v>157</v>
      </c>
      <c r="Y62" s="233" t="s">
        <v>158</v>
      </c>
      <c r="Z62" s="212"/>
      <c r="AA62" s="212"/>
      <c r="AB62" s="212"/>
      <c r="AC62" s="212"/>
      <c r="AD62" s="212"/>
      <c r="AE62" s="212"/>
      <c r="AF62" s="212"/>
      <c r="AG62" s="212" t="s">
        <v>159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4">
        <v>44</v>
      </c>
      <c r="B63" s="245" t="s">
        <v>254</v>
      </c>
      <c r="C63" s="259" t="s">
        <v>255</v>
      </c>
      <c r="D63" s="246" t="s">
        <v>167</v>
      </c>
      <c r="E63" s="247">
        <v>15</v>
      </c>
      <c r="F63" s="248"/>
      <c r="G63" s="249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1.0000000000000001E-5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156</v>
      </c>
      <c r="T63" s="233" t="s">
        <v>156</v>
      </c>
      <c r="U63" s="233">
        <v>6.2E-2</v>
      </c>
      <c r="V63" s="233">
        <f>ROUND(E63*U63,2)</f>
        <v>0.93</v>
      </c>
      <c r="W63" s="233"/>
      <c r="X63" s="233" t="s">
        <v>157</v>
      </c>
      <c r="Y63" s="233" t="s">
        <v>158</v>
      </c>
      <c r="Z63" s="212"/>
      <c r="AA63" s="212"/>
      <c r="AB63" s="212"/>
      <c r="AC63" s="212"/>
      <c r="AD63" s="212"/>
      <c r="AE63" s="212"/>
      <c r="AF63" s="212"/>
      <c r="AG63" s="212" t="s">
        <v>159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>
        <v>45</v>
      </c>
      <c r="B64" s="230" t="s">
        <v>256</v>
      </c>
      <c r="C64" s="260" t="s">
        <v>257</v>
      </c>
      <c r="D64" s="231" t="s">
        <v>0</v>
      </c>
      <c r="E64" s="256"/>
      <c r="F64" s="234"/>
      <c r="G64" s="233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3" t="s">
        <v>156</v>
      </c>
      <c r="T64" s="233" t="s">
        <v>156</v>
      </c>
      <c r="U64" s="233">
        <v>0</v>
      </c>
      <c r="V64" s="233">
        <f>ROUND(E64*U64,2)</f>
        <v>0</v>
      </c>
      <c r="W64" s="233"/>
      <c r="X64" s="233" t="s">
        <v>203</v>
      </c>
      <c r="Y64" s="233" t="s">
        <v>158</v>
      </c>
      <c r="Z64" s="212"/>
      <c r="AA64" s="212"/>
      <c r="AB64" s="212"/>
      <c r="AC64" s="212"/>
      <c r="AD64" s="212"/>
      <c r="AE64" s="212"/>
      <c r="AF64" s="212"/>
      <c r="AG64" s="212" t="s">
        <v>204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37" t="s">
        <v>151</v>
      </c>
      <c r="B65" s="238" t="s">
        <v>98</v>
      </c>
      <c r="C65" s="257" t="s">
        <v>99</v>
      </c>
      <c r="D65" s="239"/>
      <c r="E65" s="240"/>
      <c r="F65" s="241"/>
      <c r="G65" s="242">
        <f>SUMIF(AG66:AG86,"&lt;&gt;NOR",G66:G86)</f>
        <v>0</v>
      </c>
      <c r="H65" s="236"/>
      <c r="I65" s="236">
        <f>SUM(I66:I86)</f>
        <v>0</v>
      </c>
      <c r="J65" s="236"/>
      <c r="K65" s="236">
        <f>SUM(K66:K86)</f>
        <v>0</v>
      </c>
      <c r="L65" s="236"/>
      <c r="M65" s="236">
        <f>SUM(M66:M86)</f>
        <v>0</v>
      </c>
      <c r="N65" s="235"/>
      <c r="O65" s="235">
        <f>SUM(O66:O86)</f>
        <v>0.09</v>
      </c>
      <c r="P65" s="235"/>
      <c r="Q65" s="235">
        <f>SUM(Q66:Q86)</f>
        <v>0.11000000000000001</v>
      </c>
      <c r="R65" s="236"/>
      <c r="S65" s="236"/>
      <c r="T65" s="236"/>
      <c r="U65" s="236"/>
      <c r="V65" s="236">
        <f>SUM(V66:V86)</f>
        <v>12.180000000000001</v>
      </c>
      <c r="W65" s="236"/>
      <c r="X65" s="236"/>
      <c r="Y65" s="236"/>
      <c r="AG65" t="s">
        <v>152</v>
      </c>
    </row>
    <row r="66" spans="1:60" outlineLevel="1" x14ac:dyDescent="0.2">
      <c r="A66" s="250">
        <v>46</v>
      </c>
      <c r="B66" s="251" t="s">
        <v>258</v>
      </c>
      <c r="C66" s="258" t="s">
        <v>259</v>
      </c>
      <c r="D66" s="252" t="s">
        <v>260</v>
      </c>
      <c r="E66" s="253">
        <v>2</v>
      </c>
      <c r="F66" s="254"/>
      <c r="G66" s="255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0</v>
      </c>
      <c r="O66" s="232">
        <f>ROUND(E66*N66,2)</f>
        <v>0</v>
      </c>
      <c r="P66" s="232">
        <v>3.4200000000000001E-2</v>
      </c>
      <c r="Q66" s="232">
        <f>ROUND(E66*P66,2)</f>
        <v>7.0000000000000007E-2</v>
      </c>
      <c r="R66" s="233"/>
      <c r="S66" s="233" t="s">
        <v>156</v>
      </c>
      <c r="T66" s="233" t="s">
        <v>156</v>
      </c>
      <c r="U66" s="233">
        <v>0.46500000000000002</v>
      </c>
      <c r="V66" s="233">
        <f>ROUND(E66*U66,2)</f>
        <v>0.93</v>
      </c>
      <c r="W66" s="233"/>
      <c r="X66" s="233" t="s">
        <v>157</v>
      </c>
      <c r="Y66" s="233" t="s">
        <v>436</v>
      </c>
      <c r="Z66" s="212"/>
      <c r="AA66" s="212"/>
      <c r="AB66" s="212"/>
      <c r="AC66" s="212"/>
      <c r="AD66" s="212"/>
      <c r="AE66" s="212"/>
      <c r="AF66" s="212"/>
      <c r="AG66" s="212" t="s">
        <v>159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50">
        <v>47</v>
      </c>
      <c r="B67" s="251" t="s">
        <v>261</v>
      </c>
      <c r="C67" s="258" t="s">
        <v>262</v>
      </c>
      <c r="D67" s="252" t="s">
        <v>260</v>
      </c>
      <c r="E67" s="253">
        <v>2</v>
      </c>
      <c r="F67" s="254"/>
      <c r="G67" s="255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1.8890000000000001E-2</v>
      </c>
      <c r="O67" s="232">
        <f>ROUND(E67*N67,2)</f>
        <v>0.04</v>
      </c>
      <c r="P67" s="232">
        <v>0</v>
      </c>
      <c r="Q67" s="232">
        <f>ROUND(E67*P67,2)</f>
        <v>0</v>
      </c>
      <c r="R67" s="233"/>
      <c r="S67" s="233" t="s">
        <v>156</v>
      </c>
      <c r="T67" s="233" t="s">
        <v>156</v>
      </c>
      <c r="U67" s="233">
        <v>0.97299999999999998</v>
      </c>
      <c r="V67" s="233">
        <f>ROUND(E67*U67,2)</f>
        <v>1.95</v>
      </c>
      <c r="W67" s="233"/>
      <c r="X67" s="233" t="s">
        <v>157</v>
      </c>
      <c r="Y67" s="233" t="s">
        <v>436</v>
      </c>
      <c r="Z67" s="212"/>
      <c r="AA67" s="212"/>
      <c r="AB67" s="212"/>
      <c r="AC67" s="212"/>
      <c r="AD67" s="212"/>
      <c r="AE67" s="212"/>
      <c r="AF67" s="212"/>
      <c r="AG67" s="212" t="s">
        <v>159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0">
        <v>48</v>
      </c>
      <c r="B68" s="251" t="s">
        <v>263</v>
      </c>
      <c r="C68" s="258" t="s">
        <v>264</v>
      </c>
      <c r="D68" s="252" t="s">
        <v>260</v>
      </c>
      <c r="E68" s="253">
        <v>2</v>
      </c>
      <c r="F68" s="254"/>
      <c r="G68" s="255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156</v>
      </c>
      <c r="T68" s="233" t="s">
        <v>156</v>
      </c>
      <c r="U68" s="233">
        <v>1.77</v>
      </c>
      <c r="V68" s="233">
        <f>ROUND(E68*U68,2)</f>
        <v>3.54</v>
      </c>
      <c r="W68" s="233"/>
      <c r="X68" s="233" t="s">
        <v>157</v>
      </c>
      <c r="Y68" s="233" t="s">
        <v>436</v>
      </c>
      <c r="Z68" s="212"/>
      <c r="AA68" s="212"/>
      <c r="AB68" s="212"/>
      <c r="AC68" s="212"/>
      <c r="AD68" s="212"/>
      <c r="AE68" s="212"/>
      <c r="AF68" s="212"/>
      <c r="AG68" s="212" t="s">
        <v>159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0">
        <v>49</v>
      </c>
      <c r="B69" s="251" t="s">
        <v>265</v>
      </c>
      <c r="C69" s="258" t="s">
        <v>266</v>
      </c>
      <c r="D69" s="252" t="s">
        <v>260</v>
      </c>
      <c r="E69" s="253">
        <v>2</v>
      </c>
      <c r="F69" s="254"/>
      <c r="G69" s="255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0</v>
      </c>
      <c r="O69" s="232">
        <f>ROUND(E69*N69,2)</f>
        <v>0</v>
      </c>
      <c r="P69" s="232">
        <v>1.107E-2</v>
      </c>
      <c r="Q69" s="232">
        <f>ROUND(E69*P69,2)</f>
        <v>0.02</v>
      </c>
      <c r="R69" s="233"/>
      <c r="S69" s="233" t="s">
        <v>156</v>
      </c>
      <c r="T69" s="233" t="s">
        <v>156</v>
      </c>
      <c r="U69" s="233">
        <v>0.22700000000000001</v>
      </c>
      <c r="V69" s="233">
        <f>ROUND(E69*U69,2)</f>
        <v>0.45</v>
      </c>
      <c r="W69" s="233"/>
      <c r="X69" s="233" t="s">
        <v>157</v>
      </c>
      <c r="Y69" s="233" t="s">
        <v>158</v>
      </c>
      <c r="Z69" s="212"/>
      <c r="AA69" s="212"/>
      <c r="AB69" s="212"/>
      <c r="AC69" s="212"/>
      <c r="AD69" s="212"/>
      <c r="AE69" s="212"/>
      <c r="AF69" s="212"/>
      <c r="AG69" s="212" t="s">
        <v>159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0">
        <v>50</v>
      </c>
      <c r="B70" s="251" t="s">
        <v>267</v>
      </c>
      <c r="C70" s="258" t="s">
        <v>268</v>
      </c>
      <c r="D70" s="252" t="s">
        <v>260</v>
      </c>
      <c r="E70" s="253">
        <v>2</v>
      </c>
      <c r="F70" s="254"/>
      <c r="G70" s="255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1.6E-2</v>
      </c>
      <c r="O70" s="232">
        <f>ROUND(E70*N70,2)</f>
        <v>0.03</v>
      </c>
      <c r="P70" s="232">
        <v>0</v>
      </c>
      <c r="Q70" s="232">
        <f>ROUND(E70*P70,2)</f>
        <v>0</v>
      </c>
      <c r="R70" s="233"/>
      <c r="S70" s="233" t="s">
        <v>156</v>
      </c>
      <c r="T70" s="233" t="s">
        <v>156</v>
      </c>
      <c r="U70" s="233">
        <v>1.1000000000000001</v>
      </c>
      <c r="V70" s="233">
        <f>ROUND(E70*U70,2)</f>
        <v>2.2000000000000002</v>
      </c>
      <c r="W70" s="233"/>
      <c r="X70" s="233" t="s">
        <v>157</v>
      </c>
      <c r="Y70" s="233" t="s">
        <v>158</v>
      </c>
      <c r="Z70" s="212"/>
      <c r="AA70" s="212"/>
      <c r="AB70" s="212"/>
      <c r="AC70" s="212"/>
      <c r="AD70" s="212"/>
      <c r="AE70" s="212"/>
      <c r="AF70" s="212"/>
      <c r="AG70" s="212" t="s">
        <v>159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0">
        <v>51</v>
      </c>
      <c r="B71" s="251" t="s">
        <v>269</v>
      </c>
      <c r="C71" s="258" t="s">
        <v>270</v>
      </c>
      <c r="D71" s="252" t="s">
        <v>260</v>
      </c>
      <c r="E71" s="253">
        <v>1</v>
      </c>
      <c r="F71" s="254"/>
      <c r="G71" s="255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0</v>
      </c>
      <c r="O71" s="232">
        <f>ROUND(E71*N71,2)</f>
        <v>0</v>
      </c>
      <c r="P71" s="232">
        <v>1.9460000000000002E-2</v>
      </c>
      <c r="Q71" s="232">
        <f>ROUND(E71*P71,2)</f>
        <v>0.02</v>
      </c>
      <c r="R71" s="233"/>
      <c r="S71" s="233" t="s">
        <v>156</v>
      </c>
      <c r="T71" s="233" t="s">
        <v>156</v>
      </c>
      <c r="U71" s="233">
        <v>0.38200000000000001</v>
      </c>
      <c r="V71" s="233">
        <f>ROUND(E71*U71,2)</f>
        <v>0.38</v>
      </c>
      <c r="W71" s="233"/>
      <c r="X71" s="233" t="s">
        <v>157</v>
      </c>
      <c r="Y71" s="233" t="s">
        <v>436</v>
      </c>
      <c r="Z71" s="212"/>
      <c r="AA71" s="212"/>
      <c r="AB71" s="212"/>
      <c r="AC71" s="212"/>
      <c r="AD71" s="212"/>
      <c r="AE71" s="212"/>
      <c r="AF71" s="212"/>
      <c r="AG71" s="212" t="s">
        <v>159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0">
        <v>52</v>
      </c>
      <c r="B72" s="251" t="s">
        <v>271</v>
      </c>
      <c r="C72" s="258" t="s">
        <v>272</v>
      </c>
      <c r="D72" s="252" t="s">
        <v>260</v>
      </c>
      <c r="E72" s="253">
        <v>1</v>
      </c>
      <c r="F72" s="254"/>
      <c r="G72" s="255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1.401E-2</v>
      </c>
      <c r="O72" s="232">
        <f>ROUND(E72*N72,2)</f>
        <v>0.01</v>
      </c>
      <c r="P72" s="232">
        <v>0</v>
      </c>
      <c r="Q72" s="232">
        <f>ROUND(E72*P72,2)</f>
        <v>0</v>
      </c>
      <c r="R72" s="233"/>
      <c r="S72" s="233" t="s">
        <v>156</v>
      </c>
      <c r="T72" s="233" t="s">
        <v>156</v>
      </c>
      <c r="U72" s="233">
        <v>1.1890000000000001</v>
      </c>
      <c r="V72" s="233">
        <f>ROUND(E72*U72,2)</f>
        <v>1.19</v>
      </c>
      <c r="W72" s="233"/>
      <c r="X72" s="233" t="s">
        <v>157</v>
      </c>
      <c r="Y72" s="233" t="s">
        <v>436</v>
      </c>
      <c r="Z72" s="212"/>
      <c r="AA72" s="212"/>
      <c r="AB72" s="212"/>
      <c r="AC72" s="212"/>
      <c r="AD72" s="212"/>
      <c r="AE72" s="212"/>
      <c r="AF72" s="212"/>
      <c r="AG72" s="212" t="s">
        <v>159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50">
        <v>53</v>
      </c>
      <c r="B73" s="251" t="s">
        <v>273</v>
      </c>
      <c r="C73" s="258" t="s">
        <v>274</v>
      </c>
      <c r="D73" s="252" t="s">
        <v>260</v>
      </c>
      <c r="E73" s="253">
        <v>1</v>
      </c>
      <c r="F73" s="254"/>
      <c r="G73" s="255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3.0000000000000001E-5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3" t="s">
        <v>156</v>
      </c>
      <c r="T73" s="233" t="s">
        <v>178</v>
      </c>
      <c r="U73" s="233">
        <v>0.33</v>
      </c>
      <c r="V73" s="233">
        <f>ROUND(E73*U73,2)</f>
        <v>0.33</v>
      </c>
      <c r="W73" s="233"/>
      <c r="X73" s="233" t="s">
        <v>157</v>
      </c>
      <c r="Y73" s="233" t="s">
        <v>158</v>
      </c>
      <c r="Z73" s="212"/>
      <c r="AA73" s="212"/>
      <c r="AB73" s="212"/>
      <c r="AC73" s="212"/>
      <c r="AD73" s="212"/>
      <c r="AE73" s="212"/>
      <c r="AF73" s="212"/>
      <c r="AG73" s="212" t="s">
        <v>159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50">
        <v>54</v>
      </c>
      <c r="B74" s="251" t="s">
        <v>279</v>
      </c>
      <c r="C74" s="258" t="s">
        <v>280</v>
      </c>
      <c r="D74" s="252" t="s">
        <v>260</v>
      </c>
      <c r="E74" s="253">
        <v>1</v>
      </c>
      <c r="F74" s="254"/>
      <c r="G74" s="255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2">
        <v>4.3699999999999998E-3</v>
      </c>
      <c r="O74" s="232">
        <f>ROUND(E74*N74,2)</f>
        <v>0</v>
      </c>
      <c r="P74" s="232">
        <v>0</v>
      </c>
      <c r="Q74" s="232">
        <f>ROUND(E74*P74,2)</f>
        <v>0</v>
      </c>
      <c r="R74" s="233"/>
      <c r="S74" s="233" t="s">
        <v>156</v>
      </c>
      <c r="T74" s="233" t="s">
        <v>156</v>
      </c>
      <c r="U74" s="233">
        <v>0.50700000000000001</v>
      </c>
      <c r="V74" s="233">
        <f>ROUND(E74*U74,2)</f>
        <v>0.51</v>
      </c>
      <c r="W74" s="233"/>
      <c r="X74" s="233" t="s">
        <v>157</v>
      </c>
      <c r="Y74" s="233" t="s">
        <v>158</v>
      </c>
      <c r="Z74" s="212"/>
      <c r="AA74" s="212"/>
      <c r="AB74" s="212"/>
      <c r="AC74" s="212"/>
      <c r="AD74" s="212"/>
      <c r="AE74" s="212"/>
      <c r="AF74" s="212"/>
      <c r="AG74" s="212" t="s">
        <v>159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50">
        <v>55</v>
      </c>
      <c r="B75" s="251" t="s">
        <v>281</v>
      </c>
      <c r="C75" s="258" t="s">
        <v>282</v>
      </c>
      <c r="D75" s="252" t="s">
        <v>183</v>
      </c>
      <c r="E75" s="253">
        <v>1</v>
      </c>
      <c r="F75" s="254"/>
      <c r="G75" s="255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1.72E-3</v>
      </c>
      <c r="O75" s="232">
        <f>ROUND(E75*N75,2)</f>
        <v>0</v>
      </c>
      <c r="P75" s="232">
        <v>0</v>
      </c>
      <c r="Q75" s="232">
        <f>ROUND(E75*P75,2)</f>
        <v>0</v>
      </c>
      <c r="R75" s="233"/>
      <c r="S75" s="233" t="s">
        <v>156</v>
      </c>
      <c r="T75" s="233" t="s">
        <v>156</v>
      </c>
      <c r="U75" s="233">
        <v>0.47599999999999998</v>
      </c>
      <c r="V75" s="233">
        <f>ROUND(E75*U75,2)</f>
        <v>0.48</v>
      </c>
      <c r="W75" s="233"/>
      <c r="X75" s="233" t="s">
        <v>157</v>
      </c>
      <c r="Y75" s="233" t="s">
        <v>436</v>
      </c>
      <c r="Z75" s="212"/>
      <c r="AA75" s="212"/>
      <c r="AB75" s="212"/>
      <c r="AC75" s="212"/>
      <c r="AD75" s="212"/>
      <c r="AE75" s="212"/>
      <c r="AF75" s="212"/>
      <c r="AG75" s="212" t="s">
        <v>159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0">
        <v>56</v>
      </c>
      <c r="B76" s="251" t="s">
        <v>283</v>
      </c>
      <c r="C76" s="258" t="s">
        <v>284</v>
      </c>
      <c r="D76" s="252" t="s">
        <v>260</v>
      </c>
      <c r="E76" s="253">
        <v>1</v>
      </c>
      <c r="F76" s="254"/>
      <c r="G76" s="255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0</v>
      </c>
      <c r="O76" s="232">
        <f>ROUND(E76*N76,2)</f>
        <v>0</v>
      </c>
      <c r="P76" s="232">
        <v>1.56E-3</v>
      </c>
      <c r="Q76" s="232">
        <f>ROUND(E76*P76,2)</f>
        <v>0</v>
      </c>
      <c r="R76" s="233"/>
      <c r="S76" s="233" t="s">
        <v>156</v>
      </c>
      <c r="T76" s="233" t="s">
        <v>156</v>
      </c>
      <c r="U76" s="233">
        <v>0.217</v>
      </c>
      <c r="V76" s="233">
        <f>ROUND(E76*U76,2)</f>
        <v>0.22</v>
      </c>
      <c r="W76" s="233"/>
      <c r="X76" s="233" t="s">
        <v>157</v>
      </c>
      <c r="Y76" s="233" t="s">
        <v>436</v>
      </c>
      <c r="Z76" s="212"/>
      <c r="AA76" s="212"/>
      <c r="AB76" s="212"/>
      <c r="AC76" s="212"/>
      <c r="AD76" s="212"/>
      <c r="AE76" s="212"/>
      <c r="AF76" s="212"/>
      <c r="AG76" s="212" t="s">
        <v>159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50">
        <v>57</v>
      </c>
      <c r="B77" s="251" t="s">
        <v>285</v>
      </c>
      <c r="C77" s="258" t="s">
        <v>286</v>
      </c>
      <c r="D77" s="252" t="s">
        <v>183</v>
      </c>
      <c r="E77" s="253">
        <v>2</v>
      </c>
      <c r="F77" s="254"/>
      <c r="G77" s="255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7.0099999999999997E-3</v>
      </c>
      <c r="O77" s="232">
        <f>ROUND(E77*N77,2)</f>
        <v>0.01</v>
      </c>
      <c r="P77" s="232">
        <v>0</v>
      </c>
      <c r="Q77" s="232">
        <f>ROUND(E77*P77,2)</f>
        <v>0</v>
      </c>
      <c r="R77" s="233" t="s">
        <v>287</v>
      </c>
      <c r="S77" s="233" t="s">
        <v>156</v>
      </c>
      <c r="T77" s="233" t="s">
        <v>156</v>
      </c>
      <c r="U77" s="233">
        <v>0</v>
      </c>
      <c r="V77" s="233">
        <f>ROUND(E77*U77,2)</f>
        <v>0</v>
      </c>
      <c r="W77" s="233"/>
      <c r="X77" s="233" t="s">
        <v>288</v>
      </c>
      <c r="Y77" s="233" t="s">
        <v>436</v>
      </c>
      <c r="Z77" s="212"/>
      <c r="AA77" s="212"/>
      <c r="AB77" s="212"/>
      <c r="AC77" s="212"/>
      <c r="AD77" s="212"/>
      <c r="AE77" s="212"/>
      <c r="AF77" s="212"/>
      <c r="AG77" s="212" t="s">
        <v>289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0">
        <v>58</v>
      </c>
      <c r="B78" s="251" t="s">
        <v>290</v>
      </c>
      <c r="C78" s="258" t="s">
        <v>291</v>
      </c>
      <c r="D78" s="252" t="s">
        <v>183</v>
      </c>
      <c r="E78" s="253">
        <v>2</v>
      </c>
      <c r="F78" s="254"/>
      <c r="G78" s="255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3.6999999999999999E-4</v>
      </c>
      <c r="O78" s="232">
        <f>ROUND(E78*N78,2)</f>
        <v>0</v>
      </c>
      <c r="P78" s="232">
        <v>0</v>
      </c>
      <c r="Q78" s="232">
        <f>ROUND(E78*P78,2)</f>
        <v>0</v>
      </c>
      <c r="R78" s="233" t="s">
        <v>287</v>
      </c>
      <c r="S78" s="233" t="s">
        <v>156</v>
      </c>
      <c r="T78" s="233" t="s">
        <v>156</v>
      </c>
      <c r="U78" s="233">
        <v>0</v>
      </c>
      <c r="V78" s="233">
        <f>ROUND(E78*U78,2)</f>
        <v>0</v>
      </c>
      <c r="W78" s="233"/>
      <c r="X78" s="233" t="s">
        <v>288</v>
      </c>
      <c r="Y78" s="233" t="s">
        <v>436</v>
      </c>
      <c r="Z78" s="212"/>
      <c r="AA78" s="212"/>
      <c r="AB78" s="212"/>
      <c r="AC78" s="212"/>
      <c r="AD78" s="212"/>
      <c r="AE78" s="212"/>
      <c r="AF78" s="212"/>
      <c r="AG78" s="212" t="s">
        <v>289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50">
        <v>59</v>
      </c>
      <c r="B79" s="251" t="s">
        <v>292</v>
      </c>
      <c r="C79" s="258" t="s">
        <v>293</v>
      </c>
      <c r="D79" s="252" t="s">
        <v>183</v>
      </c>
      <c r="E79" s="253">
        <v>1</v>
      </c>
      <c r="F79" s="254"/>
      <c r="G79" s="255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3"/>
      <c r="S79" s="233" t="s">
        <v>177</v>
      </c>
      <c r="T79" s="233" t="s">
        <v>178</v>
      </c>
      <c r="U79" s="233">
        <v>0</v>
      </c>
      <c r="V79" s="233">
        <f>ROUND(E79*U79,2)</f>
        <v>0</v>
      </c>
      <c r="W79" s="233"/>
      <c r="X79" s="233" t="s">
        <v>288</v>
      </c>
      <c r="Y79" s="233" t="s">
        <v>436</v>
      </c>
      <c r="Z79" s="212"/>
      <c r="AA79" s="212"/>
      <c r="AB79" s="212"/>
      <c r="AC79" s="212"/>
      <c r="AD79" s="212"/>
      <c r="AE79" s="212"/>
      <c r="AF79" s="212"/>
      <c r="AG79" s="212" t="s">
        <v>289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50">
        <v>60</v>
      </c>
      <c r="B80" s="251" t="s">
        <v>294</v>
      </c>
      <c r="C80" s="258" t="s">
        <v>295</v>
      </c>
      <c r="D80" s="252" t="s">
        <v>183</v>
      </c>
      <c r="E80" s="253">
        <v>2</v>
      </c>
      <c r="F80" s="254"/>
      <c r="G80" s="255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3"/>
      <c r="S80" s="233" t="s">
        <v>177</v>
      </c>
      <c r="T80" s="233" t="s">
        <v>178</v>
      </c>
      <c r="U80" s="233">
        <v>0</v>
      </c>
      <c r="V80" s="233">
        <f>ROUND(E80*U80,2)</f>
        <v>0</v>
      </c>
      <c r="W80" s="233"/>
      <c r="X80" s="233" t="s">
        <v>288</v>
      </c>
      <c r="Y80" s="233" t="s">
        <v>436</v>
      </c>
      <c r="Z80" s="212"/>
      <c r="AA80" s="212"/>
      <c r="AB80" s="212"/>
      <c r="AC80" s="212"/>
      <c r="AD80" s="212"/>
      <c r="AE80" s="212"/>
      <c r="AF80" s="212"/>
      <c r="AG80" s="212" t="s">
        <v>289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50">
        <v>61</v>
      </c>
      <c r="B81" s="251" t="s">
        <v>296</v>
      </c>
      <c r="C81" s="258" t="s">
        <v>297</v>
      </c>
      <c r="D81" s="252" t="s">
        <v>183</v>
      </c>
      <c r="E81" s="253">
        <v>1</v>
      </c>
      <c r="F81" s="254"/>
      <c r="G81" s="255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177</v>
      </c>
      <c r="T81" s="233" t="s">
        <v>178</v>
      </c>
      <c r="U81" s="233">
        <v>0</v>
      </c>
      <c r="V81" s="233">
        <f>ROUND(E81*U81,2)</f>
        <v>0</v>
      </c>
      <c r="W81" s="233"/>
      <c r="X81" s="233" t="s">
        <v>288</v>
      </c>
      <c r="Y81" s="233" t="s">
        <v>436</v>
      </c>
      <c r="Z81" s="212"/>
      <c r="AA81" s="212"/>
      <c r="AB81" s="212"/>
      <c r="AC81" s="212"/>
      <c r="AD81" s="212"/>
      <c r="AE81" s="212"/>
      <c r="AF81" s="212"/>
      <c r="AG81" s="212" t="s">
        <v>289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0">
        <v>62</v>
      </c>
      <c r="B82" s="251" t="s">
        <v>298</v>
      </c>
      <c r="C82" s="258" t="s">
        <v>299</v>
      </c>
      <c r="D82" s="252" t="s">
        <v>183</v>
      </c>
      <c r="E82" s="253">
        <v>1</v>
      </c>
      <c r="F82" s="254"/>
      <c r="G82" s="255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177</v>
      </c>
      <c r="T82" s="233" t="s">
        <v>178</v>
      </c>
      <c r="U82" s="233">
        <v>0</v>
      </c>
      <c r="V82" s="233">
        <f>ROUND(E82*U82,2)</f>
        <v>0</v>
      </c>
      <c r="W82" s="233"/>
      <c r="X82" s="233" t="s">
        <v>288</v>
      </c>
      <c r="Y82" s="233" t="s">
        <v>436</v>
      </c>
      <c r="Z82" s="212"/>
      <c r="AA82" s="212"/>
      <c r="AB82" s="212"/>
      <c r="AC82" s="212"/>
      <c r="AD82" s="212"/>
      <c r="AE82" s="212"/>
      <c r="AF82" s="212"/>
      <c r="AG82" s="212" t="s">
        <v>289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0">
        <v>63</v>
      </c>
      <c r="B83" s="251" t="s">
        <v>300</v>
      </c>
      <c r="C83" s="258" t="s">
        <v>301</v>
      </c>
      <c r="D83" s="252" t="s">
        <v>183</v>
      </c>
      <c r="E83" s="253">
        <v>2</v>
      </c>
      <c r="F83" s="254"/>
      <c r="G83" s="255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177</v>
      </c>
      <c r="T83" s="233" t="s">
        <v>178</v>
      </c>
      <c r="U83" s="233">
        <v>0</v>
      </c>
      <c r="V83" s="233">
        <f>ROUND(E83*U83,2)</f>
        <v>0</v>
      </c>
      <c r="W83" s="233"/>
      <c r="X83" s="233" t="s">
        <v>288</v>
      </c>
      <c r="Y83" s="233" t="s">
        <v>436</v>
      </c>
      <c r="Z83" s="212"/>
      <c r="AA83" s="212"/>
      <c r="AB83" s="212"/>
      <c r="AC83" s="212"/>
      <c r="AD83" s="212"/>
      <c r="AE83" s="212"/>
      <c r="AF83" s="212"/>
      <c r="AG83" s="212" t="s">
        <v>289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0">
        <v>64</v>
      </c>
      <c r="B84" s="251" t="s">
        <v>302</v>
      </c>
      <c r="C84" s="258" t="s">
        <v>303</v>
      </c>
      <c r="D84" s="252" t="s">
        <v>183</v>
      </c>
      <c r="E84" s="253">
        <v>1</v>
      </c>
      <c r="F84" s="254"/>
      <c r="G84" s="255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3"/>
      <c r="S84" s="233" t="s">
        <v>177</v>
      </c>
      <c r="T84" s="233" t="s">
        <v>178</v>
      </c>
      <c r="U84" s="233">
        <v>0</v>
      </c>
      <c r="V84" s="233">
        <f>ROUND(E84*U84,2)</f>
        <v>0</v>
      </c>
      <c r="W84" s="233"/>
      <c r="X84" s="233" t="s">
        <v>288</v>
      </c>
      <c r="Y84" s="233" t="s">
        <v>436</v>
      </c>
      <c r="Z84" s="212"/>
      <c r="AA84" s="212"/>
      <c r="AB84" s="212"/>
      <c r="AC84" s="212"/>
      <c r="AD84" s="212"/>
      <c r="AE84" s="212"/>
      <c r="AF84" s="212"/>
      <c r="AG84" s="212" t="s">
        <v>289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4">
        <v>65</v>
      </c>
      <c r="B85" s="245" t="s">
        <v>306</v>
      </c>
      <c r="C85" s="259" t="s">
        <v>307</v>
      </c>
      <c r="D85" s="246" t="s">
        <v>183</v>
      </c>
      <c r="E85" s="247">
        <v>1</v>
      </c>
      <c r="F85" s="248"/>
      <c r="G85" s="249">
        <f>ROUND(E85*F85,2)</f>
        <v>0</v>
      </c>
      <c r="H85" s="234"/>
      <c r="I85" s="233">
        <f>ROUND(E85*H85,2)</f>
        <v>0</v>
      </c>
      <c r="J85" s="234"/>
      <c r="K85" s="233">
        <f>ROUND(E85*J85,2)</f>
        <v>0</v>
      </c>
      <c r="L85" s="233">
        <v>21</v>
      </c>
      <c r="M85" s="233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3"/>
      <c r="S85" s="233" t="s">
        <v>177</v>
      </c>
      <c r="T85" s="233" t="s">
        <v>178</v>
      </c>
      <c r="U85" s="233">
        <v>0</v>
      </c>
      <c r="V85" s="233">
        <f>ROUND(E85*U85,2)</f>
        <v>0</v>
      </c>
      <c r="W85" s="233"/>
      <c r="X85" s="233" t="s">
        <v>288</v>
      </c>
      <c r="Y85" s="233" t="s">
        <v>436</v>
      </c>
      <c r="Z85" s="212"/>
      <c r="AA85" s="212"/>
      <c r="AB85" s="212"/>
      <c r="AC85" s="212"/>
      <c r="AD85" s="212"/>
      <c r="AE85" s="212"/>
      <c r="AF85" s="212"/>
      <c r="AG85" s="212" t="s">
        <v>289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9">
        <v>66</v>
      </c>
      <c r="B86" s="230" t="s">
        <v>308</v>
      </c>
      <c r="C86" s="260" t="s">
        <v>309</v>
      </c>
      <c r="D86" s="231" t="s">
        <v>0</v>
      </c>
      <c r="E86" s="256"/>
      <c r="F86" s="234"/>
      <c r="G86" s="233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3"/>
      <c r="S86" s="233" t="s">
        <v>156</v>
      </c>
      <c r="T86" s="233" t="s">
        <v>156</v>
      </c>
      <c r="U86" s="233">
        <v>0</v>
      </c>
      <c r="V86" s="233">
        <f>ROUND(E86*U86,2)</f>
        <v>0</v>
      </c>
      <c r="W86" s="233"/>
      <c r="X86" s="233" t="s">
        <v>203</v>
      </c>
      <c r="Y86" s="233" t="s">
        <v>436</v>
      </c>
      <c r="Z86" s="212"/>
      <c r="AA86" s="212"/>
      <c r="AB86" s="212"/>
      <c r="AC86" s="212"/>
      <c r="AD86" s="212"/>
      <c r="AE86" s="212"/>
      <c r="AF86" s="212"/>
      <c r="AG86" s="212" t="s">
        <v>204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37" t="s">
        <v>151</v>
      </c>
      <c r="B87" s="238" t="s">
        <v>100</v>
      </c>
      <c r="C87" s="257" t="s">
        <v>101</v>
      </c>
      <c r="D87" s="239"/>
      <c r="E87" s="240"/>
      <c r="F87" s="241"/>
      <c r="G87" s="242">
        <f>SUMIF(AG88:AG90,"&lt;&gt;NOR",G88:G90)</f>
        <v>0</v>
      </c>
      <c r="H87" s="236"/>
      <c r="I87" s="236">
        <f>SUM(I88:I90)</f>
        <v>0</v>
      </c>
      <c r="J87" s="236"/>
      <c r="K87" s="236">
        <f>SUM(K88:K90)</f>
        <v>0</v>
      </c>
      <c r="L87" s="236"/>
      <c r="M87" s="236">
        <f>SUM(M88:M90)</f>
        <v>0</v>
      </c>
      <c r="N87" s="235"/>
      <c r="O87" s="235">
        <f>SUM(O88:O90)</f>
        <v>0</v>
      </c>
      <c r="P87" s="235"/>
      <c r="Q87" s="235">
        <f>SUM(Q88:Q90)</f>
        <v>0</v>
      </c>
      <c r="R87" s="236"/>
      <c r="S87" s="236"/>
      <c r="T87" s="236"/>
      <c r="U87" s="236"/>
      <c r="V87" s="236">
        <f>SUM(V88:V90)</f>
        <v>0.54</v>
      </c>
      <c r="W87" s="236"/>
      <c r="X87" s="236"/>
      <c r="Y87" s="236"/>
      <c r="AG87" t="s">
        <v>152</v>
      </c>
    </row>
    <row r="88" spans="1:60" ht="22.5" outlineLevel="1" x14ac:dyDescent="0.2">
      <c r="A88" s="250">
        <v>67</v>
      </c>
      <c r="B88" s="251" t="s">
        <v>310</v>
      </c>
      <c r="C88" s="258" t="s">
        <v>311</v>
      </c>
      <c r="D88" s="252" t="s">
        <v>183</v>
      </c>
      <c r="E88" s="253">
        <v>1</v>
      </c>
      <c r="F88" s="254"/>
      <c r="G88" s="255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3"/>
      <c r="S88" s="233" t="s">
        <v>156</v>
      </c>
      <c r="T88" s="233" t="s">
        <v>156</v>
      </c>
      <c r="U88" s="233">
        <v>0.54</v>
      </c>
      <c r="V88" s="233">
        <f>ROUND(E88*U88,2)</f>
        <v>0.54</v>
      </c>
      <c r="W88" s="233"/>
      <c r="X88" s="233" t="s">
        <v>157</v>
      </c>
      <c r="Y88" s="233" t="s">
        <v>436</v>
      </c>
      <c r="Z88" s="212"/>
      <c r="AA88" s="212"/>
      <c r="AB88" s="212"/>
      <c r="AC88" s="212"/>
      <c r="AD88" s="212"/>
      <c r="AE88" s="212"/>
      <c r="AF88" s="212"/>
      <c r="AG88" s="212" t="s">
        <v>159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4">
        <v>68</v>
      </c>
      <c r="B89" s="245" t="s">
        <v>312</v>
      </c>
      <c r="C89" s="259" t="s">
        <v>313</v>
      </c>
      <c r="D89" s="246" t="s">
        <v>183</v>
      </c>
      <c r="E89" s="247">
        <v>1</v>
      </c>
      <c r="F89" s="248"/>
      <c r="G89" s="249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3"/>
      <c r="S89" s="233" t="s">
        <v>177</v>
      </c>
      <c r="T89" s="233" t="s">
        <v>178</v>
      </c>
      <c r="U89" s="233">
        <v>0</v>
      </c>
      <c r="V89" s="233">
        <f>ROUND(E89*U89,2)</f>
        <v>0</v>
      </c>
      <c r="W89" s="233"/>
      <c r="X89" s="233" t="s">
        <v>157</v>
      </c>
      <c r="Y89" s="233" t="s">
        <v>436</v>
      </c>
      <c r="Z89" s="212"/>
      <c r="AA89" s="212"/>
      <c r="AB89" s="212"/>
      <c r="AC89" s="212"/>
      <c r="AD89" s="212"/>
      <c r="AE89" s="212"/>
      <c r="AF89" s="212"/>
      <c r="AG89" s="212" t="s">
        <v>159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9">
        <v>69</v>
      </c>
      <c r="B90" s="230" t="s">
        <v>314</v>
      </c>
      <c r="C90" s="260" t="s">
        <v>315</v>
      </c>
      <c r="D90" s="231" t="s">
        <v>0</v>
      </c>
      <c r="E90" s="256"/>
      <c r="F90" s="234"/>
      <c r="G90" s="233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3"/>
      <c r="S90" s="233" t="s">
        <v>156</v>
      </c>
      <c r="T90" s="233" t="s">
        <v>156</v>
      </c>
      <c r="U90" s="233">
        <v>0</v>
      </c>
      <c r="V90" s="233">
        <f>ROUND(E90*U90,2)</f>
        <v>0</v>
      </c>
      <c r="W90" s="233"/>
      <c r="X90" s="233" t="s">
        <v>203</v>
      </c>
      <c r="Y90" s="233" t="s">
        <v>436</v>
      </c>
      <c r="Z90" s="212"/>
      <c r="AA90" s="212"/>
      <c r="AB90" s="212"/>
      <c r="AC90" s="212"/>
      <c r="AD90" s="212"/>
      <c r="AE90" s="212"/>
      <c r="AF90" s="212"/>
      <c r="AG90" s="212" t="s">
        <v>204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">
      <c r="A91" s="237" t="s">
        <v>151</v>
      </c>
      <c r="B91" s="238" t="s">
        <v>102</v>
      </c>
      <c r="C91" s="257" t="s">
        <v>103</v>
      </c>
      <c r="D91" s="239"/>
      <c r="E91" s="240"/>
      <c r="F91" s="241"/>
      <c r="G91" s="242">
        <f>SUMIF(AG92:AG96,"&lt;&gt;NOR",G92:G96)</f>
        <v>0</v>
      </c>
      <c r="H91" s="236"/>
      <c r="I91" s="236">
        <f>SUM(I92:I96)</f>
        <v>0</v>
      </c>
      <c r="J91" s="236"/>
      <c r="K91" s="236">
        <f>SUM(K92:K96)</f>
        <v>0</v>
      </c>
      <c r="L91" s="236"/>
      <c r="M91" s="236">
        <f>SUM(M92:M96)</f>
        <v>0</v>
      </c>
      <c r="N91" s="235"/>
      <c r="O91" s="235">
        <f>SUM(O92:O96)</f>
        <v>0.01</v>
      </c>
      <c r="P91" s="235"/>
      <c r="Q91" s="235">
        <f>SUM(Q92:Q96)</f>
        <v>0.03</v>
      </c>
      <c r="R91" s="236"/>
      <c r="S91" s="236"/>
      <c r="T91" s="236"/>
      <c r="U91" s="236"/>
      <c r="V91" s="236">
        <f>SUM(V92:V96)</f>
        <v>4.38</v>
      </c>
      <c r="W91" s="236"/>
      <c r="X91" s="236"/>
      <c r="Y91" s="236"/>
      <c r="AG91" t="s">
        <v>152</v>
      </c>
    </row>
    <row r="92" spans="1:60" ht="22.5" outlineLevel="1" x14ac:dyDescent="0.2">
      <c r="A92" s="250">
        <v>70</v>
      </c>
      <c r="B92" s="251" t="s">
        <v>316</v>
      </c>
      <c r="C92" s="258" t="s">
        <v>317</v>
      </c>
      <c r="D92" s="252" t="s">
        <v>167</v>
      </c>
      <c r="E92" s="253">
        <v>10</v>
      </c>
      <c r="F92" s="254"/>
      <c r="G92" s="255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2.0000000000000002E-5</v>
      </c>
      <c r="O92" s="232">
        <f>ROUND(E92*N92,2)</f>
        <v>0</v>
      </c>
      <c r="P92" s="232">
        <v>3.2000000000000002E-3</v>
      </c>
      <c r="Q92" s="232">
        <f>ROUND(E92*P92,2)</f>
        <v>0.03</v>
      </c>
      <c r="R92" s="233"/>
      <c r="S92" s="233" t="s">
        <v>156</v>
      </c>
      <c r="T92" s="233" t="s">
        <v>156</v>
      </c>
      <c r="U92" s="233">
        <v>5.2999999999999999E-2</v>
      </c>
      <c r="V92" s="233">
        <f>ROUND(E92*U92,2)</f>
        <v>0.53</v>
      </c>
      <c r="W92" s="233"/>
      <c r="X92" s="233" t="s">
        <v>157</v>
      </c>
      <c r="Y92" s="233" t="s">
        <v>436</v>
      </c>
      <c r="Z92" s="212"/>
      <c r="AA92" s="212"/>
      <c r="AB92" s="212"/>
      <c r="AC92" s="212"/>
      <c r="AD92" s="212"/>
      <c r="AE92" s="212"/>
      <c r="AF92" s="212"/>
      <c r="AG92" s="212" t="s">
        <v>159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50">
        <v>71</v>
      </c>
      <c r="B93" s="251" t="s">
        <v>318</v>
      </c>
      <c r="C93" s="258" t="s">
        <v>319</v>
      </c>
      <c r="D93" s="252" t="s">
        <v>183</v>
      </c>
      <c r="E93" s="253">
        <v>2</v>
      </c>
      <c r="F93" s="254"/>
      <c r="G93" s="255">
        <f>ROUND(E93*F93,2)</f>
        <v>0</v>
      </c>
      <c r="H93" s="234"/>
      <c r="I93" s="233">
        <f>ROUND(E93*H93,2)</f>
        <v>0</v>
      </c>
      <c r="J93" s="234"/>
      <c r="K93" s="233">
        <f>ROUND(E93*J93,2)</f>
        <v>0</v>
      </c>
      <c r="L93" s="233">
        <v>21</v>
      </c>
      <c r="M93" s="233">
        <f>G93*(1+L93/100)</f>
        <v>0</v>
      </c>
      <c r="N93" s="232">
        <v>6.0000000000000002E-5</v>
      </c>
      <c r="O93" s="232">
        <f>ROUND(E93*N93,2)</f>
        <v>0</v>
      </c>
      <c r="P93" s="232">
        <v>0</v>
      </c>
      <c r="Q93" s="232">
        <f>ROUND(E93*P93,2)</f>
        <v>0</v>
      </c>
      <c r="R93" s="233"/>
      <c r="S93" s="233" t="s">
        <v>156</v>
      </c>
      <c r="T93" s="233" t="s">
        <v>156</v>
      </c>
      <c r="U93" s="233">
        <v>0.28000000000000003</v>
      </c>
      <c r="V93" s="233">
        <f>ROUND(E93*U93,2)</f>
        <v>0.56000000000000005</v>
      </c>
      <c r="W93" s="233"/>
      <c r="X93" s="233" t="s">
        <v>157</v>
      </c>
      <c r="Y93" s="233" t="s">
        <v>436</v>
      </c>
      <c r="Z93" s="212"/>
      <c r="AA93" s="212"/>
      <c r="AB93" s="212"/>
      <c r="AC93" s="212"/>
      <c r="AD93" s="212"/>
      <c r="AE93" s="212"/>
      <c r="AF93" s="212"/>
      <c r="AG93" s="212" t="s">
        <v>159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50">
        <v>72</v>
      </c>
      <c r="B94" s="251" t="s">
        <v>320</v>
      </c>
      <c r="C94" s="258" t="s">
        <v>321</v>
      </c>
      <c r="D94" s="252" t="s">
        <v>167</v>
      </c>
      <c r="E94" s="253">
        <v>10</v>
      </c>
      <c r="F94" s="254"/>
      <c r="G94" s="255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8.8000000000000003E-4</v>
      </c>
      <c r="O94" s="232">
        <f>ROUND(E94*N94,2)</f>
        <v>0.01</v>
      </c>
      <c r="P94" s="232">
        <v>0</v>
      </c>
      <c r="Q94" s="232">
        <f>ROUND(E94*P94,2)</f>
        <v>0</v>
      </c>
      <c r="R94" s="233"/>
      <c r="S94" s="233" t="s">
        <v>156</v>
      </c>
      <c r="T94" s="233" t="s">
        <v>156</v>
      </c>
      <c r="U94" s="233">
        <v>0.30737999999999999</v>
      </c>
      <c r="V94" s="233">
        <f>ROUND(E94*U94,2)</f>
        <v>3.07</v>
      </c>
      <c r="W94" s="233"/>
      <c r="X94" s="233" t="s">
        <v>157</v>
      </c>
      <c r="Y94" s="233" t="s">
        <v>436</v>
      </c>
      <c r="Z94" s="212"/>
      <c r="AA94" s="212"/>
      <c r="AB94" s="212"/>
      <c r="AC94" s="212"/>
      <c r="AD94" s="212"/>
      <c r="AE94" s="212"/>
      <c r="AF94" s="212"/>
      <c r="AG94" s="212" t="s">
        <v>159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4">
        <v>73</v>
      </c>
      <c r="B95" s="245" t="s">
        <v>322</v>
      </c>
      <c r="C95" s="259" t="s">
        <v>323</v>
      </c>
      <c r="D95" s="246" t="s">
        <v>167</v>
      </c>
      <c r="E95" s="247">
        <v>10</v>
      </c>
      <c r="F95" s="248"/>
      <c r="G95" s="249">
        <f>ROUND(E95*F95,2)</f>
        <v>0</v>
      </c>
      <c r="H95" s="234"/>
      <c r="I95" s="233">
        <f>ROUND(E95*H95,2)</f>
        <v>0</v>
      </c>
      <c r="J95" s="234"/>
      <c r="K95" s="233">
        <f>ROUND(E95*J95,2)</f>
        <v>0</v>
      </c>
      <c r="L95" s="233">
        <v>21</v>
      </c>
      <c r="M95" s="233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3"/>
      <c r="S95" s="233" t="s">
        <v>156</v>
      </c>
      <c r="T95" s="233" t="s">
        <v>156</v>
      </c>
      <c r="U95" s="233">
        <v>2.1499999999999998E-2</v>
      </c>
      <c r="V95" s="233">
        <f>ROUND(E95*U95,2)</f>
        <v>0.22</v>
      </c>
      <c r="W95" s="233"/>
      <c r="X95" s="233" t="s">
        <v>157</v>
      </c>
      <c r="Y95" s="233" t="s">
        <v>436</v>
      </c>
      <c r="Z95" s="212"/>
      <c r="AA95" s="212"/>
      <c r="AB95" s="212"/>
      <c r="AC95" s="212"/>
      <c r="AD95" s="212"/>
      <c r="AE95" s="212"/>
      <c r="AF95" s="212"/>
      <c r="AG95" s="212" t="s">
        <v>159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>
        <v>74</v>
      </c>
      <c r="B96" s="230" t="s">
        <v>324</v>
      </c>
      <c r="C96" s="260" t="s">
        <v>325</v>
      </c>
      <c r="D96" s="231" t="s">
        <v>0</v>
      </c>
      <c r="E96" s="256"/>
      <c r="F96" s="234"/>
      <c r="G96" s="233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3"/>
      <c r="S96" s="233" t="s">
        <v>156</v>
      </c>
      <c r="T96" s="233" t="s">
        <v>156</v>
      </c>
      <c r="U96" s="233">
        <v>0</v>
      </c>
      <c r="V96" s="233">
        <f>ROUND(E96*U96,2)</f>
        <v>0</v>
      </c>
      <c r="W96" s="233"/>
      <c r="X96" s="233" t="s">
        <v>203</v>
      </c>
      <c r="Y96" s="233" t="s">
        <v>436</v>
      </c>
      <c r="Z96" s="212"/>
      <c r="AA96" s="212"/>
      <c r="AB96" s="212"/>
      <c r="AC96" s="212"/>
      <c r="AD96" s="212"/>
      <c r="AE96" s="212"/>
      <c r="AF96" s="212"/>
      <c r="AG96" s="212" t="s">
        <v>204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x14ac:dyDescent="0.2">
      <c r="A97" s="237" t="s">
        <v>151</v>
      </c>
      <c r="B97" s="238" t="s">
        <v>104</v>
      </c>
      <c r="C97" s="257" t="s">
        <v>105</v>
      </c>
      <c r="D97" s="239"/>
      <c r="E97" s="240"/>
      <c r="F97" s="241"/>
      <c r="G97" s="242">
        <f>SUMIF(AG98:AG101,"&lt;&gt;NOR",G98:G101)</f>
        <v>0</v>
      </c>
      <c r="H97" s="236"/>
      <c r="I97" s="236">
        <f>SUM(I98:I101)</f>
        <v>0</v>
      </c>
      <c r="J97" s="236"/>
      <c r="K97" s="236">
        <f>SUM(K98:K101)</f>
        <v>0</v>
      </c>
      <c r="L97" s="236"/>
      <c r="M97" s="236">
        <f>SUM(M98:M101)</f>
        <v>0</v>
      </c>
      <c r="N97" s="235"/>
      <c r="O97" s="235">
        <f>SUM(O98:O101)</f>
        <v>0</v>
      </c>
      <c r="P97" s="235"/>
      <c r="Q97" s="235">
        <f>SUM(Q98:Q101)</f>
        <v>0</v>
      </c>
      <c r="R97" s="236"/>
      <c r="S97" s="236"/>
      <c r="T97" s="236"/>
      <c r="U97" s="236"/>
      <c r="V97" s="236">
        <f>SUM(V98:V101)</f>
        <v>1.03</v>
      </c>
      <c r="W97" s="236"/>
      <c r="X97" s="236"/>
      <c r="Y97" s="236"/>
      <c r="AG97" t="s">
        <v>152</v>
      </c>
    </row>
    <row r="98" spans="1:60" outlineLevel="1" x14ac:dyDescent="0.2">
      <c r="A98" s="250">
        <v>75</v>
      </c>
      <c r="B98" s="251" t="s">
        <v>326</v>
      </c>
      <c r="C98" s="258" t="s">
        <v>327</v>
      </c>
      <c r="D98" s="252" t="s">
        <v>183</v>
      </c>
      <c r="E98" s="253">
        <v>2</v>
      </c>
      <c r="F98" s="254"/>
      <c r="G98" s="255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1.2999999999999999E-4</v>
      </c>
      <c r="O98" s="232">
        <f>ROUND(E98*N98,2)</f>
        <v>0</v>
      </c>
      <c r="P98" s="232">
        <v>0</v>
      </c>
      <c r="Q98" s="232">
        <f>ROUND(E98*P98,2)</f>
        <v>0</v>
      </c>
      <c r="R98" s="233"/>
      <c r="S98" s="233" t="s">
        <v>156</v>
      </c>
      <c r="T98" s="233" t="s">
        <v>156</v>
      </c>
      <c r="U98" s="233">
        <v>6.2E-2</v>
      </c>
      <c r="V98" s="233">
        <f>ROUND(E98*U98,2)</f>
        <v>0.12</v>
      </c>
      <c r="W98" s="233"/>
      <c r="X98" s="233" t="s">
        <v>157</v>
      </c>
      <c r="Y98" s="233" t="s">
        <v>158</v>
      </c>
      <c r="Z98" s="212"/>
      <c r="AA98" s="212"/>
      <c r="AB98" s="212"/>
      <c r="AC98" s="212"/>
      <c r="AD98" s="212"/>
      <c r="AE98" s="212"/>
      <c r="AF98" s="212"/>
      <c r="AG98" s="212" t="s">
        <v>159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50">
        <v>76</v>
      </c>
      <c r="B99" s="251" t="s">
        <v>328</v>
      </c>
      <c r="C99" s="258" t="s">
        <v>329</v>
      </c>
      <c r="D99" s="252" t="s">
        <v>183</v>
      </c>
      <c r="E99" s="253">
        <v>2</v>
      </c>
      <c r="F99" s="254"/>
      <c r="G99" s="255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3.4000000000000002E-4</v>
      </c>
      <c r="O99" s="232">
        <f>ROUND(E99*N99,2)</f>
        <v>0</v>
      </c>
      <c r="P99" s="232">
        <v>0</v>
      </c>
      <c r="Q99" s="232">
        <f>ROUND(E99*P99,2)</f>
        <v>0</v>
      </c>
      <c r="R99" s="233"/>
      <c r="S99" s="233" t="s">
        <v>156</v>
      </c>
      <c r="T99" s="233" t="s">
        <v>156</v>
      </c>
      <c r="U99" s="233">
        <v>0.28799999999999998</v>
      </c>
      <c r="V99" s="233">
        <f>ROUND(E99*U99,2)</f>
        <v>0.57999999999999996</v>
      </c>
      <c r="W99" s="233"/>
      <c r="X99" s="233" t="s">
        <v>157</v>
      </c>
      <c r="Y99" s="233" t="s">
        <v>436</v>
      </c>
      <c r="Z99" s="212"/>
      <c r="AA99" s="212"/>
      <c r="AB99" s="212"/>
      <c r="AC99" s="212"/>
      <c r="AD99" s="212"/>
      <c r="AE99" s="212"/>
      <c r="AF99" s="212"/>
      <c r="AG99" s="212" t="s">
        <v>159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44">
        <v>77</v>
      </c>
      <c r="B100" s="245" t="s">
        <v>330</v>
      </c>
      <c r="C100" s="259" t="s">
        <v>331</v>
      </c>
      <c r="D100" s="246" t="s">
        <v>183</v>
      </c>
      <c r="E100" s="247">
        <v>2</v>
      </c>
      <c r="F100" s="248"/>
      <c r="G100" s="249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4.4000000000000002E-4</v>
      </c>
      <c r="O100" s="232">
        <f>ROUND(E100*N100,2)</f>
        <v>0</v>
      </c>
      <c r="P100" s="232">
        <v>0</v>
      </c>
      <c r="Q100" s="232">
        <f>ROUND(E100*P100,2)</f>
        <v>0</v>
      </c>
      <c r="R100" s="233"/>
      <c r="S100" s="233" t="s">
        <v>156</v>
      </c>
      <c r="T100" s="233" t="s">
        <v>156</v>
      </c>
      <c r="U100" s="233">
        <v>0.16400000000000001</v>
      </c>
      <c r="V100" s="233">
        <f>ROUND(E100*U100,2)</f>
        <v>0.33</v>
      </c>
      <c r="W100" s="233"/>
      <c r="X100" s="233" t="s">
        <v>157</v>
      </c>
      <c r="Y100" s="233" t="s">
        <v>436</v>
      </c>
      <c r="Z100" s="212"/>
      <c r="AA100" s="212"/>
      <c r="AB100" s="212"/>
      <c r="AC100" s="212"/>
      <c r="AD100" s="212"/>
      <c r="AE100" s="212"/>
      <c r="AF100" s="212"/>
      <c r="AG100" s="212" t="s">
        <v>159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9">
        <v>78</v>
      </c>
      <c r="B101" s="230" t="s">
        <v>332</v>
      </c>
      <c r="C101" s="260" t="s">
        <v>333</v>
      </c>
      <c r="D101" s="231" t="s">
        <v>0</v>
      </c>
      <c r="E101" s="256"/>
      <c r="F101" s="234"/>
      <c r="G101" s="233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3"/>
      <c r="S101" s="233" t="s">
        <v>156</v>
      </c>
      <c r="T101" s="233" t="s">
        <v>156</v>
      </c>
      <c r="U101" s="233">
        <v>0</v>
      </c>
      <c r="V101" s="233">
        <f>ROUND(E101*U101,2)</f>
        <v>0</v>
      </c>
      <c r="W101" s="233"/>
      <c r="X101" s="233" t="s">
        <v>203</v>
      </c>
      <c r="Y101" s="233" t="s">
        <v>436</v>
      </c>
      <c r="Z101" s="212"/>
      <c r="AA101" s="212"/>
      <c r="AB101" s="212"/>
      <c r="AC101" s="212"/>
      <c r="AD101" s="212"/>
      <c r="AE101" s="212"/>
      <c r="AF101" s="212"/>
      <c r="AG101" s="212" t="s">
        <v>204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37" t="s">
        <v>151</v>
      </c>
      <c r="B102" s="238" t="s">
        <v>106</v>
      </c>
      <c r="C102" s="257" t="s">
        <v>107</v>
      </c>
      <c r="D102" s="239"/>
      <c r="E102" s="240"/>
      <c r="F102" s="241"/>
      <c r="G102" s="242">
        <f>SUMIF(AG103:AG106,"&lt;&gt;NOR",G103:G106)</f>
        <v>0</v>
      </c>
      <c r="H102" s="236"/>
      <c r="I102" s="236">
        <f>SUM(I103:I106)</f>
        <v>0</v>
      </c>
      <c r="J102" s="236"/>
      <c r="K102" s="236">
        <f>SUM(K103:K106)</f>
        <v>0</v>
      </c>
      <c r="L102" s="236"/>
      <c r="M102" s="236">
        <f>SUM(M103:M106)</f>
        <v>0</v>
      </c>
      <c r="N102" s="235"/>
      <c r="O102" s="235">
        <f>SUM(O103:O106)</f>
        <v>0.03</v>
      </c>
      <c r="P102" s="235"/>
      <c r="Q102" s="235">
        <f>SUM(Q103:Q106)</f>
        <v>0.05</v>
      </c>
      <c r="R102" s="236"/>
      <c r="S102" s="236"/>
      <c r="T102" s="236"/>
      <c r="U102" s="236"/>
      <c r="V102" s="236">
        <f>SUM(V103:V106)</f>
        <v>1.9900000000000002</v>
      </c>
      <c r="W102" s="236"/>
      <c r="X102" s="236"/>
      <c r="Y102" s="236"/>
      <c r="AG102" t="s">
        <v>152</v>
      </c>
    </row>
    <row r="103" spans="1:60" outlineLevel="1" x14ac:dyDescent="0.2">
      <c r="A103" s="250">
        <v>79</v>
      </c>
      <c r="B103" s="251" t="s">
        <v>334</v>
      </c>
      <c r="C103" s="258" t="s">
        <v>335</v>
      </c>
      <c r="D103" s="252" t="s">
        <v>155</v>
      </c>
      <c r="E103" s="253">
        <v>2</v>
      </c>
      <c r="F103" s="254"/>
      <c r="G103" s="255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0</v>
      </c>
      <c r="O103" s="232">
        <f>ROUND(E103*N103,2)</f>
        <v>0</v>
      </c>
      <c r="P103" s="232">
        <v>2.3800000000000002E-2</v>
      </c>
      <c r="Q103" s="232">
        <f>ROUND(E103*P103,2)</f>
        <v>0.05</v>
      </c>
      <c r="R103" s="233"/>
      <c r="S103" s="233" t="s">
        <v>156</v>
      </c>
      <c r="T103" s="233" t="s">
        <v>156</v>
      </c>
      <c r="U103" s="233">
        <v>8.2000000000000003E-2</v>
      </c>
      <c r="V103" s="233">
        <f>ROUND(E103*U103,2)</f>
        <v>0.16</v>
      </c>
      <c r="W103" s="233"/>
      <c r="X103" s="233" t="s">
        <v>157</v>
      </c>
      <c r="Y103" s="233" t="s">
        <v>436</v>
      </c>
      <c r="Z103" s="212"/>
      <c r="AA103" s="212"/>
      <c r="AB103" s="212"/>
      <c r="AC103" s="212"/>
      <c r="AD103" s="212"/>
      <c r="AE103" s="212"/>
      <c r="AF103" s="212"/>
      <c r="AG103" s="212" t="s">
        <v>159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50">
        <v>80</v>
      </c>
      <c r="B104" s="251" t="s">
        <v>336</v>
      </c>
      <c r="C104" s="258" t="s">
        <v>337</v>
      </c>
      <c r="D104" s="252" t="s">
        <v>183</v>
      </c>
      <c r="E104" s="253">
        <v>1</v>
      </c>
      <c r="F104" s="254"/>
      <c r="G104" s="255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1.218E-2</v>
      </c>
      <c r="O104" s="232">
        <f>ROUND(E104*N104,2)</f>
        <v>0.01</v>
      </c>
      <c r="P104" s="232">
        <v>0</v>
      </c>
      <c r="Q104" s="232">
        <f>ROUND(E104*P104,2)</f>
        <v>0</v>
      </c>
      <c r="R104" s="233"/>
      <c r="S104" s="233" t="s">
        <v>156</v>
      </c>
      <c r="T104" s="233" t="s">
        <v>156</v>
      </c>
      <c r="U104" s="233">
        <v>0.90300000000000002</v>
      </c>
      <c r="V104" s="233">
        <f>ROUND(E104*U104,2)</f>
        <v>0.9</v>
      </c>
      <c r="W104" s="233"/>
      <c r="X104" s="233" t="s">
        <v>157</v>
      </c>
      <c r="Y104" s="233" t="s">
        <v>436</v>
      </c>
      <c r="Z104" s="212"/>
      <c r="AA104" s="212"/>
      <c r="AB104" s="212"/>
      <c r="AC104" s="212"/>
      <c r="AD104" s="212"/>
      <c r="AE104" s="212"/>
      <c r="AF104" s="212"/>
      <c r="AG104" s="212" t="s">
        <v>159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44">
        <v>81</v>
      </c>
      <c r="B105" s="245" t="s">
        <v>338</v>
      </c>
      <c r="C105" s="259" t="s">
        <v>339</v>
      </c>
      <c r="D105" s="246" t="s">
        <v>183</v>
      </c>
      <c r="E105" s="247">
        <v>1</v>
      </c>
      <c r="F105" s="248"/>
      <c r="G105" s="249">
        <f>ROUND(E105*F105,2)</f>
        <v>0</v>
      </c>
      <c r="H105" s="234"/>
      <c r="I105" s="233">
        <f>ROUND(E105*H105,2)</f>
        <v>0</v>
      </c>
      <c r="J105" s="234"/>
      <c r="K105" s="233">
        <f>ROUND(E105*J105,2)</f>
        <v>0</v>
      </c>
      <c r="L105" s="233">
        <v>21</v>
      </c>
      <c r="M105" s="233">
        <f>G105*(1+L105/100)</f>
        <v>0</v>
      </c>
      <c r="N105" s="232">
        <v>1.8190000000000001E-2</v>
      </c>
      <c r="O105" s="232">
        <f>ROUND(E105*N105,2)</f>
        <v>0.02</v>
      </c>
      <c r="P105" s="232">
        <v>0</v>
      </c>
      <c r="Q105" s="232">
        <f>ROUND(E105*P105,2)</f>
        <v>0</v>
      </c>
      <c r="R105" s="233"/>
      <c r="S105" s="233" t="s">
        <v>156</v>
      </c>
      <c r="T105" s="233" t="s">
        <v>156</v>
      </c>
      <c r="U105" s="233">
        <v>0.92900000000000005</v>
      </c>
      <c r="V105" s="233">
        <f>ROUND(E105*U105,2)</f>
        <v>0.93</v>
      </c>
      <c r="W105" s="233"/>
      <c r="X105" s="233" t="s">
        <v>157</v>
      </c>
      <c r="Y105" s="233" t="s">
        <v>436</v>
      </c>
      <c r="Z105" s="212"/>
      <c r="AA105" s="212"/>
      <c r="AB105" s="212"/>
      <c r="AC105" s="212"/>
      <c r="AD105" s="212"/>
      <c r="AE105" s="212"/>
      <c r="AF105" s="212"/>
      <c r="AG105" s="212" t="s">
        <v>159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>
        <v>82</v>
      </c>
      <c r="B106" s="230" t="s">
        <v>340</v>
      </c>
      <c r="C106" s="260" t="s">
        <v>341</v>
      </c>
      <c r="D106" s="231" t="s">
        <v>0</v>
      </c>
      <c r="E106" s="256"/>
      <c r="F106" s="234"/>
      <c r="G106" s="233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3"/>
      <c r="S106" s="233" t="s">
        <v>156</v>
      </c>
      <c r="T106" s="233" t="s">
        <v>156</v>
      </c>
      <c r="U106" s="233">
        <v>0</v>
      </c>
      <c r="V106" s="233">
        <f>ROUND(E106*U106,2)</f>
        <v>0</v>
      </c>
      <c r="W106" s="233"/>
      <c r="X106" s="233" t="s">
        <v>203</v>
      </c>
      <c r="Y106" s="233" t="s">
        <v>436</v>
      </c>
      <c r="Z106" s="212"/>
      <c r="AA106" s="212"/>
      <c r="AB106" s="212"/>
      <c r="AC106" s="212"/>
      <c r="AD106" s="212"/>
      <c r="AE106" s="212"/>
      <c r="AF106" s="212"/>
      <c r="AG106" s="212" t="s">
        <v>204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37" t="s">
        <v>151</v>
      </c>
      <c r="B107" s="238" t="s">
        <v>108</v>
      </c>
      <c r="C107" s="257" t="s">
        <v>109</v>
      </c>
      <c r="D107" s="239"/>
      <c r="E107" s="240"/>
      <c r="F107" s="241"/>
      <c r="G107" s="242">
        <f>SUMIF(AG108:AG111,"&lt;&gt;NOR",G108:G111)</f>
        <v>0</v>
      </c>
      <c r="H107" s="236"/>
      <c r="I107" s="236">
        <f>SUM(I108:I111)</f>
        <v>0</v>
      </c>
      <c r="J107" s="236"/>
      <c r="K107" s="236">
        <f>SUM(K108:K111)</f>
        <v>0</v>
      </c>
      <c r="L107" s="236"/>
      <c r="M107" s="236">
        <f>SUM(M108:M111)</f>
        <v>0</v>
      </c>
      <c r="N107" s="235"/>
      <c r="O107" s="235">
        <f>SUM(O108:O111)</f>
        <v>0.02</v>
      </c>
      <c r="P107" s="235"/>
      <c r="Q107" s="235">
        <f>SUM(Q108:Q111)</f>
        <v>0</v>
      </c>
      <c r="R107" s="236"/>
      <c r="S107" s="236"/>
      <c r="T107" s="236"/>
      <c r="U107" s="236"/>
      <c r="V107" s="236">
        <f>SUM(V108:V111)</f>
        <v>2.9</v>
      </c>
      <c r="W107" s="236"/>
      <c r="X107" s="236"/>
      <c r="Y107" s="236"/>
      <c r="AG107" t="s">
        <v>152</v>
      </c>
    </row>
    <row r="108" spans="1:60" outlineLevel="1" x14ac:dyDescent="0.2">
      <c r="A108" s="250">
        <v>83</v>
      </c>
      <c r="B108" s="251" t="s">
        <v>342</v>
      </c>
      <c r="C108" s="258" t="s">
        <v>343</v>
      </c>
      <c r="D108" s="252" t="s">
        <v>183</v>
      </c>
      <c r="E108" s="253">
        <v>2</v>
      </c>
      <c r="F108" s="254"/>
      <c r="G108" s="255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3"/>
      <c r="S108" s="233" t="s">
        <v>156</v>
      </c>
      <c r="T108" s="233" t="s">
        <v>156</v>
      </c>
      <c r="U108" s="233">
        <v>1.45</v>
      </c>
      <c r="V108" s="233">
        <f>ROUND(E108*U108,2)</f>
        <v>2.9</v>
      </c>
      <c r="W108" s="233"/>
      <c r="X108" s="233" t="s">
        <v>157</v>
      </c>
      <c r="Y108" s="233" t="s">
        <v>436</v>
      </c>
      <c r="Z108" s="212"/>
      <c r="AA108" s="212"/>
      <c r="AB108" s="212"/>
      <c r="AC108" s="212"/>
      <c r="AD108" s="212"/>
      <c r="AE108" s="212"/>
      <c r="AF108" s="212"/>
      <c r="AG108" s="212" t="s">
        <v>159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33.75" outlineLevel="1" x14ac:dyDescent="0.2">
      <c r="A109" s="250">
        <v>84</v>
      </c>
      <c r="B109" s="251" t="s">
        <v>344</v>
      </c>
      <c r="C109" s="258" t="s">
        <v>345</v>
      </c>
      <c r="D109" s="252" t="s">
        <v>176</v>
      </c>
      <c r="E109" s="253">
        <v>1</v>
      </c>
      <c r="F109" s="254"/>
      <c r="G109" s="255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3"/>
      <c r="S109" s="233" t="s">
        <v>177</v>
      </c>
      <c r="T109" s="233" t="s">
        <v>178</v>
      </c>
      <c r="U109" s="233">
        <v>0</v>
      </c>
      <c r="V109" s="233">
        <f>ROUND(E109*U109,2)</f>
        <v>0</v>
      </c>
      <c r="W109" s="233"/>
      <c r="X109" s="233" t="s">
        <v>157</v>
      </c>
      <c r="Y109" s="233" t="s">
        <v>436</v>
      </c>
      <c r="Z109" s="212"/>
      <c r="AA109" s="212"/>
      <c r="AB109" s="212"/>
      <c r="AC109" s="212"/>
      <c r="AD109" s="212"/>
      <c r="AE109" s="212"/>
      <c r="AF109" s="212"/>
      <c r="AG109" s="212" t="s">
        <v>159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44">
        <v>85</v>
      </c>
      <c r="B110" s="245" t="s">
        <v>346</v>
      </c>
      <c r="C110" s="259" t="s">
        <v>347</v>
      </c>
      <c r="D110" s="246" t="s">
        <v>183</v>
      </c>
      <c r="E110" s="247">
        <v>1</v>
      </c>
      <c r="F110" s="248"/>
      <c r="G110" s="249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2">
        <v>1.9E-2</v>
      </c>
      <c r="O110" s="232">
        <f>ROUND(E110*N110,2)</f>
        <v>0.02</v>
      </c>
      <c r="P110" s="232">
        <v>0</v>
      </c>
      <c r="Q110" s="232">
        <f>ROUND(E110*P110,2)</f>
        <v>0</v>
      </c>
      <c r="R110" s="233" t="s">
        <v>287</v>
      </c>
      <c r="S110" s="233" t="s">
        <v>156</v>
      </c>
      <c r="T110" s="233" t="s">
        <v>178</v>
      </c>
      <c r="U110" s="233">
        <v>0</v>
      </c>
      <c r="V110" s="233">
        <f>ROUND(E110*U110,2)</f>
        <v>0</v>
      </c>
      <c r="W110" s="233"/>
      <c r="X110" s="233" t="s">
        <v>288</v>
      </c>
      <c r="Y110" s="233" t="s">
        <v>158</v>
      </c>
      <c r="Z110" s="212"/>
      <c r="AA110" s="212"/>
      <c r="AB110" s="212"/>
      <c r="AC110" s="212"/>
      <c r="AD110" s="212"/>
      <c r="AE110" s="212"/>
      <c r="AF110" s="212"/>
      <c r="AG110" s="212" t="s">
        <v>289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>
        <v>86</v>
      </c>
      <c r="B111" s="230" t="s">
        <v>348</v>
      </c>
      <c r="C111" s="260" t="s">
        <v>349</v>
      </c>
      <c r="D111" s="231" t="s">
        <v>0</v>
      </c>
      <c r="E111" s="256"/>
      <c r="F111" s="234"/>
      <c r="G111" s="233">
        <f>ROUND(E111*F111,2)</f>
        <v>0</v>
      </c>
      <c r="H111" s="234"/>
      <c r="I111" s="233">
        <f>ROUND(E111*H111,2)</f>
        <v>0</v>
      </c>
      <c r="J111" s="234"/>
      <c r="K111" s="233">
        <f>ROUND(E111*J111,2)</f>
        <v>0</v>
      </c>
      <c r="L111" s="233">
        <v>21</v>
      </c>
      <c r="M111" s="233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3"/>
      <c r="S111" s="233" t="s">
        <v>156</v>
      </c>
      <c r="T111" s="233" t="s">
        <v>156</v>
      </c>
      <c r="U111" s="233">
        <v>0</v>
      </c>
      <c r="V111" s="233">
        <f>ROUND(E111*U111,2)</f>
        <v>0</v>
      </c>
      <c r="W111" s="233"/>
      <c r="X111" s="233" t="s">
        <v>203</v>
      </c>
      <c r="Y111" s="233" t="s">
        <v>436</v>
      </c>
      <c r="Z111" s="212"/>
      <c r="AA111" s="212"/>
      <c r="AB111" s="212"/>
      <c r="AC111" s="212"/>
      <c r="AD111" s="212"/>
      <c r="AE111" s="212"/>
      <c r="AF111" s="212"/>
      <c r="AG111" s="212" t="s">
        <v>204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">
      <c r="A112" s="237" t="s">
        <v>151</v>
      </c>
      <c r="B112" s="238" t="s">
        <v>110</v>
      </c>
      <c r="C112" s="257" t="s">
        <v>111</v>
      </c>
      <c r="D112" s="239"/>
      <c r="E112" s="240"/>
      <c r="F112" s="241"/>
      <c r="G112" s="242">
        <f>SUMIF(AG113:AG117,"&lt;&gt;NOR",G113:G117)</f>
        <v>0</v>
      </c>
      <c r="H112" s="236"/>
      <c r="I112" s="236">
        <f>SUM(I113:I117)</f>
        <v>0</v>
      </c>
      <c r="J112" s="236"/>
      <c r="K112" s="236">
        <f>SUM(K113:K117)</f>
        <v>0</v>
      </c>
      <c r="L112" s="236"/>
      <c r="M112" s="236">
        <f>SUM(M113:M117)</f>
        <v>0</v>
      </c>
      <c r="N112" s="235"/>
      <c r="O112" s="235">
        <f>SUM(O113:O117)</f>
        <v>0.24</v>
      </c>
      <c r="P112" s="235"/>
      <c r="Q112" s="235">
        <f>SUM(Q113:Q117)</f>
        <v>0</v>
      </c>
      <c r="R112" s="236"/>
      <c r="S112" s="236"/>
      <c r="T112" s="236"/>
      <c r="U112" s="236"/>
      <c r="V112" s="236">
        <f>SUM(V113:V117)</f>
        <v>11.2</v>
      </c>
      <c r="W112" s="236"/>
      <c r="X112" s="236"/>
      <c r="Y112" s="236"/>
      <c r="AG112" t="s">
        <v>152</v>
      </c>
    </row>
    <row r="113" spans="1:60" ht="22.5" outlineLevel="1" x14ac:dyDescent="0.2">
      <c r="A113" s="250">
        <v>87</v>
      </c>
      <c r="B113" s="251" t="s">
        <v>350</v>
      </c>
      <c r="C113" s="258" t="s">
        <v>351</v>
      </c>
      <c r="D113" s="252" t="s">
        <v>155</v>
      </c>
      <c r="E113" s="253">
        <v>9.8388000000000009</v>
      </c>
      <c r="F113" s="254"/>
      <c r="G113" s="255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2.1000000000000001E-4</v>
      </c>
      <c r="O113" s="232">
        <f>ROUND(E113*N113,2)</f>
        <v>0</v>
      </c>
      <c r="P113" s="232">
        <v>0</v>
      </c>
      <c r="Q113" s="232">
        <f>ROUND(E113*P113,2)</f>
        <v>0</v>
      </c>
      <c r="R113" s="233"/>
      <c r="S113" s="233" t="s">
        <v>156</v>
      </c>
      <c r="T113" s="233" t="s">
        <v>156</v>
      </c>
      <c r="U113" s="233">
        <v>0.05</v>
      </c>
      <c r="V113" s="233">
        <f>ROUND(E113*U113,2)</f>
        <v>0.49</v>
      </c>
      <c r="W113" s="233"/>
      <c r="X113" s="233" t="s">
        <v>157</v>
      </c>
      <c r="Y113" s="233" t="s">
        <v>436</v>
      </c>
      <c r="Z113" s="212"/>
      <c r="AA113" s="212"/>
      <c r="AB113" s="212"/>
      <c r="AC113" s="212"/>
      <c r="AD113" s="212"/>
      <c r="AE113" s="212"/>
      <c r="AF113" s="212"/>
      <c r="AG113" s="212" t="s">
        <v>159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50">
        <v>88</v>
      </c>
      <c r="B114" s="251" t="s">
        <v>352</v>
      </c>
      <c r="C114" s="258" t="s">
        <v>353</v>
      </c>
      <c r="D114" s="252" t="s">
        <v>155</v>
      </c>
      <c r="E114" s="253">
        <v>9.8388000000000009</v>
      </c>
      <c r="F114" s="254"/>
      <c r="G114" s="255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2">
        <v>2.9399999999999999E-3</v>
      </c>
      <c r="O114" s="232">
        <f>ROUND(E114*N114,2)</f>
        <v>0.03</v>
      </c>
      <c r="P114" s="232">
        <v>0</v>
      </c>
      <c r="Q114" s="232">
        <f>ROUND(E114*P114,2)</f>
        <v>0</v>
      </c>
      <c r="R114" s="233"/>
      <c r="S114" s="233" t="s">
        <v>156</v>
      </c>
      <c r="T114" s="233" t="s">
        <v>156</v>
      </c>
      <c r="U114" s="233">
        <v>0.97799999999999998</v>
      </c>
      <c r="V114" s="233">
        <f>ROUND(E114*U114,2)</f>
        <v>9.6199999999999992</v>
      </c>
      <c r="W114" s="233"/>
      <c r="X114" s="233" t="s">
        <v>157</v>
      </c>
      <c r="Y114" s="233" t="s">
        <v>436</v>
      </c>
      <c r="Z114" s="212"/>
      <c r="AA114" s="212"/>
      <c r="AB114" s="212"/>
      <c r="AC114" s="212"/>
      <c r="AD114" s="212"/>
      <c r="AE114" s="212"/>
      <c r="AF114" s="212"/>
      <c r="AG114" s="212" t="s">
        <v>159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50">
        <v>89</v>
      </c>
      <c r="B115" s="251" t="s">
        <v>354</v>
      </c>
      <c r="C115" s="258" t="s">
        <v>355</v>
      </c>
      <c r="D115" s="252" t="s">
        <v>167</v>
      </c>
      <c r="E115" s="253">
        <v>15.52</v>
      </c>
      <c r="F115" s="254"/>
      <c r="G115" s="255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4.0000000000000003E-5</v>
      </c>
      <c r="O115" s="232">
        <f>ROUND(E115*N115,2)</f>
        <v>0</v>
      </c>
      <c r="P115" s="232">
        <v>0</v>
      </c>
      <c r="Q115" s="232">
        <f>ROUND(E115*P115,2)</f>
        <v>0</v>
      </c>
      <c r="R115" s="233"/>
      <c r="S115" s="233" t="s">
        <v>156</v>
      </c>
      <c r="T115" s="233" t="s">
        <v>156</v>
      </c>
      <c r="U115" s="233">
        <v>7.0000000000000007E-2</v>
      </c>
      <c r="V115" s="233">
        <f>ROUND(E115*U115,2)</f>
        <v>1.0900000000000001</v>
      </c>
      <c r="W115" s="233"/>
      <c r="X115" s="233" t="s">
        <v>157</v>
      </c>
      <c r="Y115" s="233" t="s">
        <v>158</v>
      </c>
      <c r="Z115" s="212"/>
      <c r="AA115" s="212"/>
      <c r="AB115" s="212"/>
      <c r="AC115" s="212"/>
      <c r="AD115" s="212"/>
      <c r="AE115" s="212"/>
      <c r="AF115" s="212"/>
      <c r="AG115" s="212" t="s">
        <v>159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4">
        <v>90</v>
      </c>
      <c r="B116" s="245" t="s">
        <v>356</v>
      </c>
      <c r="C116" s="259" t="s">
        <v>357</v>
      </c>
      <c r="D116" s="246" t="s">
        <v>155</v>
      </c>
      <c r="E116" s="247">
        <v>10.82268</v>
      </c>
      <c r="F116" s="248"/>
      <c r="G116" s="249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2">
        <v>1.9199999999999998E-2</v>
      </c>
      <c r="O116" s="232">
        <f>ROUND(E116*N116,2)</f>
        <v>0.21</v>
      </c>
      <c r="P116" s="232">
        <v>0</v>
      </c>
      <c r="Q116" s="232">
        <f>ROUND(E116*P116,2)</f>
        <v>0</v>
      </c>
      <c r="R116" s="233" t="s">
        <v>287</v>
      </c>
      <c r="S116" s="233" t="s">
        <v>156</v>
      </c>
      <c r="T116" s="233" t="s">
        <v>156</v>
      </c>
      <c r="U116" s="233">
        <v>0</v>
      </c>
      <c r="V116" s="233">
        <f>ROUND(E116*U116,2)</f>
        <v>0</v>
      </c>
      <c r="W116" s="233"/>
      <c r="X116" s="233" t="s">
        <v>288</v>
      </c>
      <c r="Y116" s="233" t="s">
        <v>436</v>
      </c>
      <c r="Z116" s="212"/>
      <c r="AA116" s="212"/>
      <c r="AB116" s="212"/>
      <c r="AC116" s="212"/>
      <c r="AD116" s="212"/>
      <c r="AE116" s="212"/>
      <c r="AF116" s="212"/>
      <c r="AG116" s="212" t="s">
        <v>289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9">
        <v>91</v>
      </c>
      <c r="B117" s="230" t="s">
        <v>358</v>
      </c>
      <c r="C117" s="260" t="s">
        <v>359</v>
      </c>
      <c r="D117" s="231" t="s">
        <v>0</v>
      </c>
      <c r="E117" s="256"/>
      <c r="F117" s="234"/>
      <c r="G117" s="233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3"/>
      <c r="S117" s="233" t="s">
        <v>156</v>
      </c>
      <c r="T117" s="233" t="s">
        <v>156</v>
      </c>
      <c r="U117" s="233">
        <v>0</v>
      </c>
      <c r="V117" s="233">
        <f>ROUND(E117*U117,2)</f>
        <v>0</v>
      </c>
      <c r="W117" s="233"/>
      <c r="X117" s="233" t="s">
        <v>203</v>
      </c>
      <c r="Y117" s="233" t="s">
        <v>436</v>
      </c>
      <c r="Z117" s="212"/>
      <c r="AA117" s="212"/>
      <c r="AB117" s="212"/>
      <c r="AC117" s="212"/>
      <c r="AD117" s="212"/>
      <c r="AE117" s="212"/>
      <c r="AF117" s="212"/>
      <c r="AG117" s="212" t="s">
        <v>204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37" t="s">
        <v>151</v>
      </c>
      <c r="B118" s="238" t="s">
        <v>112</v>
      </c>
      <c r="C118" s="257" t="s">
        <v>113</v>
      </c>
      <c r="D118" s="239"/>
      <c r="E118" s="240"/>
      <c r="F118" s="241"/>
      <c r="G118" s="242">
        <f>SUMIF(AG119:AG123,"&lt;&gt;NOR",G119:G123)</f>
        <v>0</v>
      </c>
      <c r="H118" s="236"/>
      <c r="I118" s="236">
        <f>SUM(I119:I123)</f>
        <v>0</v>
      </c>
      <c r="J118" s="236"/>
      <c r="K118" s="236">
        <f>SUM(K119:K123)</f>
        <v>0</v>
      </c>
      <c r="L118" s="236"/>
      <c r="M118" s="236">
        <f>SUM(M119:M123)</f>
        <v>0</v>
      </c>
      <c r="N118" s="235"/>
      <c r="O118" s="235">
        <f>SUM(O119:O123)</f>
        <v>0.13</v>
      </c>
      <c r="P118" s="235"/>
      <c r="Q118" s="235">
        <f>SUM(Q119:Q123)</f>
        <v>0</v>
      </c>
      <c r="R118" s="236"/>
      <c r="S118" s="236"/>
      <c r="T118" s="236"/>
      <c r="U118" s="236"/>
      <c r="V118" s="236">
        <f>SUM(V119:V123)</f>
        <v>26.48</v>
      </c>
      <c r="W118" s="236"/>
      <c r="X118" s="236"/>
      <c r="Y118" s="236"/>
      <c r="AG118" t="s">
        <v>152</v>
      </c>
    </row>
    <row r="119" spans="1:60" ht="22.5" outlineLevel="1" x14ac:dyDescent="0.2">
      <c r="A119" s="250">
        <v>92</v>
      </c>
      <c r="B119" s="251" t="s">
        <v>360</v>
      </c>
      <c r="C119" s="258" t="s">
        <v>361</v>
      </c>
      <c r="D119" s="252" t="s">
        <v>155</v>
      </c>
      <c r="E119" s="253">
        <v>23.34</v>
      </c>
      <c r="F119" s="254"/>
      <c r="G119" s="255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1.6000000000000001E-4</v>
      </c>
      <c r="O119" s="232">
        <f>ROUND(E119*N119,2)</f>
        <v>0</v>
      </c>
      <c r="P119" s="232">
        <v>0</v>
      </c>
      <c r="Q119" s="232">
        <f>ROUND(E119*P119,2)</f>
        <v>0</v>
      </c>
      <c r="R119" s="233"/>
      <c r="S119" s="233" t="s">
        <v>156</v>
      </c>
      <c r="T119" s="233" t="s">
        <v>156</v>
      </c>
      <c r="U119" s="233">
        <v>0.05</v>
      </c>
      <c r="V119" s="233">
        <f>ROUND(E119*U119,2)</f>
        <v>1.17</v>
      </c>
      <c r="W119" s="233"/>
      <c r="X119" s="233" t="s">
        <v>157</v>
      </c>
      <c r="Y119" s="233" t="s">
        <v>158</v>
      </c>
      <c r="Z119" s="212"/>
      <c r="AA119" s="212"/>
      <c r="AB119" s="212"/>
      <c r="AC119" s="212"/>
      <c r="AD119" s="212"/>
      <c r="AE119" s="212"/>
      <c r="AF119" s="212"/>
      <c r="AG119" s="212" t="s">
        <v>159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50">
        <v>93</v>
      </c>
      <c r="B120" s="251" t="s">
        <v>362</v>
      </c>
      <c r="C120" s="258" t="s">
        <v>363</v>
      </c>
      <c r="D120" s="252" t="s">
        <v>155</v>
      </c>
      <c r="E120" s="253">
        <v>23.34</v>
      </c>
      <c r="F120" s="254"/>
      <c r="G120" s="255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2">
        <v>5.2399999999999999E-3</v>
      </c>
      <c r="O120" s="232">
        <f>ROUND(E120*N120,2)</f>
        <v>0.12</v>
      </c>
      <c r="P120" s="232">
        <v>0</v>
      </c>
      <c r="Q120" s="232">
        <f>ROUND(E120*P120,2)</f>
        <v>0</v>
      </c>
      <c r="R120" s="233"/>
      <c r="S120" s="233" t="s">
        <v>156</v>
      </c>
      <c r="T120" s="233" t="s">
        <v>156</v>
      </c>
      <c r="U120" s="233">
        <v>0.95840000000000003</v>
      </c>
      <c r="V120" s="233">
        <f>ROUND(E120*U120,2)</f>
        <v>22.37</v>
      </c>
      <c r="W120" s="233"/>
      <c r="X120" s="233" t="s">
        <v>157</v>
      </c>
      <c r="Y120" s="233" t="s">
        <v>436</v>
      </c>
      <c r="Z120" s="212"/>
      <c r="AA120" s="212"/>
      <c r="AB120" s="212"/>
      <c r="AC120" s="212"/>
      <c r="AD120" s="212"/>
      <c r="AE120" s="212"/>
      <c r="AF120" s="212"/>
      <c r="AG120" s="212" t="s">
        <v>159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50">
        <v>94</v>
      </c>
      <c r="B121" s="251" t="s">
        <v>364</v>
      </c>
      <c r="C121" s="258" t="s">
        <v>365</v>
      </c>
      <c r="D121" s="252" t="s">
        <v>167</v>
      </c>
      <c r="E121" s="253">
        <v>24.52</v>
      </c>
      <c r="F121" s="254"/>
      <c r="G121" s="255">
        <f>ROUND(E121*F121,2)</f>
        <v>0</v>
      </c>
      <c r="H121" s="234"/>
      <c r="I121" s="233">
        <f>ROUND(E121*H121,2)</f>
        <v>0</v>
      </c>
      <c r="J121" s="234"/>
      <c r="K121" s="233">
        <f>ROUND(E121*J121,2)</f>
        <v>0</v>
      </c>
      <c r="L121" s="233">
        <v>21</v>
      </c>
      <c r="M121" s="233">
        <f>G121*(1+L121/100)</f>
        <v>0</v>
      </c>
      <c r="N121" s="232">
        <v>4.2000000000000002E-4</v>
      </c>
      <c r="O121" s="232">
        <f>ROUND(E121*N121,2)</f>
        <v>0.01</v>
      </c>
      <c r="P121" s="232">
        <v>0</v>
      </c>
      <c r="Q121" s="232">
        <f>ROUND(E121*P121,2)</f>
        <v>0</v>
      </c>
      <c r="R121" s="233"/>
      <c r="S121" s="233" t="s">
        <v>156</v>
      </c>
      <c r="T121" s="233" t="s">
        <v>156</v>
      </c>
      <c r="U121" s="233">
        <v>0.12</v>
      </c>
      <c r="V121" s="233">
        <f>ROUND(E121*U121,2)</f>
        <v>2.94</v>
      </c>
      <c r="W121" s="233"/>
      <c r="X121" s="233" t="s">
        <v>157</v>
      </c>
      <c r="Y121" s="233" t="s">
        <v>436</v>
      </c>
      <c r="Z121" s="212"/>
      <c r="AA121" s="212"/>
      <c r="AB121" s="212"/>
      <c r="AC121" s="212"/>
      <c r="AD121" s="212"/>
      <c r="AE121" s="212"/>
      <c r="AF121" s="212"/>
      <c r="AG121" s="212" t="s">
        <v>159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4">
        <v>95</v>
      </c>
      <c r="B122" s="245" t="s">
        <v>366</v>
      </c>
      <c r="C122" s="259" t="s">
        <v>367</v>
      </c>
      <c r="D122" s="246" t="s">
        <v>155</v>
      </c>
      <c r="E122" s="247">
        <v>25.673999999999999</v>
      </c>
      <c r="F122" s="248"/>
      <c r="G122" s="249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3"/>
      <c r="S122" s="233" t="s">
        <v>177</v>
      </c>
      <c r="T122" s="233" t="s">
        <v>178</v>
      </c>
      <c r="U122" s="233">
        <v>0</v>
      </c>
      <c r="V122" s="233">
        <f>ROUND(E122*U122,2)</f>
        <v>0</v>
      </c>
      <c r="W122" s="233"/>
      <c r="X122" s="233" t="s">
        <v>288</v>
      </c>
      <c r="Y122" s="233" t="s">
        <v>436</v>
      </c>
      <c r="Z122" s="212"/>
      <c r="AA122" s="212"/>
      <c r="AB122" s="212"/>
      <c r="AC122" s="212"/>
      <c r="AD122" s="212"/>
      <c r="AE122" s="212"/>
      <c r="AF122" s="212"/>
      <c r="AG122" s="212" t="s">
        <v>289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9">
        <v>96</v>
      </c>
      <c r="B123" s="230" t="s">
        <v>368</v>
      </c>
      <c r="C123" s="260" t="s">
        <v>369</v>
      </c>
      <c r="D123" s="231" t="s">
        <v>0</v>
      </c>
      <c r="E123" s="256"/>
      <c r="F123" s="234"/>
      <c r="G123" s="233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3"/>
      <c r="S123" s="233" t="s">
        <v>156</v>
      </c>
      <c r="T123" s="233" t="s">
        <v>156</v>
      </c>
      <c r="U123" s="233">
        <v>0</v>
      </c>
      <c r="V123" s="233">
        <f>ROUND(E123*U123,2)</f>
        <v>0</v>
      </c>
      <c r="W123" s="233"/>
      <c r="X123" s="233" t="s">
        <v>203</v>
      </c>
      <c r="Y123" s="233" t="s">
        <v>436</v>
      </c>
      <c r="Z123" s="212"/>
      <c r="AA123" s="212"/>
      <c r="AB123" s="212"/>
      <c r="AC123" s="212"/>
      <c r="AD123" s="212"/>
      <c r="AE123" s="212"/>
      <c r="AF123" s="212"/>
      <c r="AG123" s="212" t="s">
        <v>204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37" t="s">
        <v>151</v>
      </c>
      <c r="B124" s="238" t="s">
        <v>114</v>
      </c>
      <c r="C124" s="257" t="s">
        <v>115</v>
      </c>
      <c r="D124" s="239"/>
      <c r="E124" s="240"/>
      <c r="F124" s="241"/>
      <c r="G124" s="242">
        <f>SUMIF(AG125:AG129,"&lt;&gt;NOR",G125:G129)</f>
        <v>0</v>
      </c>
      <c r="H124" s="236"/>
      <c r="I124" s="236">
        <f>SUM(I125:I129)</f>
        <v>0</v>
      </c>
      <c r="J124" s="236"/>
      <c r="K124" s="236">
        <f>SUM(K125:K129)</f>
        <v>0</v>
      </c>
      <c r="L124" s="236"/>
      <c r="M124" s="236">
        <f>SUM(M125:M129)</f>
        <v>0</v>
      </c>
      <c r="N124" s="235"/>
      <c r="O124" s="235">
        <f>SUM(O125:O129)</f>
        <v>0</v>
      </c>
      <c r="P124" s="235"/>
      <c r="Q124" s="235">
        <f>SUM(Q125:Q129)</f>
        <v>0</v>
      </c>
      <c r="R124" s="236"/>
      <c r="S124" s="236"/>
      <c r="T124" s="236"/>
      <c r="U124" s="236"/>
      <c r="V124" s="236">
        <f>SUM(V125:V129)</f>
        <v>10.91</v>
      </c>
      <c r="W124" s="236"/>
      <c r="X124" s="236"/>
      <c r="Y124" s="236"/>
      <c r="AG124" t="s">
        <v>152</v>
      </c>
    </row>
    <row r="125" spans="1:60" ht="22.5" outlineLevel="1" x14ac:dyDescent="0.2">
      <c r="A125" s="250">
        <v>97</v>
      </c>
      <c r="B125" s="251" t="s">
        <v>370</v>
      </c>
      <c r="C125" s="258" t="s">
        <v>371</v>
      </c>
      <c r="D125" s="252" t="s">
        <v>155</v>
      </c>
      <c r="E125" s="253">
        <v>2</v>
      </c>
      <c r="F125" s="254"/>
      <c r="G125" s="255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2">
        <v>1.0000000000000001E-5</v>
      </c>
      <c r="O125" s="232">
        <f>ROUND(E125*N125,2)</f>
        <v>0</v>
      </c>
      <c r="P125" s="232">
        <v>0</v>
      </c>
      <c r="Q125" s="232">
        <f>ROUND(E125*P125,2)</f>
        <v>0</v>
      </c>
      <c r="R125" s="233"/>
      <c r="S125" s="233" t="s">
        <v>156</v>
      </c>
      <c r="T125" s="233" t="s">
        <v>156</v>
      </c>
      <c r="U125" s="233">
        <v>7.1999999999999995E-2</v>
      </c>
      <c r="V125" s="233">
        <f>ROUND(E125*U125,2)</f>
        <v>0.14000000000000001</v>
      </c>
      <c r="W125" s="233"/>
      <c r="X125" s="233" t="s">
        <v>157</v>
      </c>
      <c r="Y125" s="233" t="s">
        <v>436</v>
      </c>
      <c r="Z125" s="212"/>
      <c r="AA125" s="212"/>
      <c r="AB125" s="212"/>
      <c r="AC125" s="212"/>
      <c r="AD125" s="212"/>
      <c r="AE125" s="212"/>
      <c r="AF125" s="212"/>
      <c r="AG125" s="212" t="s">
        <v>159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50">
        <v>98</v>
      </c>
      <c r="B126" s="251" t="s">
        <v>372</v>
      </c>
      <c r="C126" s="258" t="s">
        <v>373</v>
      </c>
      <c r="D126" s="252" t="s">
        <v>155</v>
      </c>
      <c r="E126" s="253">
        <v>2</v>
      </c>
      <c r="F126" s="254"/>
      <c r="G126" s="255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8.0999999999999996E-4</v>
      </c>
      <c r="O126" s="232">
        <f>ROUND(E126*N126,2)</f>
        <v>0</v>
      </c>
      <c r="P126" s="232">
        <v>0</v>
      </c>
      <c r="Q126" s="232">
        <f>ROUND(E126*P126,2)</f>
        <v>0</v>
      </c>
      <c r="R126" s="233"/>
      <c r="S126" s="233" t="s">
        <v>156</v>
      </c>
      <c r="T126" s="233" t="s">
        <v>156</v>
      </c>
      <c r="U126" s="233">
        <v>0.40699999999999997</v>
      </c>
      <c r="V126" s="233">
        <f>ROUND(E126*U126,2)</f>
        <v>0.81</v>
      </c>
      <c r="W126" s="233"/>
      <c r="X126" s="233" t="s">
        <v>157</v>
      </c>
      <c r="Y126" s="233" t="s">
        <v>436</v>
      </c>
      <c r="Z126" s="212"/>
      <c r="AA126" s="212"/>
      <c r="AB126" s="212"/>
      <c r="AC126" s="212"/>
      <c r="AD126" s="212"/>
      <c r="AE126" s="212"/>
      <c r="AF126" s="212"/>
      <c r="AG126" s="212" t="s">
        <v>159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50">
        <v>99</v>
      </c>
      <c r="B127" s="251" t="s">
        <v>374</v>
      </c>
      <c r="C127" s="258" t="s">
        <v>375</v>
      </c>
      <c r="D127" s="252" t="s">
        <v>167</v>
      </c>
      <c r="E127" s="253">
        <v>18</v>
      </c>
      <c r="F127" s="254"/>
      <c r="G127" s="255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2">
        <v>9.0000000000000006E-5</v>
      </c>
      <c r="O127" s="232">
        <f>ROUND(E127*N127,2)</f>
        <v>0</v>
      </c>
      <c r="P127" s="232">
        <v>0</v>
      </c>
      <c r="Q127" s="232">
        <f>ROUND(E127*P127,2)</f>
        <v>0</v>
      </c>
      <c r="R127" s="233"/>
      <c r="S127" s="233" t="s">
        <v>156</v>
      </c>
      <c r="T127" s="233" t="s">
        <v>156</v>
      </c>
      <c r="U127" s="233">
        <v>0.11600000000000001</v>
      </c>
      <c r="V127" s="233">
        <f>ROUND(E127*U127,2)</f>
        <v>2.09</v>
      </c>
      <c r="W127" s="233"/>
      <c r="X127" s="233" t="s">
        <v>157</v>
      </c>
      <c r="Y127" s="233" t="s">
        <v>436</v>
      </c>
      <c r="Z127" s="212"/>
      <c r="AA127" s="212"/>
      <c r="AB127" s="212"/>
      <c r="AC127" s="212"/>
      <c r="AD127" s="212"/>
      <c r="AE127" s="212"/>
      <c r="AF127" s="212"/>
      <c r="AG127" s="212" t="s">
        <v>159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50">
        <v>100</v>
      </c>
      <c r="B128" s="251" t="s">
        <v>376</v>
      </c>
      <c r="C128" s="258" t="s">
        <v>377</v>
      </c>
      <c r="D128" s="252" t="s">
        <v>155</v>
      </c>
      <c r="E128" s="253">
        <v>10</v>
      </c>
      <c r="F128" s="254"/>
      <c r="G128" s="255">
        <f>ROUND(E128*F128,2)</f>
        <v>0</v>
      </c>
      <c r="H128" s="234"/>
      <c r="I128" s="233">
        <f>ROUND(E128*H128,2)</f>
        <v>0</v>
      </c>
      <c r="J128" s="234"/>
      <c r="K128" s="233">
        <f>ROUND(E128*J128,2)</f>
        <v>0</v>
      </c>
      <c r="L128" s="233">
        <v>21</v>
      </c>
      <c r="M128" s="233">
        <f>G128*(1+L128/100)</f>
        <v>0</v>
      </c>
      <c r="N128" s="232">
        <v>3.1E-4</v>
      </c>
      <c r="O128" s="232">
        <f>ROUND(E128*N128,2)</f>
        <v>0</v>
      </c>
      <c r="P128" s="232">
        <v>0</v>
      </c>
      <c r="Q128" s="232">
        <f>ROUND(E128*P128,2)</f>
        <v>0</v>
      </c>
      <c r="R128" s="233"/>
      <c r="S128" s="233" t="s">
        <v>156</v>
      </c>
      <c r="T128" s="233" t="s">
        <v>156</v>
      </c>
      <c r="U128" s="233">
        <v>0.40799999999999997</v>
      </c>
      <c r="V128" s="233">
        <f>ROUND(E128*U128,2)</f>
        <v>4.08</v>
      </c>
      <c r="W128" s="233"/>
      <c r="X128" s="233" t="s">
        <v>157</v>
      </c>
      <c r="Y128" s="233" t="s">
        <v>436</v>
      </c>
      <c r="Z128" s="212"/>
      <c r="AA128" s="212"/>
      <c r="AB128" s="212"/>
      <c r="AC128" s="212"/>
      <c r="AD128" s="212"/>
      <c r="AE128" s="212"/>
      <c r="AF128" s="212"/>
      <c r="AG128" s="212" t="s">
        <v>159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50">
        <v>101</v>
      </c>
      <c r="B129" s="251" t="s">
        <v>378</v>
      </c>
      <c r="C129" s="258" t="s">
        <v>379</v>
      </c>
      <c r="D129" s="252" t="s">
        <v>155</v>
      </c>
      <c r="E129" s="253">
        <v>10</v>
      </c>
      <c r="F129" s="254"/>
      <c r="G129" s="255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2">
        <v>4.2000000000000002E-4</v>
      </c>
      <c r="O129" s="232">
        <f>ROUND(E129*N129,2)</f>
        <v>0</v>
      </c>
      <c r="P129" s="232">
        <v>0</v>
      </c>
      <c r="Q129" s="232">
        <f>ROUND(E129*P129,2)</f>
        <v>0</v>
      </c>
      <c r="R129" s="233"/>
      <c r="S129" s="233" t="s">
        <v>156</v>
      </c>
      <c r="T129" s="233" t="s">
        <v>156</v>
      </c>
      <c r="U129" s="233">
        <v>0.379</v>
      </c>
      <c r="V129" s="233">
        <f>ROUND(E129*U129,2)</f>
        <v>3.79</v>
      </c>
      <c r="W129" s="233"/>
      <c r="X129" s="233" t="s">
        <v>157</v>
      </c>
      <c r="Y129" s="233" t="s">
        <v>436</v>
      </c>
      <c r="Z129" s="212"/>
      <c r="AA129" s="212"/>
      <c r="AB129" s="212"/>
      <c r="AC129" s="212"/>
      <c r="AD129" s="212"/>
      <c r="AE129" s="212"/>
      <c r="AF129" s="212"/>
      <c r="AG129" s="212" t="s">
        <v>159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37" t="s">
        <v>151</v>
      </c>
      <c r="B130" s="238" t="s">
        <v>116</v>
      </c>
      <c r="C130" s="257" t="s">
        <v>117</v>
      </c>
      <c r="D130" s="239"/>
      <c r="E130" s="240"/>
      <c r="F130" s="241"/>
      <c r="G130" s="242">
        <f>SUMIF(AG131:AG132,"&lt;&gt;NOR",G131:G132)</f>
        <v>0</v>
      </c>
      <c r="H130" s="236"/>
      <c r="I130" s="236">
        <f>SUM(I131:I132)</f>
        <v>0</v>
      </c>
      <c r="J130" s="236"/>
      <c r="K130" s="236">
        <f>SUM(K131:K132)</f>
        <v>0</v>
      </c>
      <c r="L130" s="236"/>
      <c r="M130" s="236">
        <f>SUM(M131:M132)</f>
        <v>0</v>
      </c>
      <c r="N130" s="235"/>
      <c r="O130" s="235">
        <f>SUM(O131:O132)</f>
        <v>0</v>
      </c>
      <c r="P130" s="235"/>
      <c r="Q130" s="235">
        <f>SUM(Q131:Q132)</f>
        <v>0</v>
      </c>
      <c r="R130" s="236"/>
      <c r="S130" s="236"/>
      <c r="T130" s="236"/>
      <c r="U130" s="236"/>
      <c r="V130" s="236">
        <f>SUM(V131:V132)</f>
        <v>4.76</v>
      </c>
      <c r="W130" s="236"/>
      <c r="X130" s="236"/>
      <c r="Y130" s="236"/>
      <c r="AG130" t="s">
        <v>152</v>
      </c>
    </row>
    <row r="131" spans="1:60" outlineLevel="1" x14ac:dyDescent="0.2">
      <c r="A131" s="250">
        <v>102</v>
      </c>
      <c r="B131" s="251" t="s">
        <v>380</v>
      </c>
      <c r="C131" s="258" t="s">
        <v>381</v>
      </c>
      <c r="D131" s="252" t="s">
        <v>155</v>
      </c>
      <c r="E131" s="253">
        <v>35.458199999999998</v>
      </c>
      <c r="F131" s="254"/>
      <c r="G131" s="255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2">
        <v>6.9999999999999994E-5</v>
      </c>
      <c r="O131" s="232">
        <f>ROUND(E131*N131,2)</f>
        <v>0</v>
      </c>
      <c r="P131" s="232">
        <v>0</v>
      </c>
      <c r="Q131" s="232">
        <f>ROUND(E131*P131,2)</f>
        <v>0</v>
      </c>
      <c r="R131" s="233"/>
      <c r="S131" s="233" t="s">
        <v>156</v>
      </c>
      <c r="T131" s="233" t="s">
        <v>156</v>
      </c>
      <c r="U131" s="233">
        <v>3.2480000000000002E-2</v>
      </c>
      <c r="V131" s="233">
        <f>ROUND(E131*U131,2)</f>
        <v>1.1499999999999999</v>
      </c>
      <c r="W131" s="233"/>
      <c r="X131" s="233" t="s">
        <v>157</v>
      </c>
      <c r="Y131" s="233" t="s">
        <v>158</v>
      </c>
      <c r="Z131" s="212"/>
      <c r="AA131" s="212"/>
      <c r="AB131" s="212"/>
      <c r="AC131" s="212"/>
      <c r="AD131" s="212"/>
      <c r="AE131" s="212"/>
      <c r="AF131" s="212"/>
      <c r="AG131" s="212" t="s">
        <v>159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50">
        <v>103</v>
      </c>
      <c r="B132" s="251" t="s">
        <v>382</v>
      </c>
      <c r="C132" s="258" t="s">
        <v>383</v>
      </c>
      <c r="D132" s="252" t="s">
        <v>155</v>
      </c>
      <c r="E132" s="253">
        <v>35.458199999999998</v>
      </c>
      <c r="F132" s="254"/>
      <c r="G132" s="255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2">
        <v>1.3999999999999999E-4</v>
      </c>
      <c r="O132" s="232">
        <f>ROUND(E132*N132,2)</f>
        <v>0</v>
      </c>
      <c r="P132" s="232">
        <v>0</v>
      </c>
      <c r="Q132" s="232">
        <f>ROUND(E132*P132,2)</f>
        <v>0</v>
      </c>
      <c r="R132" s="233"/>
      <c r="S132" s="233" t="s">
        <v>156</v>
      </c>
      <c r="T132" s="233" t="s">
        <v>156</v>
      </c>
      <c r="U132" s="233">
        <v>0.10191</v>
      </c>
      <c r="V132" s="233">
        <f>ROUND(E132*U132,2)</f>
        <v>3.61</v>
      </c>
      <c r="W132" s="233"/>
      <c r="X132" s="233" t="s">
        <v>157</v>
      </c>
      <c r="Y132" s="233" t="s">
        <v>158</v>
      </c>
      <c r="Z132" s="212"/>
      <c r="AA132" s="212"/>
      <c r="AB132" s="212"/>
      <c r="AC132" s="212"/>
      <c r="AD132" s="212"/>
      <c r="AE132" s="212"/>
      <c r="AF132" s="212"/>
      <c r="AG132" s="212" t="s">
        <v>159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">
      <c r="A133" s="237" t="s">
        <v>151</v>
      </c>
      <c r="B133" s="238" t="s">
        <v>118</v>
      </c>
      <c r="C133" s="257" t="s">
        <v>119</v>
      </c>
      <c r="D133" s="239"/>
      <c r="E133" s="240"/>
      <c r="F133" s="241"/>
      <c r="G133" s="242">
        <f>SUMIF(AG134:AG142,"&lt;&gt;NOR",G134:G142)</f>
        <v>0</v>
      </c>
      <c r="H133" s="236"/>
      <c r="I133" s="236">
        <f>SUM(I134:I142)</f>
        <v>0</v>
      </c>
      <c r="J133" s="236"/>
      <c r="K133" s="236">
        <f>SUM(K134:K142)</f>
        <v>0</v>
      </c>
      <c r="L133" s="236"/>
      <c r="M133" s="236">
        <f>SUM(M134:M142)</f>
        <v>0</v>
      </c>
      <c r="N133" s="235"/>
      <c r="O133" s="235">
        <f>SUM(O134:O142)</f>
        <v>0.01</v>
      </c>
      <c r="P133" s="235"/>
      <c r="Q133" s="235">
        <f>SUM(Q134:Q142)</f>
        <v>0</v>
      </c>
      <c r="R133" s="236"/>
      <c r="S133" s="236"/>
      <c r="T133" s="236"/>
      <c r="U133" s="236"/>
      <c r="V133" s="236">
        <f>SUM(V134:V142)</f>
        <v>5.28</v>
      </c>
      <c r="W133" s="236"/>
      <c r="X133" s="236"/>
      <c r="Y133" s="236"/>
      <c r="AG133" t="s">
        <v>152</v>
      </c>
    </row>
    <row r="134" spans="1:60" outlineLevel="1" x14ac:dyDescent="0.2">
      <c r="A134" s="250">
        <v>104</v>
      </c>
      <c r="B134" s="251" t="s">
        <v>384</v>
      </c>
      <c r="C134" s="258" t="s">
        <v>385</v>
      </c>
      <c r="D134" s="252" t="s">
        <v>167</v>
      </c>
      <c r="E134" s="253">
        <v>25</v>
      </c>
      <c r="F134" s="254"/>
      <c r="G134" s="255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3"/>
      <c r="S134" s="233" t="s">
        <v>156</v>
      </c>
      <c r="T134" s="233" t="s">
        <v>156</v>
      </c>
      <c r="U134" s="233">
        <v>7.0000000000000007E-2</v>
      </c>
      <c r="V134" s="233">
        <f>ROUND(E134*U134,2)</f>
        <v>1.75</v>
      </c>
      <c r="W134" s="233"/>
      <c r="X134" s="233" t="s">
        <v>157</v>
      </c>
      <c r="Y134" s="233" t="s">
        <v>158</v>
      </c>
      <c r="Z134" s="212"/>
      <c r="AA134" s="212"/>
      <c r="AB134" s="212"/>
      <c r="AC134" s="212"/>
      <c r="AD134" s="212"/>
      <c r="AE134" s="212"/>
      <c r="AF134" s="212"/>
      <c r="AG134" s="212" t="s">
        <v>159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0">
        <v>105</v>
      </c>
      <c r="B135" s="251" t="s">
        <v>386</v>
      </c>
      <c r="C135" s="258" t="s">
        <v>387</v>
      </c>
      <c r="D135" s="252" t="s">
        <v>167</v>
      </c>
      <c r="E135" s="253">
        <v>25</v>
      </c>
      <c r="F135" s="254"/>
      <c r="G135" s="255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3"/>
      <c r="S135" s="233" t="s">
        <v>156</v>
      </c>
      <c r="T135" s="233" t="s">
        <v>156</v>
      </c>
      <c r="U135" s="233">
        <v>7.0000000000000007E-2</v>
      </c>
      <c r="V135" s="233">
        <f>ROUND(E135*U135,2)</f>
        <v>1.75</v>
      </c>
      <c r="W135" s="233"/>
      <c r="X135" s="233" t="s">
        <v>157</v>
      </c>
      <c r="Y135" s="233" t="s">
        <v>158</v>
      </c>
      <c r="Z135" s="212"/>
      <c r="AA135" s="212"/>
      <c r="AB135" s="212"/>
      <c r="AC135" s="212"/>
      <c r="AD135" s="212"/>
      <c r="AE135" s="212"/>
      <c r="AF135" s="212"/>
      <c r="AG135" s="212" t="s">
        <v>159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50">
        <v>106</v>
      </c>
      <c r="B136" s="251" t="s">
        <v>388</v>
      </c>
      <c r="C136" s="258" t="s">
        <v>389</v>
      </c>
      <c r="D136" s="252" t="s">
        <v>183</v>
      </c>
      <c r="E136" s="253">
        <v>3</v>
      </c>
      <c r="F136" s="254"/>
      <c r="G136" s="255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3"/>
      <c r="S136" s="233" t="s">
        <v>156</v>
      </c>
      <c r="T136" s="233" t="s">
        <v>156</v>
      </c>
      <c r="U136" s="233">
        <v>0.44500000000000001</v>
      </c>
      <c r="V136" s="233">
        <f>ROUND(E136*U136,2)</f>
        <v>1.34</v>
      </c>
      <c r="W136" s="233"/>
      <c r="X136" s="233" t="s">
        <v>157</v>
      </c>
      <c r="Y136" s="233" t="s">
        <v>158</v>
      </c>
      <c r="Z136" s="212"/>
      <c r="AA136" s="212"/>
      <c r="AB136" s="212"/>
      <c r="AC136" s="212"/>
      <c r="AD136" s="212"/>
      <c r="AE136" s="212"/>
      <c r="AF136" s="212"/>
      <c r="AG136" s="212" t="s">
        <v>159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50">
        <v>107</v>
      </c>
      <c r="B137" s="251" t="s">
        <v>390</v>
      </c>
      <c r="C137" s="258" t="s">
        <v>391</v>
      </c>
      <c r="D137" s="252" t="s">
        <v>392</v>
      </c>
      <c r="E137" s="253">
        <v>4</v>
      </c>
      <c r="F137" s="254"/>
      <c r="G137" s="255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3"/>
      <c r="S137" s="233" t="s">
        <v>177</v>
      </c>
      <c r="T137" s="233" t="s">
        <v>178</v>
      </c>
      <c r="U137" s="233">
        <v>0</v>
      </c>
      <c r="V137" s="233">
        <f>ROUND(E137*U137,2)</f>
        <v>0</v>
      </c>
      <c r="W137" s="233"/>
      <c r="X137" s="233" t="s">
        <v>157</v>
      </c>
      <c r="Y137" s="233" t="s">
        <v>158</v>
      </c>
      <c r="Z137" s="212"/>
      <c r="AA137" s="212"/>
      <c r="AB137" s="212"/>
      <c r="AC137" s="212"/>
      <c r="AD137" s="212"/>
      <c r="AE137" s="212"/>
      <c r="AF137" s="212"/>
      <c r="AG137" s="212" t="s">
        <v>159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50">
        <v>108</v>
      </c>
      <c r="B138" s="251" t="s">
        <v>393</v>
      </c>
      <c r="C138" s="258" t="s">
        <v>394</v>
      </c>
      <c r="D138" s="252" t="s">
        <v>392</v>
      </c>
      <c r="E138" s="253">
        <v>8</v>
      </c>
      <c r="F138" s="254"/>
      <c r="G138" s="255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3"/>
      <c r="S138" s="233" t="s">
        <v>177</v>
      </c>
      <c r="T138" s="233" t="s">
        <v>178</v>
      </c>
      <c r="U138" s="233">
        <v>0</v>
      </c>
      <c r="V138" s="233">
        <f>ROUND(E138*U138,2)</f>
        <v>0</v>
      </c>
      <c r="W138" s="233"/>
      <c r="X138" s="233" t="s">
        <v>157</v>
      </c>
      <c r="Y138" s="233" t="s">
        <v>158</v>
      </c>
      <c r="Z138" s="212"/>
      <c r="AA138" s="212"/>
      <c r="AB138" s="212"/>
      <c r="AC138" s="212"/>
      <c r="AD138" s="212"/>
      <c r="AE138" s="212"/>
      <c r="AF138" s="212"/>
      <c r="AG138" s="212" t="s">
        <v>159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50">
        <v>109</v>
      </c>
      <c r="B139" s="251" t="s">
        <v>395</v>
      </c>
      <c r="C139" s="258" t="s">
        <v>396</v>
      </c>
      <c r="D139" s="252" t="s">
        <v>176</v>
      </c>
      <c r="E139" s="253">
        <v>3</v>
      </c>
      <c r="F139" s="254"/>
      <c r="G139" s="255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3"/>
      <c r="S139" s="233" t="s">
        <v>177</v>
      </c>
      <c r="T139" s="233" t="s">
        <v>178</v>
      </c>
      <c r="U139" s="233">
        <v>0.14749999999999999</v>
      </c>
      <c r="V139" s="233">
        <f>ROUND(E139*U139,2)</f>
        <v>0.44</v>
      </c>
      <c r="W139" s="233"/>
      <c r="X139" s="233" t="s">
        <v>397</v>
      </c>
      <c r="Y139" s="233" t="s">
        <v>158</v>
      </c>
      <c r="Z139" s="212"/>
      <c r="AA139" s="212"/>
      <c r="AB139" s="212"/>
      <c r="AC139" s="212"/>
      <c r="AD139" s="212"/>
      <c r="AE139" s="212"/>
      <c r="AF139" s="212"/>
      <c r="AG139" s="212" t="s">
        <v>398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0">
        <v>110</v>
      </c>
      <c r="B140" s="251" t="s">
        <v>399</v>
      </c>
      <c r="C140" s="258" t="s">
        <v>400</v>
      </c>
      <c r="D140" s="252" t="s">
        <v>167</v>
      </c>
      <c r="E140" s="253">
        <v>25</v>
      </c>
      <c r="F140" s="254"/>
      <c r="G140" s="255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2">
        <v>1.4999999999999999E-4</v>
      </c>
      <c r="O140" s="232">
        <f>ROUND(E140*N140,2)</f>
        <v>0</v>
      </c>
      <c r="P140" s="232">
        <v>0</v>
      </c>
      <c r="Q140" s="232">
        <f>ROUND(E140*P140,2)</f>
        <v>0</v>
      </c>
      <c r="R140" s="233" t="s">
        <v>287</v>
      </c>
      <c r="S140" s="233" t="s">
        <v>156</v>
      </c>
      <c r="T140" s="233" t="s">
        <v>156</v>
      </c>
      <c r="U140" s="233">
        <v>0</v>
      </c>
      <c r="V140" s="233">
        <f>ROUND(E140*U140,2)</f>
        <v>0</v>
      </c>
      <c r="W140" s="233"/>
      <c r="X140" s="233" t="s">
        <v>288</v>
      </c>
      <c r="Y140" s="233" t="s">
        <v>158</v>
      </c>
      <c r="Z140" s="212"/>
      <c r="AA140" s="212"/>
      <c r="AB140" s="212"/>
      <c r="AC140" s="212"/>
      <c r="AD140" s="212"/>
      <c r="AE140" s="212"/>
      <c r="AF140" s="212"/>
      <c r="AG140" s="212" t="s">
        <v>289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50">
        <v>111</v>
      </c>
      <c r="B141" s="251" t="s">
        <v>401</v>
      </c>
      <c r="C141" s="258" t="s">
        <v>402</v>
      </c>
      <c r="D141" s="252" t="s">
        <v>167</v>
      </c>
      <c r="E141" s="253">
        <v>25</v>
      </c>
      <c r="F141" s="254"/>
      <c r="G141" s="255">
        <f>ROUND(E141*F141,2)</f>
        <v>0</v>
      </c>
      <c r="H141" s="234"/>
      <c r="I141" s="233">
        <f>ROUND(E141*H141,2)</f>
        <v>0</v>
      </c>
      <c r="J141" s="234"/>
      <c r="K141" s="233">
        <f>ROUND(E141*J141,2)</f>
        <v>0</v>
      </c>
      <c r="L141" s="233">
        <v>21</v>
      </c>
      <c r="M141" s="233">
        <f>G141*(1+L141/100)</f>
        <v>0</v>
      </c>
      <c r="N141" s="232">
        <v>2.0000000000000001E-4</v>
      </c>
      <c r="O141" s="232">
        <f>ROUND(E141*N141,2)</f>
        <v>0.01</v>
      </c>
      <c r="P141" s="232">
        <v>0</v>
      </c>
      <c r="Q141" s="232">
        <f>ROUND(E141*P141,2)</f>
        <v>0</v>
      </c>
      <c r="R141" s="233" t="s">
        <v>287</v>
      </c>
      <c r="S141" s="233" t="s">
        <v>156</v>
      </c>
      <c r="T141" s="233" t="s">
        <v>156</v>
      </c>
      <c r="U141" s="233">
        <v>0</v>
      </c>
      <c r="V141" s="233">
        <f>ROUND(E141*U141,2)</f>
        <v>0</v>
      </c>
      <c r="W141" s="233"/>
      <c r="X141" s="233" t="s">
        <v>288</v>
      </c>
      <c r="Y141" s="233" t="s">
        <v>158</v>
      </c>
      <c r="Z141" s="212"/>
      <c r="AA141" s="212"/>
      <c r="AB141" s="212"/>
      <c r="AC141" s="212"/>
      <c r="AD141" s="212"/>
      <c r="AE141" s="212"/>
      <c r="AF141" s="212"/>
      <c r="AG141" s="212" t="s">
        <v>289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50">
        <v>112</v>
      </c>
      <c r="B142" s="251" t="s">
        <v>403</v>
      </c>
      <c r="C142" s="258" t="s">
        <v>404</v>
      </c>
      <c r="D142" s="252" t="s">
        <v>183</v>
      </c>
      <c r="E142" s="253">
        <v>3</v>
      </c>
      <c r="F142" s="254"/>
      <c r="G142" s="255">
        <f>ROUND(E142*F142,2)</f>
        <v>0</v>
      </c>
      <c r="H142" s="234"/>
      <c r="I142" s="233">
        <f>ROUND(E142*H142,2)</f>
        <v>0</v>
      </c>
      <c r="J142" s="234"/>
      <c r="K142" s="233">
        <f>ROUND(E142*J142,2)</f>
        <v>0</v>
      </c>
      <c r="L142" s="233">
        <v>21</v>
      </c>
      <c r="M142" s="233">
        <f>G142*(1+L142/100)</f>
        <v>0</v>
      </c>
      <c r="N142" s="232">
        <v>1.4400000000000001E-3</v>
      </c>
      <c r="O142" s="232">
        <f>ROUND(E142*N142,2)</f>
        <v>0</v>
      </c>
      <c r="P142" s="232">
        <v>0</v>
      </c>
      <c r="Q142" s="232">
        <f>ROUND(E142*P142,2)</f>
        <v>0</v>
      </c>
      <c r="R142" s="233" t="s">
        <v>287</v>
      </c>
      <c r="S142" s="233" t="s">
        <v>156</v>
      </c>
      <c r="T142" s="233" t="s">
        <v>156</v>
      </c>
      <c r="U142" s="233">
        <v>0</v>
      </c>
      <c r="V142" s="233">
        <f>ROUND(E142*U142,2)</f>
        <v>0</v>
      </c>
      <c r="W142" s="233"/>
      <c r="X142" s="233" t="s">
        <v>288</v>
      </c>
      <c r="Y142" s="233" t="s">
        <v>158</v>
      </c>
      <c r="Z142" s="212"/>
      <c r="AA142" s="212"/>
      <c r="AB142" s="212"/>
      <c r="AC142" s="212"/>
      <c r="AD142" s="212"/>
      <c r="AE142" s="212"/>
      <c r="AF142" s="212"/>
      <c r="AG142" s="212" t="s">
        <v>289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">
      <c r="A143" s="237" t="s">
        <v>151</v>
      </c>
      <c r="B143" s="238" t="s">
        <v>120</v>
      </c>
      <c r="C143" s="257" t="s">
        <v>121</v>
      </c>
      <c r="D143" s="239"/>
      <c r="E143" s="240"/>
      <c r="F143" s="241"/>
      <c r="G143" s="242">
        <f>SUMIF(AG144:AG151,"&lt;&gt;NOR",G144:G151)</f>
        <v>0</v>
      </c>
      <c r="H143" s="236"/>
      <c r="I143" s="236">
        <f>SUM(I144:I151)</f>
        <v>0</v>
      </c>
      <c r="J143" s="236"/>
      <c r="K143" s="236">
        <f>SUM(K144:K151)</f>
        <v>0</v>
      </c>
      <c r="L143" s="236"/>
      <c r="M143" s="236">
        <f>SUM(M144:M151)</f>
        <v>0</v>
      </c>
      <c r="N143" s="235"/>
      <c r="O143" s="235">
        <f>SUM(O144:O151)</f>
        <v>0</v>
      </c>
      <c r="P143" s="235"/>
      <c r="Q143" s="235">
        <f>SUM(Q144:Q151)</f>
        <v>0</v>
      </c>
      <c r="R143" s="236"/>
      <c r="S143" s="236"/>
      <c r="T143" s="236"/>
      <c r="U143" s="236"/>
      <c r="V143" s="236">
        <f>SUM(V144:V151)</f>
        <v>23.52</v>
      </c>
      <c r="W143" s="236"/>
      <c r="X143" s="236"/>
      <c r="Y143" s="236"/>
      <c r="AG143" t="s">
        <v>152</v>
      </c>
    </row>
    <row r="144" spans="1:60" outlineLevel="1" x14ac:dyDescent="0.2">
      <c r="A144" s="250">
        <v>113</v>
      </c>
      <c r="B144" s="251" t="s">
        <v>405</v>
      </c>
      <c r="C144" s="258" t="s">
        <v>406</v>
      </c>
      <c r="D144" s="252" t="s">
        <v>202</v>
      </c>
      <c r="E144" s="253">
        <v>6.5347400000000002</v>
      </c>
      <c r="F144" s="254"/>
      <c r="G144" s="255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3"/>
      <c r="S144" s="233" t="s">
        <v>156</v>
      </c>
      <c r="T144" s="233" t="s">
        <v>156</v>
      </c>
      <c r="U144" s="233">
        <v>0.749</v>
      </c>
      <c r="V144" s="233">
        <f>ROUND(E144*U144,2)</f>
        <v>4.8899999999999997</v>
      </c>
      <c r="W144" s="233"/>
      <c r="X144" s="233" t="s">
        <v>407</v>
      </c>
      <c r="Y144" s="233" t="s">
        <v>158</v>
      </c>
      <c r="Z144" s="212"/>
      <c r="AA144" s="212"/>
      <c r="AB144" s="212"/>
      <c r="AC144" s="212"/>
      <c r="AD144" s="212"/>
      <c r="AE144" s="212"/>
      <c r="AF144" s="212"/>
      <c r="AG144" s="212" t="s">
        <v>408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0">
        <v>114</v>
      </c>
      <c r="B145" s="251" t="s">
        <v>409</v>
      </c>
      <c r="C145" s="258" t="s">
        <v>410</v>
      </c>
      <c r="D145" s="252" t="s">
        <v>202</v>
      </c>
      <c r="E145" s="253">
        <v>6.5347400000000002</v>
      </c>
      <c r="F145" s="254"/>
      <c r="G145" s="255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3"/>
      <c r="S145" s="233" t="s">
        <v>156</v>
      </c>
      <c r="T145" s="233" t="s">
        <v>156</v>
      </c>
      <c r="U145" s="233">
        <v>0.16400000000000001</v>
      </c>
      <c r="V145" s="233">
        <f>ROUND(E145*U145,2)</f>
        <v>1.07</v>
      </c>
      <c r="W145" s="233"/>
      <c r="X145" s="233" t="s">
        <v>407</v>
      </c>
      <c r="Y145" s="233" t="s">
        <v>158</v>
      </c>
      <c r="Z145" s="212"/>
      <c r="AA145" s="212"/>
      <c r="AB145" s="212"/>
      <c r="AC145" s="212"/>
      <c r="AD145" s="212"/>
      <c r="AE145" s="212"/>
      <c r="AF145" s="212"/>
      <c r="AG145" s="212" t="s">
        <v>408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50">
        <v>115</v>
      </c>
      <c r="B146" s="251" t="s">
        <v>411</v>
      </c>
      <c r="C146" s="258" t="s">
        <v>412</v>
      </c>
      <c r="D146" s="252" t="s">
        <v>202</v>
      </c>
      <c r="E146" s="253">
        <v>6.5347400000000002</v>
      </c>
      <c r="F146" s="254"/>
      <c r="G146" s="255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21</v>
      </c>
      <c r="M146" s="233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3"/>
      <c r="S146" s="233" t="s">
        <v>156</v>
      </c>
      <c r="T146" s="233" t="s">
        <v>156</v>
      </c>
      <c r="U146" s="233">
        <v>0.49</v>
      </c>
      <c r="V146" s="233">
        <f>ROUND(E146*U146,2)</f>
        <v>3.2</v>
      </c>
      <c r="W146" s="233"/>
      <c r="X146" s="233" t="s">
        <v>407</v>
      </c>
      <c r="Y146" s="233" t="s">
        <v>158</v>
      </c>
      <c r="Z146" s="212"/>
      <c r="AA146" s="212"/>
      <c r="AB146" s="212"/>
      <c r="AC146" s="212"/>
      <c r="AD146" s="212"/>
      <c r="AE146" s="212"/>
      <c r="AF146" s="212"/>
      <c r="AG146" s="212" t="s">
        <v>408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50">
        <v>116</v>
      </c>
      <c r="B147" s="251" t="s">
        <v>413</v>
      </c>
      <c r="C147" s="258" t="s">
        <v>414</v>
      </c>
      <c r="D147" s="252" t="s">
        <v>202</v>
      </c>
      <c r="E147" s="253">
        <v>163.36847</v>
      </c>
      <c r="F147" s="254"/>
      <c r="G147" s="255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3"/>
      <c r="S147" s="233" t="s">
        <v>156</v>
      </c>
      <c r="T147" s="233" t="s">
        <v>156</v>
      </c>
      <c r="U147" s="233">
        <v>0</v>
      </c>
      <c r="V147" s="233">
        <f>ROUND(E147*U147,2)</f>
        <v>0</v>
      </c>
      <c r="W147" s="233"/>
      <c r="X147" s="233" t="s">
        <v>407</v>
      </c>
      <c r="Y147" s="233" t="s">
        <v>158</v>
      </c>
      <c r="Z147" s="212"/>
      <c r="AA147" s="212"/>
      <c r="AB147" s="212"/>
      <c r="AC147" s="212"/>
      <c r="AD147" s="212"/>
      <c r="AE147" s="212"/>
      <c r="AF147" s="212"/>
      <c r="AG147" s="212" t="s">
        <v>408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50">
        <v>117</v>
      </c>
      <c r="B148" s="251" t="s">
        <v>415</v>
      </c>
      <c r="C148" s="258" t="s">
        <v>416</v>
      </c>
      <c r="D148" s="252" t="s">
        <v>202</v>
      </c>
      <c r="E148" s="253">
        <v>6.5347400000000002</v>
      </c>
      <c r="F148" s="254"/>
      <c r="G148" s="255">
        <f>ROUND(E148*F148,2)</f>
        <v>0</v>
      </c>
      <c r="H148" s="234"/>
      <c r="I148" s="233">
        <f>ROUND(E148*H148,2)</f>
        <v>0</v>
      </c>
      <c r="J148" s="234"/>
      <c r="K148" s="233">
        <f>ROUND(E148*J148,2)</f>
        <v>0</v>
      </c>
      <c r="L148" s="233">
        <v>21</v>
      </c>
      <c r="M148" s="233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3"/>
      <c r="S148" s="233" t="s">
        <v>156</v>
      </c>
      <c r="T148" s="233" t="s">
        <v>156</v>
      </c>
      <c r="U148" s="233">
        <v>0</v>
      </c>
      <c r="V148" s="233">
        <f>ROUND(E148*U148,2)</f>
        <v>0</v>
      </c>
      <c r="W148" s="233"/>
      <c r="X148" s="233" t="s">
        <v>407</v>
      </c>
      <c r="Y148" s="233" t="s">
        <v>158</v>
      </c>
      <c r="Z148" s="212"/>
      <c r="AA148" s="212"/>
      <c r="AB148" s="212"/>
      <c r="AC148" s="212"/>
      <c r="AD148" s="212"/>
      <c r="AE148" s="212"/>
      <c r="AF148" s="212"/>
      <c r="AG148" s="212" t="s">
        <v>408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0">
        <v>118</v>
      </c>
      <c r="B149" s="251" t="s">
        <v>417</v>
      </c>
      <c r="C149" s="258" t="s">
        <v>418</v>
      </c>
      <c r="D149" s="252" t="s">
        <v>202</v>
      </c>
      <c r="E149" s="253">
        <v>6.5347400000000002</v>
      </c>
      <c r="F149" s="254"/>
      <c r="G149" s="255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3"/>
      <c r="S149" s="233" t="s">
        <v>156</v>
      </c>
      <c r="T149" s="233" t="s">
        <v>156</v>
      </c>
      <c r="U149" s="233">
        <v>0.752</v>
      </c>
      <c r="V149" s="233">
        <f>ROUND(E149*U149,2)</f>
        <v>4.91</v>
      </c>
      <c r="W149" s="233"/>
      <c r="X149" s="233" t="s">
        <v>407</v>
      </c>
      <c r="Y149" s="233" t="s">
        <v>158</v>
      </c>
      <c r="Z149" s="212"/>
      <c r="AA149" s="212"/>
      <c r="AB149" s="212"/>
      <c r="AC149" s="212"/>
      <c r="AD149" s="212"/>
      <c r="AE149" s="212"/>
      <c r="AF149" s="212"/>
      <c r="AG149" s="212" t="s">
        <v>408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50">
        <v>119</v>
      </c>
      <c r="B150" s="251" t="s">
        <v>419</v>
      </c>
      <c r="C150" s="258" t="s">
        <v>420</v>
      </c>
      <c r="D150" s="252" t="s">
        <v>202</v>
      </c>
      <c r="E150" s="253">
        <v>26.138960000000001</v>
      </c>
      <c r="F150" s="254"/>
      <c r="G150" s="255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3"/>
      <c r="S150" s="233" t="s">
        <v>156</v>
      </c>
      <c r="T150" s="233" t="s">
        <v>156</v>
      </c>
      <c r="U150" s="233">
        <v>0.36</v>
      </c>
      <c r="V150" s="233">
        <f>ROUND(E150*U150,2)</f>
        <v>9.41</v>
      </c>
      <c r="W150" s="233"/>
      <c r="X150" s="233" t="s">
        <v>407</v>
      </c>
      <c r="Y150" s="233" t="s">
        <v>158</v>
      </c>
      <c r="Z150" s="212"/>
      <c r="AA150" s="212"/>
      <c r="AB150" s="212"/>
      <c r="AC150" s="212"/>
      <c r="AD150" s="212"/>
      <c r="AE150" s="212"/>
      <c r="AF150" s="212"/>
      <c r="AG150" s="212" t="s">
        <v>408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50">
        <v>120</v>
      </c>
      <c r="B151" s="251" t="s">
        <v>421</v>
      </c>
      <c r="C151" s="258" t="s">
        <v>422</v>
      </c>
      <c r="D151" s="252" t="s">
        <v>202</v>
      </c>
      <c r="E151" s="253">
        <v>6.5347400000000002</v>
      </c>
      <c r="F151" s="254"/>
      <c r="G151" s="255">
        <f>ROUND(E151*F151,2)</f>
        <v>0</v>
      </c>
      <c r="H151" s="234"/>
      <c r="I151" s="233">
        <f>ROUND(E151*H151,2)</f>
        <v>0</v>
      </c>
      <c r="J151" s="234"/>
      <c r="K151" s="233">
        <f>ROUND(E151*J151,2)</f>
        <v>0</v>
      </c>
      <c r="L151" s="233">
        <v>21</v>
      </c>
      <c r="M151" s="233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3"/>
      <c r="S151" s="233" t="s">
        <v>156</v>
      </c>
      <c r="T151" s="233" t="s">
        <v>156</v>
      </c>
      <c r="U151" s="233">
        <v>6.0000000000000001E-3</v>
      </c>
      <c r="V151" s="233">
        <f>ROUND(E151*U151,2)</f>
        <v>0.04</v>
      </c>
      <c r="W151" s="233"/>
      <c r="X151" s="233" t="s">
        <v>407</v>
      </c>
      <c r="Y151" s="233" t="s">
        <v>158</v>
      </c>
      <c r="Z151" s="212"/>
      <c r="AA151" s="212"/>
      <c r="AB151" s="212"/>
      <c r="AC151" s="212"/>
      <c r="AD151" s="212"/>
      <c r="AE151" s="212"/>
      <c r="AF151" s="212"/>
      <c r="AG151" s="212" t="s">
        <v>408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x14ac:dyDescent="0.2">
      <c r="A152" s="237" t="s">
        <v>151</v>
      </c>
      <c r="B152" s="238" t="s">
        <v>123</v>
      </c>
      <c r="C152" s="257" t="s">
        <v>29</v>
      </c>
      <c r="D152" s="239"/>
      <c r="E152" s="240"/>
      <c r="F152" s="241"/>
      <c r="G152" s="242">
        <f>SUMIF(AG153:AG154,"&lt;&gt;NOR",G153:G154)</f>
        <v>0</v>
      </c>
      <c r="H152" s="236"/>
      <c r="I152" s="236">
        <f>SUM(I153:I154)</f>
        <v>0</v>
      </c>
      <c r="J152" s="236"/>
      <c r="K152" s="236">
        <f>SUM(K153:K154)</f>
        <v>0</v>
      </c>
      <c r="L152" s="236"/>
      <c r="M152" s="236">
        <f>SUM(M153:M154)</f>
        <v>0</v>
      </c>
      <c r="N152" s="235"/>
      <c r="O152" s="235">
        <f>SUM(O153:O154)</f>
        <v>0</v>
      </c>
      <c r="P152" s="235"/>
      <c r="Q152" s="235">
        <f>SUM(Q153:Q154)</f>
        <v>0</v>
      </c>
      <c r="R152" s="236"/>
      <c r="S152" s="236"/>
      <c r="T152" s="236"/>
      <c r="U152" s="236"/>
      <c r="V152" s="236">
        <f>SUM(V153:V154)</f>
        <v>0</v>
      </c>
      <c r="W152" s="236"/>
      <c r="X152" s="236"/>
      <c r="Y152" s="236"/>
      <c r="AG152" t="s">
        <v>152</v>
      </c>
    </row>
    <row r="153" spans="1:60" ht="22.5" outlineLevel="1" x14ac:dyDescent="0.2">
      <c r="A153" s="250">
        <v>121</v>
      </c>
      <c r="B153" s="251" t="s">
        <v>423</v>
      </c>
      <c r="C153" s="258" t="s">
        <v>424</v>
      </c>
      <c r="D153" s="252" t="s">
        <v>176</v>
      </c>
      <c r="E153" s="253">
        <v>1</v>
      </c>
      <c r="F153" s="254"/>
      <c r="G153" s="255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3"/>
      <c r="S153" s="233" t="s">
        <v>177</v>
      </c>
      <c r="T153" s="233" t="s">
        <v>178</v>
      </c>
      <c r="U153" s="233">
        <v>0</v>
      </c>
      <c r="V153" s="233">
        <f>ROUND(E153*U153,2)</f>
        <v>0</v>
      </c>
      <c r="W153" s="233"/>
      <c r="X153" s="233" t="s">
        <v>425</v>
      </c>
      <c r="Y153" s="233" t="s">
        <v>158</v>
      </c>
      <c r="Z153" s="212"/>
      <c r="AA153" s="212"/>
      <c r="AB153" s="212"/>
      <c r="AC153" s="212"/>
      <c r="AD153" s="212"/>
      <c r="AE153" s="212"/>
      <c r="AF153" s="212"/>
      <c r="AG153" s="212" t="s">
        <v>426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44">
        <v>122</v>
      </c>
      <c r="B154" s="245" t="s">
        <v>427</v>
      </c>
      <c r="C154" s="259" t="s">
        <v>428</v>
      </c>
      <c r="D154" s="246" t="s">
        <v>429</v>
      </c>
      <c r="E154" s="247">
        <v>1</v>
      </c>
      <c r="F154" s="248"/>
      <c r="G154" s="249">
        <f>ROUND(E154*F154,2)</f>
        <v>0</v>
      </c>
      <c r="H154" s="234"/>
      <c r="I154" s="233">
        <f>ROUND(E154*H154,2)</f>
        <v>0</v>
      </c>
      <c r="J154" s="234"/>
      <c r="K154" s="233">
        <f>ROUND(E154*J154,2)</f>
        <v>0</v>
      </c>
      <c r="L154" s="233">
        <v>21</v>
      </c>
      <c r="M154" s="233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3"/>
      <c r="S154" s="233" t="s">
        <v>156</v>
      </c>
      <c r="T154" s="233" t="s">
        <v>178</v>
      </c>
      <c r="U154" s="233">
        <v>0</v>
      </c>
      <c r="V154" s="233">
        <f>ROUND(E154*U154,2)</f>
        <v>0</v>
      </c>
      <c r="W154" s="233"/>
      <c r="X154" s="233" t="s">
        <v>430</v>
      </c>
      <c r="Y154" s="233" t="s">
        <v>158</v>
      </c>
      <c r="Z154" s="212"/>
      <c r="AA154" s="212"/>
      <c r="AB154" s="212"/>
      <c r="AC154" s="212"/>
      <c r="AD154" s="212"/>
      <c r="AE154" s="212"/>
      <c r="AF154" s="212"/>
      <c r="AG154" s="212" t="s">
        <v>438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">
      <c r="A155" s="3"/>
      <c r="B155" s="4"/>
      <c r="C155" s="261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v>15</v>
      </c>
      <c r="AF155">
        <v>21</v>
      </c>
      <c r="AG155" t="s">
        <v>137</v>
      </c>
    </row>
    <row r="156" spans="1:60" x14ac:dyDescent="0.2">
      <c r="A156" s="215"/>
      <c r="B156" s="216" t="s">
        <v>31</v>
      </c>
      <c r="C156" s="262"/>
      <c r="D156" s="217"/>
      <c r="E156" s="218"/>
      <c r="F156" s="218"/>
      <c r="G156" s="243">
        <f>G8+G11+G13+G19+G21+G23+G25+G27+G34+G36+G42+G53+G65+G87+G91+G97+G102+G107+G112+G118+G124+G130+G133+G143+G152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f>SUMIF(L7:L154,AE155,G7:G154)</f>
        <v>0</v>
      </c>
      <c r="AF156">
        <f>SUMIF(L7:L154,AF155,G7:G154)</f>
        <v>0</v>
      </c>
      <c r="AG156" t="s">
        <v>432</v>
      </c>
    </row>
    <row r="157" spans="1:60" x14ac:dyDescent="0.2">
      <c r="A157" s="3"/>
      <c r="B157" s="4"/>
      <c r="C157" s="261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3"/>
      <c r="B158" s="4"/>
      <c r="C158" s="261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19" t="s">
        <v>433</v>
      </c>
      <c r="B159" s="219"/>
      <c r="C159" s="26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220"/>
      <c r="B160" s="221"/>
      <c r="C160" s="264"/>
      <c r="D160" s="221"/>
      <c r="E160" s="221"/>
      <c r="F160" s="221"/>
      <c r="G160" s="2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G160" t="s">
        <v>434</v>
      </c>
    </row>
    <row r="161" spans="1:33" x14ac:dyDescent="0.2">
      <c r="A161" s="223"/>
      <c r="B161" s="224"/>
      <c r="C161" s="265"/>
      <c r="D161" s="224"/>
      <c r="E161" s="224"/>
      <c r="F161" s="224"/>
      <c r="G161" s="22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23"/>
      <c r="B162" s="224"/>
      <c r="C162" s="265"/>
      <c r="D162" s="224"/>
      <c r="E162" s="224"/>
      <c r="F162" s="224"/>
      <c r="G162" s="22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23"/>
      <c r="B163" s="224"/>
      <c r="C163" s="265"/>
      <c r="D163" s="224"/>
      <c r="E163" s="224"/>
      <c r="F163" s="224"/>
      <c r="G163" s="22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26"/>
      <c r="B164" s="227"/>
      <c r="C164" s="266"/>
      <c r="D164" s="227"/>
      <c r="E164" s="227"/>
      <c r="F164" s="227"/>
      <c r="G164" s="22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3"/>
      <c r="B165" s="4"/>
      <c r="C165" s="261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C166" s="267"/>
      <c r="D166" s="10"/>
      <c r="AG166" t="s">
        <v>435</v>
      </c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59:C159"/>
    <mergeCell ref="A160:G16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9D0A-E563-4D60-8572-7676D62A0D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125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126</v>
      </c>
    </row>
    <row r="3" spans="1:60" ht="24.95" customHeight="1" x14ac:dyDescent="0.2">
      <c r="A3" s="198" t="s">
        <v>9</v>
      </c>
      <c r="B3" s="49" t="s">
        <v>51</v>
      </c>
      <c r="C3" s="201" t="s">
        <v>52</v>
      </c>
      <c r="D3" s="199"/>
      <c r="E3" s="199"/>
      <c r="F3" s="199"/>
      <c r="G3" s="200"/>
      <c r="AC3" s="176" t="s">
        <v>126</v>
      </c>
      <c r="AG3" t="s">
        <v>127</v>
      </c>
    </row>
    <row r="4" spans="1:60" ht="24.95" customHeight="1" x14ac:dyDescent="0.2">
      <c r="A4" s="202" t="s">
        <v>10</v>
      </c>
      <c r="B4" s="203" t="s">
        <v>59</v>
      </c>
      <c r="C4" s="204" t="s">
        <v>60</v>
      </c>
      <c r="D4" s="205"/>
      <c r="E4" s="205"/>
      <c r="F4" s="205"/>
      <c r="G4" s="206"/>
      <c r="AG4" t="s">
        <v>128</v>
      </c>
    </row>
    <row r="5" spans="1:60" x14ac:dyDescent="0.2">
      <c r="D5" s="10"/>
    </row>
    <row r="6" spans="1:60" ht="38.25" x14ac:dyDescent="0.2">
      <c r="A6" s="208" t="s">
        <v>129</v>
      </c>
      <c r="B6" s="210" t="s">
        <v>130</v>
      </c>
      <c r="C6" s="210" t="s">
        <v>131</v>
      </c>
      <c r="D6" s="209" t="s">
        <v>132</v>
      </c>
      <c r="E6" s="208" t="s">
        <v>133</v>
      </c>
      <c r="F6" s="207" t="s">
        <v>134</v>
      </c>
      <c r="G6" s="208" t="s">
        <v>31</v>
      </c>
      <c r="H6" s="211" t="s">
        <v>32</v>
      </c>
      <c r="I6" s="211" t="s">
        <v>135</v>
      </c>
      <c r="J6" s="211" t="s">
        <v>33</v>
      </c>
      <c r="K6" s="211" t="s">
        <v>136</v>
      </c>
      <c r="L6" s="211" t="s">
        <v>137</v>
      </c>
      <c r="M6" s="211" t="s">
        <v>138</v>
      </c>
      <c r="N6" s="211" t="s">
        <v>139</v>
      </c>
      <c r="O6" s="211" t="s">
        <v>140</v>
      </c>
      <c r="P6" s="211" t="s">
        <v>141</v>
      </c>
      <c r="Q6" s="211" t="s">
        <v>142</v>
      </c>
      <c r="R6" s="211" t="s">
        <v>143</v>
      </c>
      <c r="S6" s="211" t="s">
        <v>144</v>
      </c>
      <c r="T6" s="211" t="s">
        <v>145</v>
      </c>
      <c r="U6" s="211" t="s">
        <v>146</v>
      </c>
      <c r="V6" s="211" t="s">
        <v>147</v>
      </c>
      <c r="W6" s="211" t="s">
        <v>148</v>
      </c>
      <c r="X6" s="211" t="s">
        <v>149</v>
      </c>
      <c r="Y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7" t="s">
        <v>151</v>
      </c>
      <c r="B8" s="238" t="s">
        <v>74</v>
      </c>
      <c r="C8" s="257" t="s">
        <v>75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5"/>
      <c r="O8" s="235">
        <f>SUM(O9:O10)</f>
        <v>1.1800000000000002</v>
      </c>
      <c r="P8" s="235"/>
      <c r="Q8" s="235">
        <f>SUM(Q9:Q10)</f>
        <v>0</v>
      </c>
      <c r="R8" s="236"/>
      <c r="S8" s="236"/>
      <c r="T8" s="236"/>
      <c r="U8" s="236"/>
      <c r="V8" s="236">
        <f>SUM(V9:V10)</f>
        <v>12.14</v>
      </c>
      <c r="W8" s="236"/>
      <c r="X8" s="236"/>
      <c r="Y8" s="236"/>
      <c r="AG8" t="s">
        <v>152</v>
      </c>
    </row>
    <row r="9" spans="1:60" outlineLevel="1" x14ac:dyDescent="0.2">
      <c r="A9" s="250">
        <v>1</v>
      </c>
      <c r="B9" s="251" t="s">
        <v>153</v>
      </c>
      <c r="C9" s="258" t="s">
        <v>154</v>
      </c>
      <c r="D9" s="252" t="s">
        <v>155</v>
      </c>
      <c r="E9" s="253">
        <v>27.629200000000001</v>
      </c>
      <c r="F9" s="254"/>
      <c r="G9" s="255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3.7670000000000002E-2</v>
      </c>
      <c r="O9" s="232">
        <f>ROUND(E9*N9,2)</f>
        <v>1.04</v>
      </c>
      <c r="P9" s="232">
        <v>0</v>
      </c>
      <c r="Q9" s="232">
        <f>ROUND(E9*P9,2)</f>
        <v>0</v>
      </c>
      <c r="R9" s="233"/>
      <c r="S9" s="233" t="s">
        <v>156</v>
      </c>
      <c r="T9" s="233" t="s">
        <v>156</v>
      </c>
      <c r="U9" s="233">
        <v>0.41</v>
      </c>
      <c r="V9" s="233">
        <f>ROUND(E9*U9,2)</f>
        <v>11.33</v>
      </c>
      <c r="W9" s="233"/>
      <c r="X9" s="233" t="s">
        <v>157</v>
      </c>
      <c r="Y9" s="233" t="s">
        <v>158</v>
      </c>
      <c r="Z9" s="212"/>
      <c r="AA9" s="212"/>
      <c r="AB9" s="212"/>
      <c r="AC9" s="212"/>
      <c r="AD9" s="212"/>
      <c r="AE9" s="212"/>
      <c r="AF9" s="212"/>
      <c r="AG9" s="212" t="s">
        <v>159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0">
        <v>2</v>
      </c>
      <c r="B10" s="251" t="s">
        <v>160</v>
      </c>
      <c r="C10" s="258" t="s">
        <v>161</v>
      </c>
      <c r="D10" s="252" t="s">
        <v>162</v>
      </c>
      <c r="E10" s="253">
        <v>0.18842999999999999</v>
      </c>
      <c r="F10" s="254"/>
      <c r="G10" s="255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0.76605000000000001</v>
      </c>
      <c r="O10" s="232">
        <f>ROUND(E10*N10,2)</f>
        <v>0.14000000000000001</v>
      </c>
      <c r="P10" s="232">
        <v>0</v>
      </c>
      <c r="Q10" s="232">
        <f>ROUND(E10*P10,2)</f>
        <v>0</v>
      </c>
      <c r="R10" s="233"/>
      <c r="S10" s="233" t="s">
        <v>156</v>
      </c>
      <c r="T10" s="233" t="s">
        <v>156</v>
      </c>
      <c r="U10" s="233">
        <v>4.2801900000000002</v>
      </c>
      <c r="V10" s="233">
        <f>ROUND(E10*U10,2)</f>
        <v>0.81</v>
      </c>
      <c r="W10" s="233"/>
      <c r="X10" s="233" t="s">
        <v>157</v>
      </c>
      <c r="Y10" s="233" t="s">
        <v>158</v>
      </c>
      <c r="Z10" s="212"/>
      <c r="AA10" s="212"/>
      <c r="AB10" s="212"/>
      <c r="AC10" s="212"/>
      <c r="AD10" s="212"/>
      <c r="AE10" s="212"/>
      <c r="AF10" s="212"/>
      <c r="AG10" s="212" t="s">
        <v>159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7" t="s">
        <v>151</v>
      </c>
      <c r="B11" s="238" t="s">
        <v>76</v>
      </c>
      <c r="C11" s="257" t="s">
        <v>77</v>
      </c>
      <c r="D11" s="239"/>
      <c r="E11" s="240"/>
      <c r="F11" s="241"/>
      <c r="G11" s="242">
        <f>SUMIF(AG12:AG12,"&lt;&gt;NOR",G12:G12)</f>
        <v>0</v>
      </c>
      <c r="H11" s="236"/>
      <c r="I11" s="236">
        <f>SUM(I12:I12)</f>
        <v>0</v>
      </c>
      <c r="J11" s="236"/>
      <c r="K11" s="236">
        <f>SUM(K12:K12)</f>
        <v>0</v>
      </c>
      <c r="L11" s="236"/>
      <c r="M11" s="236">
        <f>SUM(M12:M12)</f>
        <v>0</v>
      </c>
      <c r="N11" s="235"/>
      <c r="O11" s="235">
        <f>SUM(O12:O12)</f>
        <v>0.01</v>
      </c>
      <c r="P11" s="235"/>
      <c r="Q11" s="235">
        <f>SUM(Q12:Q12)</f>
        <v>0</v>
      </c>
      <c r="R11" s="236"/>
      <c r="S11" s="236"/>
      <c r="T11" s="236"/>
      <c r="U11" s="236"/>
      <c r="V11" s="236">
        <f>SUM(V12:V12)</f>
        <v>1.93</v>
      </c>
      <c r="W11" s="236"/>
      <c r="X11" s="236"/>
      <c r="Y11" s="236"/>
      <c r="AG11" t="s">
        <v>152</v>
      </c>
    </row>
    <row r="12" spans="1:60" outlineLevel="1" x14ac:dyDescent="0.2">
      <c r="A12" s="250">
        <v>3</v>
      </c>
      <c r="B12" s="251" t="s">
        <v>163</v>
      </c>
      <c r="C12" s="258" t="s">
        <v>164</v>
      </c>
      <c r="D12" s="252" t="s">
        <v>155</v>
      </c>
      <c r="E12" s="253">
        <v>27.629200000000001</v>
      </c>
      <c r="F12" s="254"/>
      <c r="G12" s="255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3.2000000000000003E-4</v>
      </c>
      <c r="O12" s="232">
        <f>ROUND(E12*N12,2)</f>
        <v>0.01</v>
      </c>
      <c r="P12" s="232">
        <v>0</v>
      </c>
      <c r="Q12" s="232">
        <f>ROUND(E12*P12,2)</f>
        <v>0</v>
      </c>
      <c r="R12" s="233"/>
      <c r="S12" s="233" t="s">
        <v>156</v>
      </c>
      <c r="T12" s="233" t="s">
        <v>156</v>
      </c>
      <c r="U12" s="233">
        <v>7.0000000000000007E-2</v>
      </c>
      <c r="V12" s="233">
        <f>ROUND(E12*U12,2)</f>
        <v>1.93</v>
      </c>
      <c r="W12" s="233"/>
      <c r="X12" s="233" t="s">
        <v>157</v>
      </c>
      <c r="Y12" s="233" t="s">
        <v>158</v>
      </c>
      <c r="Z12" s="212"/>
      <c r="AA12" s="212"/>
      <c r="AB12" s="212"/>
      <c r="AC12" s="212"/>
      <c r="AD12" s="212"/>
      <c r="AE12" s="212"/>
      <c r="AF12" s="212"/>
      <c r="AG12" s="212" t="s">
        <v>159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7" t="s">
        <v>151</v>
      </c>
      <c r="B13" s="238" t="s">
        <v>78</v>
      </c>
      <c r="C13" s="257" t="s">
        <v>79</v>
      </c>
      <c r="D13" s="239"/>
      <c r="E13" s="240"/>
      <c r="F13" s="241"/>
      <c r="G13" s="242">
        <f>SUMIF(AG14:AG18,"&lt;&gt;NOR",G14:G18)</f>
        <v>0</v>
      </c>
      <c r="H13" s="236"/>
      <c r="I13" s="236">
        <f>SUM(I14:I18)</f>
        <v>0</v>
      </c>
      <c r="J13" s="236"/>
      <c r="K13" s="236">
        <f>SUM(K14:K18)</f>
        <v>0</v>
      </c>
      <c r="L13" s="236"/>
      <c r="M13" s="236">
        <f>SUM(M14:M18)</f>
        <v>0</v>
      </c>
      <c r="N13" s="235"/>
      <c r="O13" s="235">
        <f>SUM(O14:O18)</f>
        <v>1.45</v>
      </c>
      <c r="P13" s="235"/>
      <c r="Q13" s="235">
        <f>SUM(Q14:Q18)</f>
        <v>0</v>
      </c>
      <c r="R13" s="236"/>
      <c r="S13" s="236"/>
      <c r="T13" s="236"/>
      <c r="U13" s="236"/>
      <c r="V13" s="236">
        <f>SUM(V14:V18)</f>
        <v>21.48</v>
      </c>
      <c r="W13" s="236"/>
      <c r="X13" s="236"/>
      <c r="Y13" s="236"/>
      <c r="AG13" t="s">
        <v>152</v>
      </c>
    </row>
    <row r="14" spans="1:60" ht="22.5" outlineLevel="1" x14ac:dyDescent="0.2">
      <c r="A14" s="250">
        <v>4</v>
      </c>
      <c r="B14" s="251" t="s">
        <v>165</v>
      </c>
      <c r="C14" s="258" t="s">
        <v>166</v>
      </c>
      <c r="D14" s="252" t="s">
        <v>167</v>
      </c>
      <c r="E14" s="253">
        <v>25</v>
      </c>
      <c r="F14" s="254"/>
      <c r="G14" s="255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3.8980000000000001E-2</v>
      </c>
      <c r="O14" s="232">
        <f>ROUND(E14*N14,2)</f>
        <v>0.97</v>
      </c>
      <c r="P14" s="232">
        <v>0</v>
      </c>
      <c r="Q14" s="232">
        <f>ROUND(E14*P14,2)</f>
        <v>0</v>
      </c>
      <c r="R14" s="233"/>
      <c r="S14" s="233" t="s">
        <v>156</v>
      </c>
      <c r="T14" s="233" t="s">
        <v>156</v>
      </c>
      <c r="U14" s="233">
        <v>0.29299999999999998</v>
      </c>
      <c r="V14" s="233">
        <f>ROUND(E14*U14,2)</f>
        <v>7.33</v>
      </c>
      <c r="W14" s="233"/>
      <c r="X14" s="233" t="s">
        <v>157</v>
      </c>
      <c r="Y14" s="233" t="s">
        <v>158</v>
      </c>
      <c r="Z14" s="212"/>
      <c r="AA14" s="212"/>
      <c r="AB14" s="212"/>
      <c r="AC14" s="212"/>
      <c r="AD14" s="212"/>
      <c r="AE14" s="212"/>
      <c r="AF14" s="212"/>
      <c r="AG14" s="212" t="s">
        <v>159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0">
        <v>5</v>
      </c>
      <c r="B15" s="251" t="s">
        <v>168</v>
      </c>
      <c r="C15" s="258" t="s">
        <v>169</v>
      </c>
      <c r="D15" s="252" t="s">
        <v>155</v>
      </c>
      <c r="E15" s="253">
        <v>2.4</v>
      </c>
      <c r="F15" s="254"/>
      <c r="G15" s="255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3.9210000000000002E-2</v>
      </c>
      <c r="O15" s="232">
        <f>ROUND(E15*N15,2)</f>
        <v>0.09</v>
      </c>
      <c r="P15" s="232">
        <v>0</v>
      </c>
      <c r="Q15" s="232">
        <f>ROUND(E15*P15,2)</f>
        <v>0</v>
      </c>
      <c r="R15" s="233"/>
      <c r="S15" s="233" t="s">
        <v>156</v>
      </c>
      <c r="T15" s="233" t="s">
        <v>156</v>
      </c>
      <c r="U15" s="233">
        <v>0.39600000000000002</v>
      </c>
      <c r="V15" s="233">
        <f>ROUND(E15*U15,2)</f>
        <v>0.95</v>
      </c>
      <c r="W15" s="233"/>
      <c r="X15" s="233" t="s">
        <v>157</v>
      </c>
      <c r="Y15" s="233" t="s">
        <v>158</v>
      </c>
      <c r="Z15" s="212"/>
      <c r="AA15" s="212"/>
      <c r="AB15" s="212"/>
      <c r="AC15" s="212"/>
      <c r="AD15" s="212"/>
      <c r="AE15" s="212"/>
      <c r="AF15" s="212"/>
      <c r="AG15" s="212" t="s">
        <v>159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0">
        <v>6</v>
      </c>
      <c r="B16" s="251" t="s">
        <v>170</v>
      </c>
      <c r="C16" s="258" t="s">
        <v>171</v>
      </c>
      <c r="D16" s="252" t="s">
        <v>155</v>
      </c>
      <c r="E16" s="253">
        <v>36.604199999999999</v>
      </c>
      <c r="F16" s="254"/>
      <c r="G16" s="255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1.038E-2</v>
      </c>
      <c r="O16" s="232">
        <f>ROUND(E16*N16,2)</f>
        <v>0.38</v>
      </c>
      <c r="P16" s="232">
        <v>0</v>
      </c>
      <c r="Q16" s="232">
        <f>ROUND(E16*P16,2)</f>
        <v>0</v>
      </c>
      <c r="R16" s="233"/>
      <c r="S16" s="233" t="s">
        <v>156</v>
      </c>
      <c r="T16" s="233" t="s">
        <v>156</v>
      </c>
      <c r="U16" s="233">
        <v>0.33688000000000001</v>
      </c>
      <c r="V16" s="233">
        <f>ROUND(E16*U16,2)</f>
        <v>12.33</v>
      </c>
      <c r="W16" s="233"/>
      <c r="X16" s="233" t="s">
        <v>157</v>
      </c>
      <c r="Y16" s="233" t="s">
        <v>158</v>
      </c>
      <c r="Z16" s="212"/>
      <c r="AA16" s="212"/>
      <c r="AB16" s="212"/>
      <c r="AC16" s="212"/>
      <c r="AD16" s="212"/>
      <c r="AE16" s="212"/>
      <c r="AF16" s="212"/>
      <c r="AG16" s="212" t="s">
        <v>159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0">
        <v>7</v>
      </c>
      <c r="B17" s="251" t="s">
        <v>172</v>
      </c>
      <c r="C17" s="258" t="s">
        <v>173</v>
      </c>
      <c r="D17" s="252" t="s">
        <v>155</v>
      </c>
      <c r="E17" s="253">
        <v>2.4</v>
      </c>
      <c r="F17" s="254"/>
      <c r="G17" s="255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4.3800000000000002E-3</v>
      </c>
      <c r="O17" s="232">
        <f>ROUND(E17*N17,2)</f>
        <v>0.01</v>
      </c>
      <c r="P17" s="232">
        <v>0</v>
      </c>
      <c r="Q17" s="232">
        <f>ROUND(E17*P17,2)</f>
        <v>0</v>
      </c>
      <c r="R17" s="233"/>
      <c r="S17" s="233" t="s">
        <v>156</v>
      </c>
      <c r="T17" s="233" t="s">
        <v>156</v>
      </c>
      <c r="U17" s="233">
        <v>0.36199999999999999</v>
      </c>
      <c r="V17" s="233">
        <f>ROUND(E17*U17,2)</f>
        <v>0.87</v>
      </c>
      <c r="W17" s="233"/>
      <c r="X17" s="233" t="s">
        <v>157</v>
      </c>
      <c r="Y17" s="233" t="s">
        <v>158</v>
      </c>
      <c r="Z17" s="212"/>
      <c r="AA17" s="212"/>
      <c r="AB17" s="212"/>
      <c r="AC17" s="212"/>
      <c r="AD17" s="212"/>
      <c r="AE17" s="212"/>
      <c r="AF17" s="212"/>
      <c r="AG17" s="212" t="s">
        <v>159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0">
        <v>8</v>
      </c>
      <c r="B18" s="251" t="s">
        <v>174</v>
      </c>
      <c r="C18" s="258" t="s">
        <v>175</v>
      </c>
      <c r="D18" s="252" t="s">
        <v>176</v>
      </c>
      <c r="E18" s="253">
        <v>1</v>
      </c>
      <c r="F18" s="254"/>
      <c r="G18" s="255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3"/>
      <c r="S18" s="233" t="s">
        <v>177</v>
      </c>
      <c r="T18" s="233" t="s">
        <v>178</v>
      </c>
      <c r="U18" s="233">
        <v>0</v>
      </c>
      <c r="V18" s="233">
        <f>ROUND(E18*U18,2)</f>
        <v>0</v>
      </c>
      <c r="W18" s="233"/>
      <c r="X18" s="233" t="s">
        <v>157</v>
      </c>
      <c r="Y18" s="233" t="s">
        <v>158</v>
      </c>
      <c r="Z18" s="212"/>
      <c r="AA18" s="212"/>
      <c r="AB18" s="212"/>
      <c r="AC18" s="212"/>
      <c r="AD18" s="212"/>
      <c r="AE18" s="212"/>
      <c r="AF18" s="212"/>
      <c r="AG18" s="212" t="s">
        <v>159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7" t="s">
        <v>151</v>
      </c>
      <c r="B19" s="238" t="s">
        <v>80</v>
      </c>
      <c r="C19" s="257" t="s">
        <v>81</v>
      </c>
      <c r="D19" s="239"/>
      <c r="E19" s="240"/>
      <c r="F19" s="241"/>
      <c r="G19" s="242">
        <f>SUMIF(AG20:AG20,"&lt;&gt;NOR",G20:G20)</f>
        <v>0</v>
      </c>
      <c r="H19" s="236"/>
      <c r="I19" s="236">
        <f>SUM(I20:I20)</f>
        <v>0</v>
      </c>
      <c r="J19" s="236"/>
      <c r="K19" s="236">
        <f>SUM(K20:K20)</f>
        <v>0</v>
      </c>
      <c r="L19" s="236"/>
      <c r="M19" s="236">
        <f>SUM(M20:M20)</f>
        <v>0</v>
      </c>
      <c r="N19" s="235"/>
      <c r="O19" s="235">
        <f>SUM(O20:O20)</f>
        <v>0.53</v>
      </c>
      <c r="P19" s="235"/>
      <c r="Q19" s="235">
        <f>SUM(Q20:Q20)</f>
        <v>0</v>
      </c>
      <c r="R19" s="236"/>
      <c r="S19" s="236"/>
      <c r="T19" s="236"/>
      <c r="U19" s="236"/>
      <c r="V19" s="236">
        <f>SUM(V20:V20)</f>
        <v>4.29</v>
      </c>
      <c r="W19" s="236"/>
      <c r="X19" s="236"/>
      <c r="Y19" s="236"/>
      <c r="AG19" t="s">
        <v>152</v>
      </c>
    </row>
    <row r="20" spans="1:60" outlineLevel="1" x14ac:dyDescent="0.2">
      <c r="A20" s="250">
        <v>9</v>
      </c>
      <c r="B20" s="251" t="s">
        <v>179</v>
      </c>
      <c r="C20" s="258" t="s">
        <v>180</v>
      </c>
      <c r="D20" s="252" t="s">
        <v>155</v>
      </c>
      <c r="E20" s="253">
        <v>9.8739000000000008</v>
      </c>
      <c r="F20" s="254"/>
      <c r="G20" s="255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5.4149999999999997E-2</v>
      </c>
      <c r="O20" s="232">
        <f>ROUND(E20*N20,2)</f>
        <v>0.53</v>
      </c>
      <c r="P20" s="232">
        <v>0</v>
      </c>
      <c r="Q20" s="232">
        <f>ROUND(E20*P20,2)</f>
        <v>0</v>
      </c>
      <c r="R20" s="233"/>
      <c r="S20" s="233" t="s">
        <v>156</v>
      </c>
      <c r="T20" s="233" t="s">
        <v>156</v>
      </c>
      <c r="U20" s="233">
        <v>0.434</v>
      </c>
      <c r="V20" s="233">
        <f>ROUND(E20*U20,2)</f>
        <v>4.29</v>
      </c>
      <c r="W20" s="233"/>
      <c r="X20" s="233" t="s">
        <v>157</v>
      </c>
      <c r="Y20" s="233" t="s">
        <v>158</v>
      </c>
      <c r="Z20" s="212"/>
      <c r="AA20" s="212"/>
      <c r="AB20" s="212"/>
      <c r="AC20" s="212"/>
      <c r="AD20" s="212"/>
      <c r="AE20" s="212"/>
      <c r="AF20" s="212"/>
      <c r="AG20" s="212" t="s">
        <v>159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7" t="s">
        <v>151</v>
      </c>
      <c r="B21" s="238" t="s">
        <v>82</v>
      </c>
      <c r="C21" s="257" t="s">
        <v>83</v>
      </c>
      <c r="D21" s="239"/>
      <c r="E21" s="240"/>
      <c r="F21" s="241"/>
      <c r="G21" s="242">
        <f>SUMIF(AG22:AG22,"&lt;&gt;NOR",G22:G22)</f>
        <v>0</v>
      </c>
      <c r="H21" s="236"/>
      <c r="I21" s="236">
        <f>SUM(I22:I22)</f>
        <v>0</v>
      </c>
      <c r="J21" s="236"/>
      <c r="K21" s="236">
        <f>SUM(K22:K22)</f>
        <v>0</v>
      </c>
      <c r="L21" s="236"/>
      <c r="M21" s="236">
        <f>SUM(M22:M22)</f>
        <v>0</v>
      </c>
      <c r="N21" s="235"/>
      <c r="O21" s="235">
        <f>SUM(O22:O22)</f>
        <v>7.0000000000000007E-2</v>
      </c>
      <c r="P21" s="235"/>
      <c r="Q21" s="235">
        <f>SUM(Q22:Q22)</f>
        <v>0</v>
      </c>
      <c r="R21" s="236"/>
      <c r="S21" s="236"/>
      <c r="T21" s="236"/>
      <c r="U21" s="236"/>
      <c r="V21" s="236">
        <f>SUM(V22:V22)</f>
        <v>2.1</v>
      </c>
      <c r="W21" s="236"/>
      <c r="X21" s="236"/>
      <c r="Y21" s="236"/>
      <c r="AG21" t="s">
        <v>152</v>
      </c>
    </row>
    <row r="22" spans="1:60" ht="22.5" outlineLevel="1" x14ac:dyDescent="0.2">
      <c r="A22" s="250">
        <v>10</v>
      </c>
      <c r="B22" s="251" t="s">
        <v>181</v>
      </c>
      <c r="C22" s="258" t="s">
        <v>182</v>
      </c>
      <c r="D22" s="252" t="s">
        <v>183</v>
      </c>
      <c r="E22" s="253">
        <v>1</v>
      </c>
      <c r="F22" s="254"/>
      <c r="G22" s="255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6.7210000000000006E-2</v>
      </c>
      <c r="O22" s="232">
        <f>ROUND(E22*N22,2)</f>
        <v>7.0000000000000007E-2</v>
      </c>
      <c r="P22" s="232">
        <v>0</v>
      </c>
      <c r="Q22" s="232">
        <f>ROUND(E22*P22,2)</f>
        <v>0</v>
      </c>
      <c r="R22" s="233"/>
      <c r="S22" s="233" t="s">
        <v>156</v>
      </c>
      <c r="T22" s="233" t="s">
        <v>156</v>
      </c>
      <c r="U22" s="233">
        <v>2.097</v>
      </c>
      <c r="V22" s="233">
        <f>ROUND(E22*U22,2)</f>
        <v>2.1</v>
      </c>
      <c r="W22" s="233"/>
      <c r="X22" s="233" t="s">
        <v>157</v>
      </c>
      <c r="Y22" s="233" t="s">
        <v>158</v>
      </c>
      <c r="Z22" s="212"/>
      <c r="AA22" s="212"/>
      <c r="AB22" s="212"/>
      <c r="AC22" s="212"/>
      <c r="AD22" s="212"/>
      <c r="AE22" s="212"/>
      <c r="AF22" s="212"/>
      <c r="AG22" s="212" t="s">
        <v>159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37" t="s">
        <v>151</v>
      </c>
      <c r="B23" s="238" t="s">
        <v>84</v>
      </c>
      <c r="C23" s="257" t="s">
        <v>85</v>
      </c>
      <c r="D23" s="239"/>
      <c r="E23" s="240"/>
      <c r="F23" s="241"/>
      <c r="G23" s="242">
        <f>SUMIF(AG24:AG24,"&lt;&gt;NOR",G24:G24)</f>
        <v>0</v>
      </c>
      <c r="H23" s="236"/>
      <c r="I23" s="236">
        <f>SUM(I24:I24)</f>
        <v>0</v>
      </c>
      <c r="J23" s="236"/>
      <c r="K23" s="236">
        <f>SUM(K24:K24)</f>
        <v>0</v>
      </c>
      <c r="L23" s="236"/>
      <c r="M23" s="236">
        <f>SUM(M24:M24)</f>
        <v>0</v>
      </c>
      <c r="N23" s="235"/>
      <c r="O23" s="235">
        <f>SUM(O24:O24)</f>
        <v>0.02</v>
      </c>
      <c r="P23" s="235"/>
      <c r="Q23" s="235">
        <f>SUM(Q24:Q24)</f>
        <v>0</v>
      </c>
      <c r="R23" s="236"/>
      <c r="S23" s="236"/>
      <c r="T23" s="236"/>
      <c r="U23" s="236"/>
      <c r="V23" s="236">
        <f>SUM(V24:V24)</f>
        <v>2.11</v>
      </c>
      <c r="W23" s="236"/>
      <c r="X23" s="236"/>
      <c r="Y23" s="236"/>
      <c r="AG23" t="s">
        <v>152</v>
      </c>
    </row>
    <row r="24" spans="1:60" outlineLevel="1" x14ac:dyDescent="0.2">
      <c r="A24" s="250">
        <v>11</v>
      </c>
      <c r="B24" s="251" t="s">
        <v>184</v>
      </c>
      <c r="C24" s="258" t="s">
        <v>185</v>
      </c>
      <c r="D24" s="252" t="s">
        <v>155</v>
      </c>
      <c r="E24" s="253">
        <v>9.8739000000000008</v>
      </c>
      <c r="F24" s="254"/>
      <c r="G24" s="255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1.58E-3</v>
      </c>
      <c r="O24" s="232">
        <f>ROUND(E24*N24,2)</f>
        <v>0.02</v>
      </c>
      <c r="P24" s="232">
        <v>0</v>
      </c>
      <c r="Q24" s="232">
        <f>ROUND(E24*P24,2)</f>
        <v>0</v>
      </c>
      <c r="R24" s="233"/>
      <c r="S24" s="233" t="s">
        <v>156</v>
      </c>
      <c r="T24" s="233" t="s">
        <v>156</v>
      </c>
      <c r="U24" s="233">
        <v>0.214</v>
      </c>
      <c r="V24" s="233">
        <f>ROUND(E24*U24,2)</f>
        <v>2.11</v>
      </c>
      <c r="W24" s="233"/>
      <c r="X24" s="233" t="s">
        <v>157</v>
      </c>
      <c r="Y24" s="233" t="s">
        <v>158</v>
      </c>
      <c r="Z24" s="212"/>
      <c r="AA24" s="212"/>
      <c r="AB24" s="212"/>
      <c r="AC24" s="212"/>
      <c r="AD24" s="212"/>
      <c r="AE24" s="212"/>
      <c r="AF24" s="212"/>
      <c r="AG24" s="212" t="s">
        <v>159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5.5" x14ac:dyDescent="0.2">
      <c r="A25" s="237" t="s">
        <v>151</v>
      </c>
      <c r="B25" s="238" t="s">
        <v>86</v>
      </c>
      <c r="C25" s="257" t="s">
        <v>87</v>
      </c>
      <c r="D25" s="239"/>
      <c r="E25" s="240"/>
      <c r="F25" s="241"/>
      <c r="G25" s="242">
        <f>SUMIF(AG26:AG26,"&lt;&gt;NOR",G26:G26)</f>
        <v>0</v>
      </c>
      <c r="H25" s="236"/>
      <c r="I25" s="236">
        <f>SUM(I26:I26)</f>
        <v>0</v>
      </c>
      <c r="J25" s="236"/>
      <c r="K25" s="236">
        <f>SUM(K26:K26)</f>
        <v>0</v>
      </c>
      <c r="L25" s="236"/>
      <c r="M25" s="236">
        <f>SUM(M26:M26)</f>
        <v>0</v>
      </c>
      <c r="N25" s="235"/>
      <c r="O25" s="235">
        <f>SUM(O26:O26)</f>
        <v>0</v>
      </c>
      <c r="P25" s="235"/>
      <c r="Q25" s="235">
        <f>SUM(Q26:Q26)</f>
        <v>0</v>
      </c>
      <c r="R25" s="236"/>
      <c r="S25" s="236"/>
      <c r="T25" s="236"/>
      <c r="U25" s="236"/>
      <c r="V25" s="236">
        <f>SUM(V26:V26)</f>
        <v>3.04</v>
      </c>
      <c r="W25" s="236"/>
      <c r="X25" s="236"/>
      <c r="Y25" s="236"/>
      <c r="AG25" t="s">
        <v>152</v>
      </c>
    </row>
    <row r="26" spans="1:60" outlineLevel="1" x14ac:dyDescent="0.2">
      <c r="A26" s="250">
        <v>12</v>
      </c>
      <c r="B26" s="251" t="s">
        <v>186</v>
      </c>
      <c r="C26" s="258" t="s">
        <v>187</v>
      </c>
      <c r="D26" s="252" t="s">
        <v>155</v>
      </c>
      <c r="E26" s="253">
        <v>9.8739000000000008</v>
      </c>
      <c r="F26" s="254"/>
      <c r="G26" s="255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4.0000000000000003E-5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156</v>
      </c>
      <c r="T26" s="233" t="s">
        <v>156</v>
      </c>
      <c r="U26" s="233">
        <v>0.308</v>
      </c>
      <c r="V26" s="233">
        <f>ROUND(E26*U26,2)</f>
        <v>3.04</v>
      </c>
      <c r="W26" s="233"/>
      <c r="X26" s="233" t="s">
        <v>157</v>
      </c>
      <c r="Y26" s="233" t="s">
        <v>158</v>
      </c>
      <c r="Z26" s="212"/>
      <c r="AA26" s="212"/>
      <c r="AB26" s="212"/>
      <c r="AC26" s="212"/>
      <c r="AD26" s="212"/>
      <c r="AE26" s="212"/>
      <c r="AF26" s="212"/>
      <c r="AG26" s="212" t="s">
        <v>159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37" t="s">
        <v>151</v>
      </c>
      <c r="B27" s="238" t="s">
        <v>88</v>
      </c>
      <c r="C27" s="257" t="s">
        <v>89</v>
      </c>
      <c r="D27" s="239"/>
      <c r="E27" s="240"/>
      <c r="F27" s="241"/>
      <c r="G27" s="242">
        <f>SUMIF(AG28:AG33,"&lt;&gt;NOR",G28:G33)</f>
        <v>0</v>
      </c>
      <c r="H27" s="236"/>
      <c r="I27" s="236">
        <f>SUM(I28:I33)</f>
        <v>0</v>
      </c>
      <c r="J27" s="236"/>
      <c r="K27" s="236">
        <f>SUM(K28:K33)</f>
        <v>0</v>
      </c>
      <c r="L27" s="236"/>
      <c r="M27" s="236">
        <f>SUM(M28:M33)</f>
        <v>0</v>
      </c>
      <c r="N27" s="235"/>
      <c r="O27" s="235">
        <f>SUM(O28:O33)</f>
        <v>0.03</v>
      </c>
      <c r="P27" s="235"/>
      <c r="Q27" s="235">
        <f>SUM(Q28:Q33)</f>
        <v>6.28</v>
      </c>
      <c r="R27" s="236"/>
      <c r="S27" s="236"/>
      <c r="T27" s="236"/>
      <c r="U27" s="236"/>
      <c r="V27" s="236">
        <f>SUM(V28:V33)</f>
        <v>31.939999999999998</v>
      </c>
      <c r="W27" s="236"/>
      <c r="X27" s="236"/>
      <c r="Y27" s="236"/>
      <c r="AG27" t="s">
        <v>152</v>
      </c>
    </row>
    <row r="28" spans="1:60" outlineLevel="1" x14ac:dyDescent="0.2">
      <c r="A28" s="250">
        <v>13</v>
      </c>
      <c r="B28" s="251" t="s">
        <v>188</v>
      </c>
      <c r="C28" s="258" t="s">
        <v>189</v>
      </c>
      <c r="D28" s="252" t="s">
        <v>155</v>
      </c>
      <c r="E28" s="253">
        <v>8.4109999999999996</v>
      </c>
      <c r="F28" s="254"/>
      <c r="G28" s="255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6.7000000000000002E-4</v>
      </c>
      <c r="O28" s="232">
        <f>ROUND(E28*N28,2)</f>
        <v>0.01</v>
      </c>
      <c r="P28" s="232">
        <v>0.31900000000000001</v>
      </c>
      <c r="Q28" s="232">
        <f>ROUND(E28*P28,2)</f>
        <v>2.68</v>
      </c>
      <c r="R28" s="233"/>
      <c r="S28" s="233" t="s">
        <v>156</v>
      </c>
      <c r="T28" s="233" t="s">
        <v>156</v>
      </c>
      <c r="U28" s="233">
        <v>0.317</v>
      </c>
      <c r="V28" s="233">
        <f>ROUND(E28*U28,2)</f>
        <v>2.67</v>
      </c>
      <c r="W28" s="233"/>
      <c r="X28" s="233" t="s">
        <v>157</v>
      </c>
      <c r="Y28" s="233" t="s">
        <v>158</v>
      </c>
      <c r="Z28" s="212"/>
      <c r="AA28" s="212"/>
      <c r="AB28" s="212"/>
      <c r="AC28" s="212"/>
      <c r="AD28" s="212"/>
      <c r="AE28" s="212"/>
      <c r="AF28" s="212"/>
      <c r="AG28" s="212" t="s">
        <v>159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0">
        <v>14</v>
      </c>
      <c r="B29" s="251" t="s">
        <v>190</v>
      </c>
      <c r="C29" s="258" t="s">
        <v>191</v>
      </c>
      <c r="D29" s="252" t="s">
        <v>155</v>
      </c>
      <c r="E29" s="253">
        <v>9.4600000000000009</v>
      </c>
      <c r="F29" s="254"/>
      <c r="G29" s="255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0.02</v>
      </c>
      <c r="Q29" s="232">
        <f>ROUND(E29*P29,2)</f>
        <v>0.19</v>
      </c>
      <c r="R29" s="233"/>
      <c r="S29" s="233" t="s">
        <v>156</v>
      </c>
      <c r="T29" s="233" t="s">
        <v>156</v>
      </c>
      <c r="U29" s="233">
        <v>7.8E-2</v>
      </c>
      <c r="V29" s="233">
        <f>ROUND(E29*U29,2)</f>
        <v>0.74</v>
      </c>
      <c r="W29" s="233"/>
      <c r="X29" s="233" t="s">
        <v>157</v>
      </c>
      <c r="Y29" s="233" t="s">
        <v>158</v>
      </c>
      <c r="Z29" s="212"/>
      <c r="AA29" s="212"/>
      <c r="AB29" s="212"/>
      <c r="AC29" s="212"/>
      <c r="AD29" s="212"/>
      <c r="AE29" s="212"/>
      <c r="AF29" s="212"/>
      <c r="AG29" s="212" t="s">
        <v>159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0">
        <v>15</v>
      </c>
      <c r="B30" s="251" t="s">
        <v>192</v>
      </c>
      <c r="C30" s="258" t="s">
        <v>193</v>
      </c>
      <c r="D30" s="252" t="s">
        <v>183</v>
      </c>
      <c r="E30" s="253">
        <v>4</v>
      </c>
      <c r="F30" s="254"/>
      <c r="G30" s="255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156</v>
      </c>
      <c r="T30" s="233" t="s">
        <v>156</v>
      </c>
      <c r="U30" s="233">
        <v>0.05</v>
      </c>
      <c r="V30" s="233">
        <f>ROUND(E30*U30,2)</f>
        <v>0.2</v>
      </c>
      <c r="W30" s="233"/>
      <c r="X30" s="233" t="s">
        <v>157</v>
      </c>
      <c r="Y30" s="233" t="s">
        <v>158</v>
      </c>
      <c r="Z30" s="212"/>
      <c r="AA30" s="212"/>
      <c r="AB30" s="212"/>
      <c r="AC30" s="212"/>
      <c r="AD30" s="212"/>
      <c r="AE30" s="212"/>
      <c r="AF30" s="212"/>
      <c r="AG30" s="212" t="s">
        <v>159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0">
        <v>16</v>
      </c>
      <c r="B31" s="251" t="s">
        <v>194</v>
      </c>
      <c r="C31" s="258" t="s">
        <v>195</v>
      </c>
      <c r="D31" s="252" t="s">
        <v>155</v>
      </c>
      <c r="E31" s="253">
        <v>6</v>
      </c>
      <c r="F31" s="254"/>
      <c r="G31" s="255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1.17E-3</v>
      </c>
      <c r="O31" s="232">
        <f>ROUND(E31*N31,2)</f>
        <v>0.01</v>
      </c>
      <c r="P31" s="232">
        <v>8.7999999999999995E-2</v>
      </c>
      <c r="Q31" s="232">
        <f>ROUND(E31*P31,2)</f>
        <v>0.53</v>
      </c>
      <c r="R31" s="233"/>
      <c r="S31" s="233" t="s">
        <v>156</v>
      </c>
      <c r="T31" s="233" t="s">
        <v>156</v>
      </c>
      <c r="U31" s="233">
        <v>0.55600000000000005</v>
      </c>
      <c r="V31" s="233">
        <f>ROUND(E31*U31,2)</f>
        <v>3.34</v>
      </c>
      <c r="W31" s="233"/>
      <c r="X31" s="233" t="s">
        <v>157</v>
      </c>
      <c r="Y31" s="233" t="s">
        <v>158</v>
      </c>
      <c r="Z31" s="212"/>
      <c r="AA31" s="212"/>
      <c r="AB31" s="212"/>
      <c r="AC31" s="212"/>
      <c r="AD31" s="212"/>
      <c r="AE31" s="212"/>
      <c r="AF31" s="212"/>
      <c r="AG31" s="212" t="s">
        <v>159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0">
        <v>17</v>
      </c>
      <c r="B32" s="251" t="s">
        <v>196</v>
      </c>
      <c r="C32" s="258" t="s">
        <v>197</v>
      </c>
      <c r="D32" s="252" t="s">
        <v>167</v>
      </c>
      <c r="E32" s="253">
        <v>25</v>
      </c>
      <c r="F32" s="254"/>
      <c r="G32" s="255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4.8999999999999998E-4</v>
      </c>
      <c r="O32" s="232">
        <f>ROUND(E32*N32,2)</f>
        <v>0.01</v>
      </c>
      <c r="P32" s="232">
        <v>0.04</v>
      </c>
      <c r="Q32" s="232">
        <f>ROUND(E32*P32,2)</f>
        <v>1</v>
      </c>
      <c r="R32" s="233"/>
      <c r="S32" s="233" t="s">
        <v>156</v>
      </c>
      <c r="T32" s="233" t="s">
        <v>156</v>
      </c>
      <c r="U32" s="233">
        <v>0.66800000000000004</v>
      </c>
      <c r="V32" s="233">
        <f>ROUND(E32*U32,2)</f>
        <v>16.7</v>
      </c>
      <c r="W32" s="233"/>
      <c r="X32" s="233" t="s">
        <v>157</v>
      </c>
      <c r="Y32" s="233" t="s">
        <v>158</v>
      </c>
      <c r="Z32" s="212"/>
      <c r="AA32" s="212"/>
      <c r="AB32" s="212"/>
      <c r="AC32" s="212"/>
      <c r="AD32" s="212"/>
      <c r="AE32" s="212"/>
      <c r="AF32" s="212"/>
      <c r="AG32" s="212" t="s">
        <v>159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0">
        <v>18</v>
      </c>
      <c r="B33" s="251" t="s">
        <v>198</v>
      </c>
      <c r="C33" s="258" t="s">
        <v>199</v>
      </c>
      <c r="D33" s="252" t="s">
        <v>155</v>
      </c>
      <c r="E33" s="253">
        <v>27.629200000000001</v>
      </c>
      <c r="F33" s="254"/>
      <c r="G33" s="255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0</v>
      </c>
      <c r="O33" s="232">
        <f>ROUND(E33*N33,2)</f>
        <v>0</v>
      </c>
      <c r="P33" s="232">
        <v>6.8000000000000005E-2</v>
      </c>
      <c r="Q33" s="232">
        <f>ROUND(E33*P33,2)</f>
        <v>1.88</v>
      </c>
      <c r="R33" s="233"/>
      <c r="S33" s="233" t="s">
        <v>156</v>
      </c>
      <c r="T33" s="233" t="s">
        <v>156</v>
      </c>
      <c r="U33" s="233">
        <v>0.3</v>
      </c>
      <c r="V33" s="233">
        <f>ROUND(E33*U33,2)</f>
        <v>8.2899999999999991</v>
      </c>
      <c r="W33" s="233"/>
      <c r="X33" s="233" t="s">
        <v>157</v>
      </c>
      <c r="Y33" s="233" t="s">
        <v>158</v>
      </c>
      <c r="Z33" s="212"/>
      <c r="AA33" s="212"/>
      <c r="AB33" s="212"/>
      <c r="AC33" s="212"/>
      <c r="AD33" s="212"/>
      <c r="AE33" s="212"/>
      <c r="AF33" s="212"/>
      <c r="AG33" s="212" t="s">
        <v>159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7" t="s">
        <v>151</v>
      </c>
      <c r="B34" s="238" t="s">
        <v>90</v>
      </c>
      <c r="C34" s="257" t="s">
        <v>91</v>
      </c>
      <c r="D34" s="239"/>
      <c r="E34" s="240"/>
      <c r="F34" s="241"/>
      <c r="G34" s="242">
        <f>SUMIF(AG35:AG35,"&lt;&gt;NOR",G35:G35)</f>
        <v>0</v>
      </c>
      <c r="H34" s="236"/>
      <c r="I34" s="236">
        <f>SUM(I35:I35)</f>
        <v>0</v>
      </c>
      <c r="J34" s="236"/>
      <c r="K34" s="236">
        <f>SUM(K35:K35)</f>
        <v>0</v>
      </c>
      <c r="L34" s="236"/>
      <c r="M34" s="236">
        <f>SUM(M35:M35)</f>
        <v>0</v>
      </c>
      <c r="N34" s="235"/>
      <c r="O34" s="235">
        <f>SUM(O35:O35)</f>
        <v>0</v>
      </c>
      <c r="P34" s="235"/>
      <c r="Q34" s="235">
        <f>SUM(Q35:Q35)</f>
        <v>0</v>
      </c>
      <c r="R34" s="236"/>
      <c r="S34" s="236"/>
      <c r="T34" s="236"/>
      <c r="U34" s="236"/>
      <c r="V34" s="236">
        <f>SUM(V35:V35)</f>
        <v>3.09</v>
      </c>
      <c r="W34" s="236"/>
      <c r="X34" s="236"/>
      <c r="Y34" s="236"/>
      <c r="AG34" t="s">
        <v>152</v>
      </c>
    </row>
    <row r="35" spans="1:60" outlineLevel="1" x14ac:dyDescent="0.2">
      <c r="A35" s="250">
        <v>19</v>
      </c>
      <c r="B35" s="251" t="s">
        <v>200</v>
      </c>
      <c r="C35" s="258" t="s">
        <v>201</v>
      </c>
      <c r="D35" s="252" t="s">
        <v>202</v>
      </c>
      <c r="E35" s="253">
        <v>3.29583</v>
      </c>
      <c r="F35" s="254"/>
      <c r="G35" s="255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156</v>
      </c>
      <c r="T35" s="233" t="s">
        <v>156</v>
      </c>
      <c r="U35" s="233">
        <v>0.9385</v>
      </c>
      <c r="V35" s="233">
        <f>ROUND(E35*U35,2)</f>
        <v>3.09</v>
      </c>
      <c r="W35" s="233"/>
      <c r="X35" s="233" t="s">
        <v>203</v>
      </c>
      <c r="Y35" s="233" t="s">
        <v>158</v>
      </c>
      <c r="Z35" s="212"/>
      <c r="AA35" s="212"/>
      <c r="AB35" s="212"/>
      <c r="AC35" s="212"/>
      <c r="AD35" s="212"/>
      <c r="AE35" s="212"/>
      <c r="AF35" s="212"/>
      <c r="AG35" s="212" t="s">
        <v>204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7" t="s">
        <v>151</v>
      </c>
      <c r="B36" s="238" t="s">
        <v>92</v>
      </c>
      <c r="C36" s="257" t="s">
        <v>93</v>
      </c>
      <c r="D36" s="239"/>
      <c r="E36" s="240"/>
      <c r="F36" s="241"/>
      <c r="G36" s="242">
        <f>SUMIF(AG37:AG41,"&lt;&gt;NOR",G37:G41)</f>
        <v>0</v>
      </c>
      <c r="H36" s="236"/>
      <c r="I36" s="236">
        <f>SUM(I37:I41)</f>
        <v>0</v>
      </c>
      <c r="J36" s="236"/>
      <c r="K36" s="236">
        <f>SUM(K37:K41)</f>
        <v>0</v>
      </c>
      <c r="L36" s="236"/>
      <c r="M36" s="236">
        <f>SUM(M37:M41)</f>
        <v>0</v>
      </c>
      <c r="N36" s="235"/>
      <c r="O36" s="235">
        <f>SUM(O37:O41)</f>
        <v>0.12</v>
      </c>
      <c r="P36" s="235"/>
      <c r="Q36" s="235">
        <f>SUM(Q37:Q41)</f>
        <v>0</v>
      </c>
      <c r="R36" s="236"/>
      <c r="S36" s="236"/>
      <c r="T36" s="236"/>
      <c r="U36" s="236"/>
      <c r="V36" s="236">
        <f>SUM(V37:V41)</f>
        <v>19.350000000000001</v>
      </c>
      <c r="W36" s="236"/>
      <c r="X36" s="236"/>
      <c r="Y36" s="236"/>
      <c r="AG36" t="s">
        <v>152</v>
      </c>
    </row>
    <row r="37" spans="1:60" ht="22.5" outlineLevel="1" x14ac:dyDescent="0.2">
      <c r="A37" s="250">
        <v>20</v>
      </c>
      <c r="B37" s="251" t="s">
        <v>205</v>
      </c>
      <c r="C37" s="258" t="s">
        <v>206</v>
      </c>
      <c r="D37" s="252" t="s">
        <v>155</v>
      </c>
      <c r="E37" s="253">
        <v>33.243899999999996</v>
      </c>
      <c r="F37" s="254"/>
      <c r="G37" s="255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2.1000000000000001E-4</v>
      </c>
      <c r="O37" s="232">
        <f>ROUND(E37*N37,2)</f>
        <v>0.01</v>
      </c>
      <c r="P37" s="232">
        <v>0</v>
      </c>
      <c r="Q37" s="232">
        <f>ROUND(E37*P37,2)</f>
        <v>0</v>
      </c>
      <c r="R37" s="233"/>
      <c r="S37" s="233" t="s">
        <v>156</v>
      </c>
      <c r="T37" s="233" t="s">
        <v>156</v>
      </c>
      <c r="U37" s="233">
        <v>9.5000000000000001E-2</v>
      </c>
      <c r="V37" s="233">
        <f>ROUND(E37*U37,2)</f>
        <v>3.16</v>
      </c>
      <c r="W37" s="233"/>
      <c r="X37" s="233" t="s">
        <v>157</v>
      </c>
      <c r="Y37" s="233" t="s">
        <v>158</v>
      </c>
      <c r="Z37" s="212"/>
      <c r="AA37" s="212"/>
      <c r="AB37" s="212"/>
      <c r="AC37" s="212"/>
      <c r="AD37" s="212"/>
      <c r="AE37" s="212"/>
      <c r="AF37" s="212"/>
      <c r="AG37" s="212" t="s">
        <v>159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0">
        <v>21</v>
      </c>
      <c r="B38" s="251" t="s">
        <v>207</v>
      </c>
      <c r="C38" s="258" t="s">
        <v>208</v>
      </c>
      <c r="D38" s="252" t="s">
        <v>155</v>
      </c>
      <c r="E38" s="253">
        <v>33.243899999999996</v>
      </c>
      <c r="F38" s="254"/>
      <c r="G38" s="255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3.3999999999999998E-3</v>
      </c>
      <c r="O38" s="232">
        <f>ROUND(E38*N38,2)</f>
        <v>0.11</v>
      </c>
      <c r="P38" s="232">
        <v>0</v>
      </c>
      <c r="Q38" s="232">
        <f>ROUND(E38*P38,2)</f>
        <v>0</v>
      </c>
      <c r="R38" s="233"/>
      <c r="S38" s="233" t="s">
        <v>156</v>
      </c>
      <c r="T38" s="233" t="s">
        <v>156</v>
      </c>
      <c r="U38" s="233">
        <v>0.38500000000000001</v>
      </c>
      <c r="V38" s="233">
        <f>ROUND(E38*U38,2)</f>
        <v>12.8</v>
      </c>
      <c r="W38" s="233"/>
      <c r="X38" s="233" t="s">
        <v>157</v>
      </c>
      <c r="Y38" s="233" t="s">
        <v>158</v>
      </c>
      <c r="Z38" s="212"/>
      <c r="AA38" s="212"/>
      <c r="AB38" s="212"/>
      <c r="AC38" s="212"/>
      <c r="AD38" s="212"/>
      <c r="AE38" s="212"/>
      <c r="AF38" s="212"/>
      <c r="AG38" s="212" t="s">
        <v>209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1" x14ac:dyDescent="0.2">
      <c r="A39" s="250">
        <v>22</v>
      </c>
      <c r="B39" s="251" t="s">
        <v>210</v>
      </c>
      <c r="C39" s="258" t="s">
        <v>211</v>
      </c>
      <c r="D39" s="252" t="s">
        <v>167</v>
      </c>
      <c r="E39" s="253">
        <v>15.58</v>
      </c>
      <c r="F39" s="254"/>
      <c r="G39" s="255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2.9E-4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156</v>
      </c>
      <c r="T39" s="233" t="s">
        <v>156</v>
      </c>
      <c r="U39" s="233">
        <v>0.11</v>
      </c>
      <c r="V39" s="233">
        <f>ROUND(E39*U39,2)</f>
        <v>1.71</v>
      </c>
      <c r="W39" s="233"/>
      <c r="X39" s="233" t="s">
        <v>157</v>
      </c>
      <c r="Y39" s="233" t="s">
        <v>158</v>
      </c>
      <c r="Z39" s="212"/>
      <c r="AA39" s="212"/>
      <c r="AB39" s="212"/>
      <c r="AC39" s="212"/>
      <c r="AD39" s="212"/>
      <c r="AE39" s="212"/>
      <c r="AF39" s="212"/>
      <c r="AG39" s="212" t="s">
        <v>209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44">
        <v>23</v>
      </c>
      <c r="B40" s="245" t="s">
        <v>212</v>
      </c>
      <c r="C40" s="259" t="s">
        <v>213</v>
      </c>
      <c r="D40" s="246" t="s">
        <v>167</v>
      </c>
      <c r="E40" s="247">
        <v>12</v>
      </c>
      <c r="F40" s="248"/>
      <c r="G40" s="249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2.9E-4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156</v>
      </c>
      <c r="T40" s="233" t="s">
        <v>156</v>
      </c>
      <c r="U40" s="233">
        <v>0.14000000000000001</v>
      </c>
      <c r="V40" s="233">
        <f>ROUND(E40*U40,2)</f>
        <v>1.68</v>
      </c>
      <c r="W40" s="233"/>
      <c r="X40" s="233" t="s">
        <v>157</v>
      </c>
      <c r="Y40" s="233" t="s">
        <v>158</v>
      </c>
      <c r="Z40" s="212"/>
      <c r="AA40" s="212"/>
      <c r="AB40" s="212"/>
      <c r="AC40" s="212"/>
      <c r="AD40" s="212"/>
      <c r="AE40" s="212"/>
      <c r="AF40" s="212"/>
      <c r="AG40" s="212" t="s">
        <v>209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>
        <v>24</v>
      </c>
      <c r="B41" s="230" t="s">
        <v>214</v>
      </c>
      <c r="C41" s="260" t="s">
        <v>215</v>
      </c>
      <c r="D41" s="231" t="s">
        <v>0</v>
      </c>
      <c r="E41" s="256"/>
      <c r="F41" s="234"/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156</v>
      </c>
      <c r="T41" s="233" t="s">
        <v>156</v>
      </c>
      <c r="U41" s="233">
        <v>0</v>
      </c>
      <c r="V41" s="233">
        <f>ROUND(E41*U41,2)</f>
        <v>0</v>
      </c>
      <c r="W41" s="233"/>
      <c r="X41" s="233" t="s">
        <v>203</v>
      </c>
      <c r="Y41" s="233" t="s">
        <v>158</v>
      </c>
      <c r="Z41" s="212"/>
      <c r="AA41" s="212"/>
      <c r="AB41" s="212"/>
      <c r="AC41" s="212"/>
      <c r="AD41" s="212"/>
      <c r="AE41" s="212"/>
      <c r="AF41" s="212"/>
      <c r="AG41" s="212" t="s">
        <v>204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7" t="s">
        <v>151</v>
      </c>
      <c r="B42" s="238" t="s">
        <v>94</v>
      </c>
      <c r="C42" s="257" t="s">
        <v>95</v>
      </c>
      <c r="D42" s="239"/>
      <c r="E42" s="240"/>
      <c r="F42" s="241"/>
      <c r="G42" s="242">
        <f>SUMIF(AG43:AG52,"&lt;&gt;NOR",G43:G52)</f>
        <v>0</v>
      </c>
      <c r="H42" s="236"/>
      <c r="I42" s="236">
        <f>SUM(I43:I52)</f>
        <v>0</v>
      </c>
      <c r="J42" s="236"/>
      <c r="K42" s="236">
        <f>SUM(K43:K52)</f>
        <v>0</v>
      </c>
      <c r="L42" s="236"/>
      <c r="M42" s="236">
        <f>SUM(M43:M52)</f>
        <v>0</v>
      </c>
      <c r="N42" s="235"/>
      <c r="O42" s="235">
        <f>SUM(O43:O52)</f>
        <v>6.0000000000000005E-2</v>
      </c>
      <c r="P42" s="235"/>
      <c r="Q42" s="235">
        <f>SUM(Q43:Q52)</f>
        <v>9.9999999999999992E-2</v>
      </c>
      <c r="R42" s="236"/>
      <c r="S42" s="236"/>
      <c r="T42" s="236"/>
      <c r="U42" s="236"/>
      <c r="V42" s="236">
        <f>SUM(V43:V52)</f>
        <v>16.43</v>
      </c>
      <c r="W42" s="236"/>
      <c r="X42" s="236"/>
      <c r="Y42" s="236"/>
      <c r="AG42" t="s">
        <v>152</v>
      </c>
    </row>
    <row r="43" spans="1:60" outlineLevel="1" x14ac:dyDescent="0.2">
      <c r="A43" s="250">
        <v>25</v>
      </c>
      <c r="B43" s="251" t="s">
        <v>216</v>
      </c>
      <c r="C43" s="258" t="s">
        <v>217</v>
      </c>
      <c r="D43" s="252" t="s">
        <v>167</v>
      </c>
      <c r="E43" s="253">
        <v>6</v>
      </c>
      <c r="F43" s="254"/>
      <c r="G43" s="255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1.4919999999999999E-2</v>
      </c>
      <c r="Q43" s="232">
        <f>ROUND(E43*P43,2)</f>
        <v>0.09</v>
      </c>
      <c r="R43" s="233"/>
      <c r="S43" s="233" t="s">
        <v>156</v>
      </c>
      <c r="T43" s="233" t="s">
        <v>156</v>
      </c>
      <c r="U43" s="233">
        <v>0.41299999999999998</v>
      </c>
      <c r="V43" s="233">
        <f>ROUND(E43*U43,2)</f>
        <v>2.48</v>
      </c>
      <c r="W43" s="233"/>
      <c r="X43" s="233" t="s">
        <v>157</v>
      </c>
      <c r="Y43" s="233" t="s">
        <v>158</v>
      </c>
      <c r="Z43" s="212"/>
      <c r="AA43" s="212"/>
      <c r="AB43" s="212"/>
      <c r="AC43" s="212"/>
      <c r="AD43" s="212"/>
      <c r="AE43" s="212"/>
      <c r="AF43" s="212"/>
      <c r="AG43" s="212" t="s">
        <v>159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0">
        <v>26</v>
      </c>
      <c r="B44" s="251" t="s">
        <v>218</v>
      </c>
      <c r="C44" s="258" t="s">
        <v>219</v>
      </c>
      <c r="D44" s="252" t="s">
        <v>183</v>
      </c>
      <c r="E44" s="253">
        <v>4</v>
      </c>
      <c r="F44" s="254"/>
      <c r="G44" s="255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156</v>
      </c>
      <c r="T44" s="233" t="s">
        <v>156</v>
      </c>
      <c r="U44" s="233">
        <v>0.99199999999999999</v>
      </c>
      <c r="V44" s="233">
        <f>ROUND(E44*U44,2)</f>
        <v>3.97</v>
      </c>
      <c r="W44" s="233"/>
      <c r="X44" s="233" t="s">
        <v>157</v>
      </c>
      <c r="Y44" s="233" t="s">
        <v>158</v>
      </c>
      <c r="Z44" s="212"/>
      <c r="AA44" s="212"/>
      <c r="AB44" s="212"/>
      <c r="AC44" s="212"/>
      <c r="AD44" s="212"/>
      <c r="AE44" s="212"/>
      <c r="AF44" s="212"/>
      <c r="AG44" s="212" t="s">
        <v>159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50">
        <v>27</v>
      </c>
      <c r="B45" s="251" t="s">
        <v>220</v>
      </c>
      <c r="C45" s="258" t="s">
        <v>221</v>
      </c>
      <c r="D45" s="252" t="s">
        <v>183</v>
      </c>
      <c r="E45" s="253">
        <v>4</v>
      </c>
      <c r="F45" s="254"/>
      <c r="G45" s="255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1.265E-2</v>
      </c>
      <c r="O45" s="232">
        <f>ROUND(E45*N45,2)</f>
        <v>0.05</v>
      </c>
      <c r="P45" s="232">
        <v>0</v>
      </c>
      <c r="Q45" s="232">
        <f>ROUND(E45*P45,2)</f>
        <v>0</v>
      </c>
      <c r="R45" s="233"/>
      <c r="S45" s="233" t="s">
        <v>156</v>
      </c>
      <c r="T45" s="233" t="s">
        <v>156</v>
      </c>
      <c r="U45" s="233">
        <v>0.50600000000000001</v>
      </c>
      <c r="V45" s="233">
        <f>ROUND(E45*U45,2)</f>
        <v>2.02</v>
      </c>
      <c r="W45" s="233"/>
      <c r="X45" s="233" t="s">
        <v>157</v>
      </c>
      <c r="Y45" s="233" t="s">
        <v>158</v>
      </c>
      <c r="Z45" s="212"/>
      <c r="AA45" s="212"/>
      <c r="AB45" s="212"/>
      <c r="AC45" s="212"/>
      <c r="AD45" s="212"/>
      <c r="AE45" s="212"/>
      <c r="AF45" s="212"/>
      <c r="AG45" s="212" t="s">
        <v>159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0">
        <v>28</v>
      </c>
      <c r="B46" s="251" t="s">
        <v>222</v>
      </c>
      <c r="C46" s="258" t="s">
        <v>223</v>
      </c>
      <c r="D46" s="252" t="s">
        <v>167</v>
      </c>
      <c r="E46" s="253">
        <v>5</v>
      </c>
      <c r="F46" s="254"/>
      <c r="G46" s="255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2.0999999999999999E-3</v>
      </c>
      <c r="Q46" s="232">
        <f>ROUND(E46*P46,2)</f>
        <v>0.01</v>
      </c>
      <c r="R46" s="233"/>
      <c r="S46" s="233" t="s">
        <v>156</v>
      </c>
      <c r="T46" s="233" t="s">
        <v>156</v>
      </c>
      <c r="U46" s="233">
        <v>3.1E-2</v>
      </c>
      <c r="V46" s="233">
        <f>ROUND(E46*U46,2)</f>
        <v>0.16</v>
      </c>
      <c r="W46" s="233"/>
      <c r="X46" s="233" t="s">
        <v>157</v>
      </c>
      <c r="Y46" s="233" t="s">
        <v>158</v>
      </c>
      <c r="Z46" s="212"/>
      <c r="AA46" s="212"/>
      <c r="AB46" s="212"/>
      <c r="AC46" s="212"/>
      <c r="AD46" s="212"/>
      <c r="AE46" s="212"/>
      <c r="AF46" s="212"/>
      <c r="AG46" s="212" t="s">
        <v>159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0">
        <v>29</v>
      </c>
      <c r="B47" s="251" t="s">
        <v>224</v>
      </c>
      <c r="C47" s="258" t="s">
        <v>225</v>
      </c>
      <c r="D47" s="252" t="s">
        <v>167</v>
      </c>
      <c r="E47" s="253">
        <v>5</v>
      </c>
      <c r="F47" s="254"/>
      <c r="G47" s="255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4.6999999999999999E-4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156</v>
      </c>
      <c r="T47" s="233" t="s">
        <v>156</v>
      </c>
      <c r="U47" s="233">
        <v>0.35899999999999999</v>
      </c>
      <c r="V47" s="233">
        <f>ROUND(E47*U47,2)</f>
        <v>1.8</v>
      </c>
      <c r="W47" s="233"/>
      <c r="X47" s="233" t="s">
        <v>157</v>
      </c>
      <c r="Y47" s="233" t="s">
        <v>158</v>
      </c>
      <c r="Z47" s="212"/>
      <c r="AA47" s="212"/>
      <c r="AB47" s="212"/>
      <c r="AC47" s="212"/>
      <c r="AD47" s="212"/>
      <c r="AE47" s="212"/>
      <c r="AF47" s="212"/>
      <c r="AG47" s="212" t="s">
        <v>159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0">
        <v>30</v>
      </c>
      <c r="B48" s="251" t="s">
        <v>226</v>
      </c>
      <c r="C48" s="258" t="s">
        <v>227</v>
      </c>
      <c r="D48" s="252" t="s">
        <v>167</v>
      </c>
      <c r="E48" s="253">
        <v>6</v>
      </c>
      <c r="F48" s="254"/>
      <c r="G48" s="255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1.31E-3</v>
      </c>
      <c r="O48" s="232">
        <f>ROUND(E48*N48,2)</f>
        <v>0.01</v>
      </c>
      <c r="P48" s="232">
        <v>0</v>
      </c>
      <c r="Q48" s="232">
        <f>ROUND(E48*P48,2)</f>
        <v>0</v>
      </c>
      <c r="R48" s="233"/>
      <c r="S48" s="233" t="s">
        <v>156</v>
      </c>
      <c r="T48" s="233" t="s">
        <v>156</v>
      </c>
      <c r="U48" s="233">
        <v>0.79700000000000004</v>
      </c>
      <c r="V48" s="233">
        <f>ROUND(E48*U48,2)</f>
        <v>4.78</v>
      </c>
      <c r="W48" s="233"/>
      <c r="X48" s="233" t="s">
        <v>157</v>
      </c>
      <c r="Y48" s="233" t="s">
        <v>158</v>
      </c>
      <c r="Z48" s="212"/>
      <c r="AA48" s="212"/>
      <c r="AB48" s="212"/>
      <c r="AC48" s="212"/>
      <c r="AD48" s="212"/>
      <c r="AE48" s="212"/>
      <c r="AF48" s="212"/>
      <c r="AG48" s="212" t="s">
        <v>159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0">
        <v>31</v>
      </c>
      <c r="B49" s="251" t="s">
        <v>228</v>
      </c>
      <c r="C49" s="258" t="s">
        <v>229</v>
      </c>
      <c r="D49" s="252" t="s">
        <v>183</v>
      </c>
      <c r="E49" s="253">
        <v>1</v>
      </c>
      <c r="F49" s="254"/>
      <c r="G49" s="255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156</v>
      </c>
      <c r="T49" s="233" t="s">
        <v>156</v>
      </c>
      <c r="U49" s="233">
        <v>0.17399999999999999</v>
      </c>
      <c r="V49" s="233">
        <f>ROUND(E49*U49,2)</f>
        <v>0.17</v>
      </c>
      <c r="W49" s="233"/>
      <c r="X49" s="233" t="s">
        <v>157</v>
      </c>
      <c r="Y49" s="233" t="s">
        <v>158</v>
      </c>
      <c r="Z49" s="212"/>
      <c r="AA49" s="212"/>
      <c r="AB49" s="212"/>
      <c r="AC49" s="212"/>
      <c r="AD49" s="212"/>
      <c r="AE49" s="212"/>
      <c r="AF49" s="212"/>
      <c r="AG49" s="212" t="s">
        <v>159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0">
        <v>32</v>
      </c>
      <c r="B50" s="251" t="s">
        <v>230</v>
      </c>
      <c r="C50" s="258" t="s">
        <v>231</v>
      </c>
      <c r="D50" s="252" t="s">
        <v>183</v>
      </c>
      <c r="E50" s="253">
        <v>2</v>
      </c>
      <c r="F50" s="254"/>
      <c r="G50" s="255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156</v>
      </c>
      <c r="T50" s="233" t="s">
        <v>156</v>
      </c>
      <c r="U50" s="233">
        <v>0.25900000000000001</v>
      </c>
      <c r="V50" s="233">
        <f>ROUND(E50*U50,2)</f>
        <v>0.52</v>
      </c>
      <c r="W50" s="233"/>
      <c r="X50" s="233" t="s">
        <v>157</v>
      </c>
      <c r="Y50" s="233" t="s">
        <v>158</v>
      </c>
      <c r="Z50" s="212"/>
      <c r="AA50" s="212"/>
      <c r="AB50" s="212"/>
      <c r="AC50" s="212"/>
      <c r="AD50" s="212"/>
      <c r="AE50" s="212"/>
      <c r="AF50" s="212"/>
      <c r="AG50" s="212" t="s">
        <v>159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33</v>
      </c>
      <c r="B51" s="245" t="s">
        <v>232</v>
      </c>
      <c r="C51" s="259" t="s">
        <v>233</v>
      </c>
      <c r="D51" s="246" t="s">
        <v>167</v>
      </c>
      <c r="E51" s="247">
        <v>11</v>
      </c>
      <c r="F51" s="248"/>
      <c r="G51" s="249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156</v>
      </c>
      <c r="T51" s="233" t="s">
        <v>156</v>
      </c>
      <c r="U51" s="233">
        <v>4.8000000000000001E-2</v>
      </c>
      <c r="V51" s="233">
        <f>ROUND(E51*U51,2)</f>
        <v>0.53</v>
      </c>
      <c r="W51" s="233"/>
      <c r="X51" s="233" t="s">
        <v>157</v>
      </c>
      <c r="Y51" s="233" t="s">
        <v>158</v>
      </c>
      <c r="Z51" s="212"/>
      <c r="AA51" s="212"/>
      <c r="AB51" s="212"/>
      <c r="AC51" s="212"/>
      <c r="AD51" s="212"/>
      <c r="AE51" s="212"/>
      <c r="AF51" s="212"/>
      <c r="AG51" s="212" t="s">
        <v>159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>
        <v>34</v>
      </c>
      <c r="B52" s="230" t="s">
        <v>234</v>
      </c>
      <c r="C52" s="260" t="s">
        <v>235</v>
      </c>
      <c r="D52" s="231" t="s">
        <v>0</v>
      </c>
      <c r="E52" s="256"/>
      <c r="F52" s="234"/>
      <c r="G52" s="233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156</v>
      </c>
      <c r="T52" s="233" t="s">
        <v>156</v>
      </c>
      <c r="U52" s="233">
        <v>0</v>
      </c>
      <c r="V52" s="233">
        <f>ROUND(E52*U52,2)</f>
        <v>0</v>
      </c>
      <c r="W52" s="233"/>
      <c r="X52" s="233" t="s">
        <v>203</v>
      </c>
      <c r="Y52" s="233" t="s">
        <v>158</v>
      </c>
      <c r="Z52" s="212"/>
      <c r="AA52" s="212"/>
      <c r="AB52" s="212"/>
      <c r="AC52" s="212"/>
      <c r="AD52" s="212"/>
      <c r="AE52" s="212"/>
      <c r="AF52" s="212"/>
      <c r="AG52" s="212" t="s">
        <v>204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37" t="s">
        <v>151</v>
      </c>
      <c r="B53" s="238" t="s">
        <v>96</v>
      </c>
      <c r="C53" s="257" t="s">
        <v>97</v>
      </c>
      <c r="D53" s="239"/>
      <c r="E53" s="240"/>
      <c r="F53" s="241"/>
      <c r="G53" s="242">
        <f>SUMIF(AG54:AG64,"&lt;&gt;NOR",G54:G64)</f>
        <v>0</v>
      </c>
      <c r="H53" s="236"/>
      <c r="I53" s="236">
        <f>SUM(I54:I64)</f>
        <v>0</v>
      </c>
      <c r="J53" s="236"/>
      <c r="K53" s="236">
        <f>SUM(K54:K64)</f>
        <v>0</v>
      </c>
      <c r="L53" s="236"/>
      <c r="M53" s="236">
        <f>SUM(M54:M64)</f>
        <v>0</v>
      </c>
      <c r="N53" s="235"/>
      <c r="O53" s="235">
        <f>SUM(O54:O64)</f>
        <v>0.01</v>
      </c>
      <c r="P53" s="235"/>
      <c r="Q53" s="235">
        <f>SUM(Q54:Q64)</f>
        <v>0.03</v>
      </c>
      <c r="R53" s="236"/>
      <c r="S53" s="236"/>
      <c r="T53" s="236"/>
      <c r="U53" s="236"/>
      <c r="V53" s="236">
        <f>SUM(V54:V64)</f>
        <v>12.769999999999998</v>
      </c>
      <c r="W53" s="236"/>
      <c r="X53" s="236"/>
      <c r="Y53" s="236"/>
      <c r="AG53" t="s">
        <v>152</v>
      </c>
    </row>
    <row r="54" spans="1:60" outlineLevel="1" x14ac:dyDescent="0.2">
      <c r="A54" s="250">
        <v>35</v>
      </c>
      <c r="B54" s="251" t="s">
        <v>236</v>
      </c>
      <c r="C54" s="258" t="s">
        <v>237</v>
      </c>
      <c r="D54" s="252" t="s">
        <v>167</v>
      </c>
      <c r="E54" s="253">
        <v>15</v>
      </c>
      <c r="F54" s="254"/>
      <c r="G54" s="255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2.1299999999999999E-3</v>
      </c>
      <c r="Q54" s="232">
        <f>ROUND(E54*P54,2)</f>
        <v>0.03</v>
      </c>
      <c r="R54" s="233"/>
      <c r="S54" s="233" t="s">
        <v>156</v>
      </c>
      <c r="T54" s="233" t="s">
        <v>156</v>
      </c>
      <c r="U54" s="233">
        <v>0.17299999999999999</v>
      </c>
      <c r="V54" s="233">
        <f>ROUND(E54*U54,2)</f>
        <v>2.6</v>
      </c>
      <c r="W54" s="233"/>
      <c r="X54" s="233" t="s">
        <v>157</v>
      </c>
      <c r="Y54" s="233" t="s">
        <v>158</v>
      </c>
      <c r="Z54" s="212"/>
      <c r="AA54" s="212"/>
      <c r="AB54" s="212"/>
      <c r="AC54" s="212"/>
      <c r="AD54" s="212"/>
      <c r="AE54" s="212"/>
      <c r="AF54" s="212"/>
      <c r="AG54" s="212" t="s">
        <v>159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50">
        <v>36</v>
      </c>
      <c r="B55" s="251" t="s">
        <v>238</v>
      </c>
      <c r="C55" s="258" t="s">
        <v>239</v>
      </c>
      <c r="D55" s="252" t="s">
        <v>167</v>
      </c>
      <c r="E55" s="253">
        <v>5</v>
      </c>
      <c r="F55" s="254"/>
      <c r="G55" s="255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4.0999999999999999E-4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156</v>
      </c>
      <c r="T55" s="233" t="s">
        <v>156</v>
      </c>
      <c r="U55" s="233">
        <v>0.25800000000000001</v>
      </c>
      <c r="V55" s="233">
        <f>ROUND(E55*U55,2)</f>
        <v>1.29</v>
      </c>
      <c r="W55" s="233"/>
      <c r="X55" s="233" t="s">
        <v>157</v>
      </c>
      <c r="Y55" s="233" t="s">
        <v>158</v>
      </c>
      <c r="Z55" s="212"/>
      <c r="AA55" s="212"/>
      <c r="AB55" s="212"/>
      <c r="AC55" s="212"/>
      <c r="AD55" s="212"/>
      <c r="AE55" s="212"/>
      <c r="AF55" s="212"/>
      <c r="AG55" s="212" t="s">
        <v>159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0">
        <v>37</v>
      </c>
      <c r="B56" s="251" t="s">
        <v>240</v>
      </c>
      <c r="C56" s="258" t="s">
        <v>241</v>
      </c>
      <c r="D56" s="252" t="s">
        <v>167</v>
      </c>
      <c r="E56" s="253">
        <v>10</v>
      </c>
      <c r="F56" s="254"/>
      <c r="G56" s="255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5.2999999999999998E-4</v>
      </c>
      <c r="O56" s="232">
        <f>ROUND(E56*N56,2)</f>
        <v>0.01</v>
      </c>
      <c r="P56" s="232">
        <v>0</v>
      </c>
      <c r="Q56" s="232">
        <f>ROUND(E56*P56,2)</f>
        <v>0</v>
      </c>
      <c r="R56" s="233"/>
      <c r="S56" s="233" t="s">
        <v>156</v>
      </c>
      <c r="T56" s="233" t="s">
        <v>156</v>
      </c>
      <c r="U56" s="233">
        <v>0.27889999999999998</v>
      </c>
      <c r="V56" s="233">
        <f>ROUND(E56*U56,2)</f>
        <v>2.79</v>
      </c>
      <c r="W56" s="233"/>
      <c r="X56" s="233" t="s">
        <v>157</v>
      </c>
      <c r="Y56" s="233" t="s">
        <v>158</v>
      </c>
      <c r="Z56" s="212"/>
      <c r="AA56" s="212"/>
      <c r="AB56" s="212"/>
      <c r="AC56" s="212"/>
      <c r="AD56" s="212"/>
      <c r="AE56" s="212"/>
      <c r="AF56" s="212"/>
      <c r="AG56" s="212" t="s">
        <v>159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0">
        <v>38</v>
      </c>
      <c r="B57" s="251" t="s">
        <v>242</v>
      </c>
      <c r="C57" s="258" t="s">
        <v>243</v>
      </c>
      <c r="D57" s="252" t="s">
        <v>167</v>
      </c>
      <c r="E57" s="253">
        <v>5</v>
      </c>
      <c r="F57" s="254"/>
      <c r="G57" s="255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3.0000000000000001E-5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156</v>
      </c>
      <c r="T57" s="233" t="s">
        <v>156</v>
      </c>
      <c r="U57" s="233">
        <v>0.129</v>
      </c>
      <c r="V57" s="233">
        <f>ROUND(E57*U57,2)</f>
        <v>0.65</v>
      </c>
      <c r="W57" s="233"/>
      <c r="X57" s="233" t="s">
        <v>157</v>
      </c>
      <c r="Y57" s="233" t="s">
        <v>158</v>
      </c>
      <c r="Z57" s="212"/>
      <c r="AA57" s="212"/>
      <c r="AB57" s="212"/>
      <c r="AC57" s="212"/>
      <c r="AD57" s="212"/>
      <c r="AE57" s="212"/>
      <c r="AF57" s="212"/>
      <c r="AG57" s="212" t="s">
        <v>159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50">
        <v>39</v>
      </c>
      <c r="B58" s="251" t="s">
        <v>242</v>
      </c>
      <c r="C58" s="258" t="s">
        <v>244</v>
      </c>
      <c r="D58" s="252" t="s">
        <v>167</v>
      </c>
      <c r="E58" s="253">
        <v>10</v>
      </c>
      <c r="F58" s="254"/>
      <c r="G58" s="255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6.0000000000000002E-5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156</v>
      </c>
      <c r="T58" s="233" t="s">
        <v>156</v>
      </c>
      <c r="U58" s="233">
        <v>0.129</v>
      </c>
      <c r="V58" s="233">
        <f>ROUND(E58*U58,2)</f>
        <v>1.29</v>
      </c>
      <c r="W58" s="233"/>
      <c r="X58" s="233" t="s">
        <v>157</v>
      </c>
      <c r="Y58" s="233" t="s">
        <v>158</v>
      </c>
      <c r="Z58" s="212"/>
      <c r="AA58" s="212"/>
      <c r="AB58" s="212"/>
      <c r="AC58" s="212"/>
      <c r="AD58" s="212"/>
      <c r="AE58" s="212"/>
      <c r="AF58" s="212"/>
      <c r="AG58" s="212" t="s">
        <v>159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0">
        <v>40</v>
      </c>
      <c r="B59" s="251" t="s">
        <v>245</v>
      </c>
      <c r="C59" s="258" t="s">
        <v>246</v>
      </c>
      <c r="D59" s="252" t="s">
        <v>183</v>
      </c>
      <c r="E59" s="253">
        <v>4</v>
      </c>
      <c r="F59" s="254"/>
      <c r="G59" s="255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156</v>
      </c>
      <c r="T59" s="233" t="s">
        <v>156</v>
      </c>
      <c r="U59" s="233">
        <v>0.42499999999999999</v>
      </c>
      <c r="V59" s="233">
        <f>ROUND(E59*U59,2)</f>
        <v>1.7</v>
      </c>
      <c r="W59" s="233"/>
      <c r="X59" s="233" t="s">
        <v>157</v>
      </c>
      <c r="Y59" s="233" t="s">
        <v>158</v>
      </c>
      <c r="Z59" s="212"/>
      <c r="AA59" s="212"/>
      <c r="AB59" s="212"/>
      <c r="AC59" s="212"/>
      <c r="AD59" s="212"/>
      <c r="AE59" s="212"/>
      <c r="AF59" s="212"/>
      <c r="AG59" s="212" t="s">
        <v>159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0">
        <v>41</v>
      </c>
      <c r="B60" s="251" t="s">
        <v>247</v>
      </c>
      <c r="C60" s="258" t="s">
        <v>248</v>
      </c>
      <c r="D60" s="252" t="s">
        <v>183</v>
      </c>
      <c r="E60" s="253">
        <v>2</v>
      </c>
      <c r="F60" s="254"/>
      <c r="G60" s="255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6.3000000000000003E-4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156</v>
      </c>
      <c r="T60" s="233" t="s">
        <v>156</v>
      </c>
      <c r="U60" s="233">
        <v>0.27200000000000002</v>
      </c>
      <c r="V60" s="233">
        <f>ROUND(E60*U60,2)</f>
        <v>0.54</v>
      </c>
      <c r="W60" s="233"/>
      <c r="X60" s="233" t="s">
        <v>157</v>
      </c>
      <c r="Y60" s="233" t="s">
        <v>158</v>
      </c>
      <c r="Z60" s="212"/>
      <c r="AA60" s="212"/>
      <c r="AB60" s="212"/>
      <c r="AC60" s="212"/>
      <c r="AD60" s="212"/>
      <c r="AE60" s="212"/>
      <c r="AF60" s="212"/>
      <c r="AG60" s="212" t="s">
        <v>159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0">
        <v>42</v>
      </c>
      <c r="B61" s="251" t="s">
        <v>249</v>
      </c>
      <c r="C61" s="258" t="s">
        <v>250</v>
      </c>
      <c r="D61" s="252" t="s">
        <v>251</v>
      </c>
      <c r="E61" s="253">
        <v>1</v>
      </c>
      <c r="F61" s="254"/>
      <c r="G61" s="255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1.48E-3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156</v>
      </c>
      <c r="T61" s="233" t="s">
        <v>156</v>
      </c>
      <c r="U61" s="233">
        <v>0.54</v>
      </c>
      <c r="V61" s="233">
        <f>ROUND(E61*U61,2)</f>
        <v>0.54</v>
      </c>
      <c r="W61" s="233"/>
      <c r="X61" s="233" t="s">
        <v>157</v>
      </c>
      <c r="Y61" s="233" t="s">
        <v>158</v>
      </c>
      <c r="Z61" s="212"/>
      <c r="AA61" s="212"/>
      <c r="AB61" s="212"/>
      <c r="AC61" s="212"/>
      <c r="AD61" s="212"/>
      <c r="AE61" s="212"/>
      <c r="AF61" s="212"/>
      <c r="AG61" s="212" t="s">
        <v>159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0">
        <v>43</v>
      </c>
      <c r="B62" s="251" t="s">
        <v>252</v>
      </c>
      <c r="C62" s="258" t="s">
        <v>253</v>
      </c>
      <c r="D62" s="252" t="s">
        <v>167</v>
      </c>
      <c r="E62" s="253">
        <v>15</v>
      </c>
      <c r="F62" s="254"/>
      <c r="G62" s="255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156</v>
      </c>
      <c r="T62" s="233" t="s">
        <v>156</v>
      </c>
      <c r="U62" s="233">
        <v>2.9000000000000001E-2</v>
      </c>
      <c r="V62" s="233">
        <f>ROUND(E62*U62,2)</f>
        <v>0.44</v>
      </c>
      <c r="W62" s="233"/>
      <c r="X62" s="233" t="s">
        <v>157</v>
      </c>
      <c r="Y62" s="233" t="s">
        <v>158</v>
      </c>
      <c r="Z62" s="212"/>
      <c r="AA62" s="212"/>
      <c r="AB62" s="212"/>
      <c r="AC62" s="212"/>
      <c r="AD62" s="212"/>
      <c r="AE62" s="212"/>
      <c r="AF62" s="212"/>
      <c r="AG62" s="212" t="s">
        <v>159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4">
        <v>44</v>
      </c>
      <c r="B63" s="245" t="s">
        <v>254</v>
      </c>
      <c r="C63" s="259" t="s">
        <v>255</v>
      </c>
      <c r="D63" s="246" t="s">
        <v>167</v>
      </c>
      <c r="E63" s="247">
        <v>15</v>
      </c>
      <c r="F63" s="248"/>
      <c r="G63" s="249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1.0000000000000001E-5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156</v>
      </c>
      <c r="T63" s="233" t="s">
        <v>156</v>
      </c>
      <c r="U63" s="233">
        <v>6.2E-2</v>
      </c>
      <c r="V63" s="233">
        <f>ROUND(E63*U63,2)</f>
        <v>0.93</v>
      </c>
      <c r="W63" s="233"/>
      <c r="X63" s="233" t="s">
        <v>157</v>
      </c>
      <c r="Y63" s="233" t="s">
        <v>158</v>
      </c>
      <c r="Z63" s="212"/>
      <c r="AA63" s="212"/>
      <c r="AB63" s="212"/>
      <c r="AC63" s="212"/>
      <c r="AD63" s="212"/>
      <c r="AE63" s="212"/>
      <c r="AF63" s="212"/>
      <c r="AG63" s="212" t="s">
        <v>159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>
        <v>45</v>
      </c>
      <c r="B64" s="230" t="s">
        <v>256</v>
      </c>
      <c r="C64" s="260" t="s">
        <v>257</v>
      </c>
      <c r="D64" s="231" t="s">
        <v>0</v>
      </c>
      <c r="E64" s="256"/>
      <c r="F64" s="234"/>
      <c r="G64" s="233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3" t="s">
        <v>156</v>
      </c>
      <c r="T64" s="233" t="s">
        <v>156</v>
      </c>
      <c r="U64" s="233">
        <v>0</v>
      </c>
      <c r="V64" s="233">
        <f>ROUND(E64*U64,2)</f>
        <v>0</v>
      </c>
      <c r="W64" s="233"/>
      <c r="X64" s="233" t="s">
        <v>203</v>
      </c>
      <c r="Y64" s="233" t="s">
        <v>158</v>
      </c>
      <c r="Z64" s="212"/>
      <c r="AA64" s="212"/>
      <c r="AB64" s="212"/>
      <c r="AC64" s="212"/>
      <c r="AD64" s="212"/>
      <c r="AE64" s="212"/>
      <c r="AF64" s="212"/>
      <c r="AG64" s="212" t="s">
        <v>204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37" t="s">
        <v>151</v>
      </c>
      <c r="B65" s="238" t="s">
        <v>98</v>
      </c>
      <c r="C65" s="257" t="s">
        <v>99</v>
      </c>
      <c r="D65" s="239"/>
      <c r="E65" s="240"/>
      <c r="F65" s="241"/>
      <c r="G65" s="242">
        <f>SUMIF(AG66:AG84,"&lt;&gt;NOR",G66:G84)</f>
        <v>0</v>
      </c>
      <c r="H65" s="236"/>
      <c r="I65" s="236">
        <f>SUM(I66:I84)</f>
        <v>0</v>
      </c>
      <c r="J65" s="236"/>
      <c r="K65" s="236">
        <f>SUM(K66:K84)</f>
        <v>0</v>
      </c>
      <c r="L65" s="236"/>
      <c r="M65" s="236">
        <f>SUM(M66:M84)</f>
        <v>0</v>
      </c>
      <c r="N65" s="235"/>
      <c r="O65" s="235">
        <f>SUM(O66:O84)</f>
        <v>6.0000000000000005E-2</v>
      </c>
      <c r="P65" s="235"/>
      <c r="Q65" s="235">
        <f>SUM(Q66:Q84)</f>
        <v>9.0000000000000011E-2</v>
      </c>
      <c r="R65" s="236"/>
      <c r="S65" s="236"/>
      <c r="T65" s="236"/>
      <c r="U65" s="236"/>
      <c r="V65" s="236">
        <f>SUM(V66:V84)</f>
        <v>9.0200000000000014</v>
      </c>
      <c r="W65" s="236"/>
      <c r="X65" s="236"/>
      <c r="Y65" s="236"/>
      <c r="AG65" t="s">
        <v>152</v>
      </c>
    </row>
    <row r="66" spans="1:60" outlineLevel="1" x14ac:dyDescent="0.2">
      <c r="A66" s="250">
        <v>46</v>
      </c>
      <c r="B66" s="251" t="s">
        <v>258</v>
      </c>
      <c r="C66" s="258" t="s">
        <v>259</v>
      </c>
      <c r="D66" s="252" t="s">
        <v>260</v>
      </c>
      <c r="E66" s="253">
        <v>2</v>
      </c>
      <c r="F66" s="254"/>
      <c r="G66" s="255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0</v>
      </c>
      <c r="O66" s="232">
        <f>ROUND(E66*N66,2)</f>
        <v>0</v>
      </c>
      <c r="P66" s="232">
        <v>3.4200000000000001E-2</v>
      </c>
      <c r="Q66" s="232">
        <f>ROUND(E66*P66,2)</f>
        <v>7.0000000000000007E-2</v>
      </c>
      <c r="R66" s="233"/>
      <c r="S66" s="233" t="s">
        <v>156</v>
      </c>
      <c r="T66" s="233" t="s">
        <v>156</v>
      </c>
      <c r="U66" s="233">
        <v>0.46500000000000002</v>
      </c>
      <c r="V66" s="233">
        <f>ROUND(E66*U66,2)</f>
        <v>0.93</v>
      </c>
      <c r="W66" s="233"/>
      <c r="X66" s="233" t="s">
        <v>157</v>
      </c>
      <c r="Y66" s="233" t="s">
        <v>158</v>
      </c>
      <c r="Z66" s="212"/>
      <c r="AA66" s="212"/>
      <c r="AB66" s="212"/>
      <c r="AC66" s="212"/>
      <c r="AD66" s="212"/>
      <c r="AE66" s="212"/>
      <c r="AF66" s="212"/>
      <c r="AG66" s="212" t="s">
        <v>159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50">
        <v>47</v>
      </c>
      <c r="B67" s="251" t="s">
        <v>261</v>
      </c>
      <c r="C67" s="258" t="s">
        <v>262</v>
      </c>
      <c r="D67" s="252" t="s">
        <v>260</v>
      </c>
      <c r="E67" s="253">
        <v>2</v>
      </c>
      <c r="F67" s="254"/>
      <c r="G67" s="255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1.8890000000000001E-2</v>
      </c>
      <c r="O67" s="232">
        <f>ROUND(E67*N67,2)</f>
        <v>0.04</v>
      </c>
      <c r="P67" s="232">
        <v>0</v>
      </c>
      <c r="Q67" s="232">
        <f>ROUND(E67*P67,2)</f>
        <v>0</v>
      </c>
      <c r="R67" s="233"/>
      <c r="S67" s="233" t="s">
        <v>156</v>
      </c>
      <c r="T67" s="233" t="s">
        <v>156</v>
      </c>
      <c r="U67" s="233">
        <v>0.97299999999999998</v>
      </c>
      <c r="V67" s="233">
        <f>ROUND(E67*U67,2)</f>
        <v>1.95</v>
      </c>
      <c r="W67" s="233"/>
      <c r="X67" s="233" t="s">
        <v>157</v>
      </c>
      <c r="Y67" s="233" t="s">
        <v>158</v>
      </c>
      <c r="Z67" s="212"/>
      <c r="AA67" s="212"/>
      <c r="AB67" s="212"/>
      <c r="AC67" s="212"/>
      <c r="AD67" s="212"/>
      <c r="AE67" s="212"/>
      <c r="AF67" s="212"/>
      <c r="AG67" s="212" t="s">
        <v>159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0">
        <v>48</v>
      </c>
      <c r="B68" s="251" t="s">
        <v>263</v>
      </c>
      <c r="C68" s="258" t="s">
        <v>264</v>
      </c>
      <c r="D68" s="252" t="s">
        <v>260</v>
      </c>
      <c r="E68" s="253">
        <v>2</v>
      </c>
      <c r="F68" s="254"/>
      <c r="G68" s="255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156</v>
      </c>
      <c r="T68" s="233" t="s">
        <v>156</v>
      </c>
      <c r="U68" s="233">
        <v>1.77</v>
      </c>
      <c r="V68" s="233">
        <f>ROUND(E68*U68,2)</f>
        <v>3.54</v>
      </c>
      <c r="W68" s="233"/>
      <c r="X68" s="233" t="s">
        <v>157</v>
      </c>
      <c r="Y68" s="233" t="s">
        <v>158</v>
      </c>
      <c r="Z68" s="212"/>
      <c r="AA68" s="212"/>
      <c r="AB68" s="212"/>
      <c r="AC68" s="212"/>
      <c r="AD68" s="212"/>
      <c r="AE68" s="212"/>
      <c r="AF68" s="212"/>
      <c r="AG68" s="212" t="s">
        <v>159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0">
        <v>49</v>
      </c>
      <c r="B69" s="251" t="s">
        <v>269</v>
      </c>
      <c r="C69" s="258" t="s">
        <v>270</v>
      </c>
      <c r="D69" s="252" t="s">
        <v>260</v>
      </c>
      <c r="E69" s="253">
        <v>1</v>
      </c>
      <c r="F69" s="254"/>
      <c r="G69" s="255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0</v>
      </c>
      <c r="O69" s="232">
        <f>ROUND(E69*N69,2)</f>
        <v>0</v>
      </c>
      <c r="P69" s="232">
        <v>1.9460000000000002E-2</v>
      </c>
      <c r="Q69" s="232">
        <f>ROUND(E69*P69,2)</f>
        <v>0.02</v>
      </c>
      <c r="R69" s="233"/>
      <c r="S69" s="233" t="s">
        <v>156</v>
      </c>
      <c r="T69" s="233" t="s">
        <v>156</v>
      </c>
      <c r="U69" s="233">
        <v>0.38200000000000001</v>
      </c>
      <c r="V69" s="233">
        <f>ROUND(E69*U69,2)</f>
        <v>0.38</v>
      </c>
      <c r="W69" s="233"/>
      <c r="X69" s="233" t="s">
        <v>157</v>
      </c>
      <c r="Y69" s="233" t="s">
        <v>158</v>
      </c>
      <c r="Z69" s="212"/>
      <c r="AA69" s="212"/>
      <c r="AB69" s="212"/>
      <c r="AC69" s="212"/>
      <c r="AD69" s="212"/>
      <c r="AE69" s="212"/>
      <c r="AF69" s="212"/>
      <c r="AG69" s="212" t="s">
        <v>159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0">
        <v>50</v>
      </c>
      <c r="B70" s="251" t="s">
        <v>271</v>
      </c>
      <c r="C70" s="258" t="s">
        <v>272</v>
      </c>
      <c r="D70" s="252" t="s">
        <v>260</v>
      </c>
      <c r="E70" s="253">
        <v>1</v>
      </c>
      <c r="F70" s="254"/>
      <c r="G70" s="255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1.401E-2</v>
      </c>
      <c r="O70" s="232">
        <f>ROUND(E70*N70,2)</f>
        <v>0.01</v>
      </c>
      <c r="P70" s="232">
        <v>0</v>
      </c>
      <c r="Q70" s="232">
        <f>ROUND(E70*P70,2)</f>
        <v>0</v>
      </c>
      <c r="R70" s="233"/>
      <c r="S70" s="233" t="s">
        <v>156</v>
      </c>
      <c r="T70" s="233" t="s">
        <v>156</v>
      </c>
      <c r="U70" s="233">
        <v>1.1890000000000001</v>
      </c>
      <c r="V70" s="233">
        <f>ROUND(E70*U70,2)</f>
        <v>1.19</v>
      </c>
      <c r="W70" s="233"/>
      <c r="X70" s="233" t="s">
        <v>157</v>
      </c>
      <c r="Y70" s="233" t="s">
        <v>158</v>
      </c>
      <c r="Z70" s="212"/>
      <c r="AA70" s="212"/>
      <c r="AB70" s="212"/>
      <c r="AC70" s="212"/>
      <c r="AD70" s="212"/>
      <c r="AE70" s="212"/>
      <c r="AF70" s="212"/>
      <c r="AG70" s="212" t="s">
        <v>159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50">
        <v>51</v>
      </c>
      <c r="B71" s="251" t="s">
        <v>281</v>
      </c>
      <c r="C71" s="258" t="s">
        <v>282</v>
      </c>
      <c r="D71" s="252" t="s">
        <v>183</v>
      </c>
      <c r="E71" s="253">
        <v>1</v>
      </c>
      <c r="F71" s="254"/>
      <c r="G71" s="255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1.72E-3</v>
      </c>
      <c r="O71" s="232">
        <f>ROUND(E71*N71,2)</f>
        <v>0</v>
      </c>
      <c r="P71" s="232">
        <v>0</v>
      </c>
      <c r="Q71" s="232">
        <f>ROUND(E71*P71,2)</f>
        <v>0</v>
      </c>
      <c r="R71" s="233"/>
      <c r="S71" s="233" t="s">
        <v>156</v>
      </c>
      <c r="T71" s="233" t="s">
        <v>156</v>
      </c>
      <c r="U71" s="233">
        <v>0.47599999999999998</v>
      </c>
      <c r="V71" s="233">
        <f>ROUND(E71*U71,2)</f>
        <v>0.48</v>
      </c>
      <c r="W71" s="233"/>
      <c r="X71" s="233" t="s">
        <v>157</v>
      </c>
      <c r="Y71" s="233" t="s">
        <v>158</v>
      </c>
      <c r="Z71" s="212"/>
      <c r="AA71" s="212"/>
      <c r="AB71" s="212"/>
      <c r="AC71" s="212"/>
      <c r="AD71" s="212"/>
      <c r="AE71" s="212"/>
      <c r="AF71" s="212"/>
      <c r="AG71" s="212" t="s">
        <v>159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0">
        <v>52</v>
      </c>
      <c r="B72" s="251" t="s">
        <v>283</v>
      </c>
      <c r="C72" s="258" t="s">
        <v>284</v>
      </c>
      <c r="D72" s="252" t="s">
        <v>260</v>
      </c>
      <c r="E72" s="253">
        <v>1</v>
      </c>
      <c r="F72" s="254"/>
      <c r="G72" s="255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0</v>
      </c>
      <c r="O72" s="232">
        <f>ROUND(E72*N72,2)</f>
        <v>0</v>
      </c>
      <c r="P72" s="232">
        <v>1.56E-3</v>
      </c>
      <c r="Q72" s="232">
        <f>ROUND(E72*P72,2)</f>
        <v>0</v>
      </c>
      <c r="R72" s="233"/>
      <c r="S72" s="233" t="s">
        <v>156</v>
      </c>
      <c r="T72" s="233" t="s">
        <v>156</v>
      </c>
      <c r="U72" s="233">
        <v>0.217</v>
      </c>
      <c r="V72" s="233">
        <f>ROUND(E72*U72,2)</f>
        <v>0.22</v>
      </c>
      <c r="W72" s="233"/>
      <c r="X72" s="233" t="s">
        <v>157</v>
      </c>
      <c r="Y72" s="233" t="s">
        <v>158</v>
      </c>
      <c r="Z72" s="212"/>
      <c r="AA72" s="212"/>
      <c r="AB72" s="212"/>
      <c r="AC72" s="212"/>
      <c r="AD72" s="212"/>
      <c r="AE72" s="212"/>
      <c r="AF72" s="212"/>
      <c r="AG72" s="212" t="s">
        <v>159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50">
        <v>53</v>
      </c>
      <c r="B73" s="251" t="s">
        <v>437</v>
      </c>
      <c r="C73" s="258" t="s">
        <v>274</v>
      </c>
      <c r="D73" s="252" t="s">
        <v>260</v>
      </c>
      <c r="E73" s="253">
        <v>1</v>
      </c>
      <c r="F73" s="254"/>
      <c r="G73" s="255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3.0000000000000001E-5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3" t="s">
        <v>177</v>
      </c>
      <c r="T73" s="233" t="s">
        <v>178</v>
      </c>
      <c r="U73" s="233">
        <v>0.33</v>
      </c>
      <c r="V73" s="233">
        <f>ROUND(E73*U73,2)</f>
        <v>0.33</v>
      </c>
      <c r="W73" s="233"/>
      <c r="X73" s="233" t="s">
        <v>157</v>
      </c>
      <c r="Y73" s="233" t="s">
        <v>158</v>
      </c>
      <c r="Z73" s="212"/>
      <c r="AA73" s="212"/>
      <c r="AB73" s="212"/>
      <c r="AC73" s="212"/>
      <c r="AD73" s="212"/>
      <c r="AE73" s="212"/>
      <c r="AF73" s="212"/>
      <c r="AG73" s="212" t="s">
        <v>159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50">
        <v>54</v>
      </c>
      <c r="B74" s="251" t="s">
        <v>285</v>
      </c>
      <c r="C74" s="258" t="s">
        <v>286</v>
      </c>
      <c r="D74" s="252" t="s">
        <v>183</v>
      </c>
      <c r="E74" s="253">
        <v>2</v>
      </c>
      <c r="F74" s="254"/>
      <c r="G74" s="255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2">
        <v>7.0099999999999997E-3</v>
      </c>
      <c r="O74" s="232">
        <f>ROUND(E74*N74,2)</f>
        <v>0.01</v>
      </c>
      <c r="P74" s="232">
        <v>0</v>
      </c>
      <c r="Q74" s="232">
        <f>ROUND(E74*P74,2)</f>
        <v>0</v>
      </c>
      <c r="R74" s="233" t="s">
        <v>287</v>
      </c>
      <c r="S74" s="233" t="s">
        <v>156</v>
      </c>
      <c r="T74" s="233" t="s">
        <v>156</v>
      </c>
      <c r="U74" s="233">
        <v>0</v>
      </c>
      <c r="V74" s="233">
        <f>ROUND(E74*U74,2)</f>
        <v>0</v>
      </c>
      <c r="W74" s="233"/>
      <c r="X74" s="233" t="s">
        <v>288</v>
      </c>
      <c r="Y74" s="233" t="s">
        <v>158</v>
      </c>
      <c r="Z74" s="212"/>
      <c r="AA74" s="212"/>
      <c r="AB74" s="212"/>
      <c r="AC74" s="212"/>
      <c r="AD74" s="212"/>
      <c r="AE74" s="212"/>
      <c r="AF74" s="212"/>
      <c r="AG74" s="212" t="s">
        <v>289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50">
        <v>55</v>
      </c>
      <c r="B75" s="251" t="s">
        <v>290</v>
      </c>
      <c r="C75" s="258" t="s">
        <v>291</v>
      </c>
      <c r="D75" s="252" t="s">
        <v>183</v>
      </c>
      <c r="E75" s="253">
        <v>2</v>
      </c>
      <c r="F75" s="254"/>
      <c r="G75" s="255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3.6999999999999999E-4</v>
      </c>
      <c r="O75" s="232">
        <f>ROUND(E75*N75,2)</f>
        <v>0</v>
      </c>
      <c r="P75" s="232">
        <v>0</v>
      </c>
      <c r="Q75" s="232">
        <f>ROUND(E75*P75,2)</f>
        <v>0</v>
      </c>
      <c r="R75" s="233" t="s">
        <v>287</v>
      </c>
      <c r="S75" s="233" t="s">
        <v>156</v>
      </c>
      <c r="T75" s="233" t="s">
        <v>156</v>
      </c>
      <c r="U75" s="233">
        <v>0</v>
      </c>
      <c r="V75" s="233">
        <f>ROUND(E75*U75,2)</f>
        <v>0</v>
      </c>
      <c r="W75" s="233"/>
      <c r="X75" s="233" t="s">
        <v>288</v>
      </c>
      <c r="Y75" s="233" t="s">
        <v>158</v>
      </c>
      <c r="Z75" s="212"/>
      <c r="AA75" s="212"/>
      <c r="AB75" s="212"/>
      <c r="AC75" s="212"/>
      <c r="AD75" s="212"/>
      <c r="AE75" s="212"/>
      <c r="AF75" s="212"/>
      <c r="AG75" s="212" t="s">
        <v>289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50">
        <v>56</v>
      </c>
      <c r="B76" s="251" t="s">
        <v>292</v>
      </c>
      <c r="C76" s="258" t="s">
        <v>293</v>
      </c>
      <c r="D76" s="252" t="s">
        <v>183</v>
      </c>
      <c r="E76" s="253">
        <v>1</v>
      </c>
      <c r="F76" s="254"/>
      <c r="G76" s="255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3"/>
      <c r="S76" s="233" t="s">
        <v>177</v>
      </c>
      <c r="T76" s="233" t="s">
        <v>178</v>
      </c>
      <c r="U76" s="233">
        <v>0</v>
      </c>
      <c r="V76" s="233">
        <f>ROUND(E76*U76,2)</f>
        <v>0</v>
      </c>
      <c r="W76" s="233"/>
      <c r="X76" s="233" t="s">
        <v>288</v>
      </c>
      <c r="Y76" s="233" t="s">
        <v>158</v>
      </c>
      <c r="Z76" s="212"/>
      <c r="AA76" s="212"/>
      <c r="AB76" s="212"/>
      <c r="AC76" s="212"/>
      <c r="AD76" s="212"/>
      <c r="AE76" s="212"/>
      <c r="AF76" s="212"/>
      <c r="AG76" s="212" t="s">
        <v>289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50">
        <v>57</v>
      </c>
      <c r="B77" s="251" t="s">
        <v>294</v>
      </c>
      <c r="C77" s="258" t="s">
        <v>295</v>
      </c>
      <c r="D77" s="252" t="s">
        <v>183</v>
      </c>
      <c r="E77" s="253">
        <v>2</v>
      </c>
      <c r="F77" s="254"/>
      <c r="G77" s="255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3"/>
      <c r="S77" s="233" t="s">
        <v>177</v>
      </c>
      <c r="T77" s="233" t="s">
        <v>178</v>
      </c>
      <c r="U77" s="233">
        <v>0</v>
      </c>
      <c r="V77" s="233">
        <f>ROUND(E77*U77,2)</f>
        <v>0</v>
      </c>
      <c r="W77" s="233"/>
      <c r="X77" s="233" t="s">
        <v>288</v>
      </c>
      <c r="Y77" s="233" t="s">
        <v>158</v>
      </c>
      <c r="Z77" s="212"/>
      <c r="AA77" s="212"/>
      <c r="AB77" s="212"/>
      <c r="AC77" s="212"/>
      <c r="AD77" s="212"/>
      <c r="AE77" s="212"/>
      <c r="AF77" s="212"/>
      <c r="AG77" s="212" t="s">
        <v>289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50">
        <v>58</v>
      </c>
      <c r="B78" s="251" t="s">
        <v>296</v>
      </c>
      <c r="C78" s="258" t="s">
        <v>297</v>
      </c>
      <c r="D78" s="252" t="s">
        <v>183</v>
      </c>
      <c r="E78" s="253">
        <v>1</v>
      </c>
      <c r="F78" s="254"/>
      <c r="G78" s="255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3"/>
      <c r="S78" s="233" t="s">
        <v>177</v>
      </c>
      <c r="T78" s="233" t="s">
        <v>178</v>
      </c>
      <c r="U78" s="233">
        <v>0</v>
      </c>
      <c r="V78" s="233">
        <f>ROUND(E78*U78,2)</f>
        <v>0</v>
      </c>
      <c r="W78" s="233"/>
      <c r="X78" s="233" t="s">
        <v>288</v>
      </c>
      <c r="Y78" s="233" t="s">
        <v>158</v>
      </c>
      <c r="Z78" s="212"/>
      <c r="AA78" s="212"/>
      <c r="AB78" s="212"/>
      <c r="AC78" s="212"/>
      <c r="AD78" s="212"/>
      <c r="AE78" s="212"/>
      <c r="AF78" s="212"/>
      <c r="AG78" s="212" t="s">
        <v>289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50">
        <v>59</v>
      </c>
      <c r="B79" s="251" t="s">
        <v>298</v>
      </c>
      <c r="C79" s="258" t="s">
        <v>299</v>
      </c>
      <c r="D79" s="252" t="s">
        <v>183</v>
      </c>
      <c r="E79" s="253">
        <v>1</v>
      </c>
      <c r="F79" s="254"/>
      <c r="G79" s="255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3"/>
      <c r="S79" s="233" t="s">
        <v>177</v>
      </c>
      <c r="T79" s="233" t="s">
        <v>178</v>
      </c>
      <c r="U79" s="233">
        <v>0</v>
      </c>
      <c r="V79" s="233">
        <f>ROUND(E79*U79,2)</f>
        <v>0</v>
      </c>
      <c r="W79" s="233"/>
      <c r="X79" s="233" t="s">
        <v>288</v>
      </c>
      <c r="Y79" s="233" t="s">
        <v>158</v>
      </c>
      <c r="Z79" s="212"/>
      <c r="AA79" s="212"/>
      <c r="AB79" s="212"/>
      <c r="AC79" s="212"/>
      <c r="AD79" s="212"/>
      <c r="AE79" s="212"/>
      <c r="AF79" s="212"/>
      <c r="AG79" s="212" t="s">
        <v>289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50">
        <v>60</v>
      </c>
      <c r="B80" s="251" t="s">
        <v>300</v>
      </c>
      <c r="C80" s="258" t="s">
        <v>301</v>
      </c>
      <c r="D80" s="252" t="s">
        <v>183</v>
      </c>
      <c r="E80" s="253">
        <v>2</v>
      </c>
      <c r="F80" s="254"/>
      <c r="G80" s="255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3"/>
      <c r="S80" s="233" t="s">
        <v>177</v>
      </c>
      <c r="T80" s="233" t="s">
        <v>178</v>
      </c>
      <c r="U80" s="233">
        <v>0</v>
      </c>
      <c r="V80" s="233">
        <f>ROUND(E80*U80,2)</f>
        <v>0</v>
      </c>
      <c r="W80" s="233"/>
      <c r="X80" s="233" t="s">
        <v>288</v>
      </c>
      <c r="Y80" s="233" t="s">
        <v>158</v>
      </c>
      <c r="Z80" s="212"/>
      <c r="AA80" s="212"/>
      <c r="AB80" s="212"/>
      <c r="AC80" s="212"/>
      <c r="AD80" s="212"/>
      <c r="AE80" s="212"/>
      <c r="AF80" s="212"/>
      <c r="AG80" s="212" t="s">
        <v>289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50">
        <v>61</v>
      </c>
      <c r="B81" s="251" t="s">
        <v>302</v>
      </c>
      <c r="C81" s="258" t="s">
        <v>303</v>
      </c>
      <c r="D81" s="252" t="s">
        <v>183</v>
      </c>
      <c r="E81" s="253">
        <v>1</v>
      </c>
      <c r="F81" s="254"/>
      <c r="G81" s="255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177</v>
      </c>
      <c r="T81" s="233" t="s">
        <v>178</v>
      </c>
      <c r="U81" s="233">
        <v>0</v>
      </c>
      <c r="V81" s="233">
        <f>ROUND(E81*U81,2)</f>
        <v>0</v>
      </c>
      <c r="W81" s="233"/>
      <c r="X81" s="233" t="s">
        <v>288</v>
      </c>
      <c r="Y81" s="233" t="s">
        <v>158</v>
      </c>
      <c r="Z81" s="212"/>
      <c r="AA81" s="212"/>
      <c r="AB81" s="212"/>
      <c r="AC81" s="212"/>
      <c r="AD81" s="212"/>
      <c r="AE81" s="212"/>
      <c r="AF81" s="212"/>
      <c r="AG81" s="212" t="s">
        <v>289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0">
        <v>62</v>
      </c>
      <c r="B82" s="251" t="s">
        <v>304</v>
      </c>
      <c r="C82" s="258" t="s">
        <v>305</v>
      </c>
      <c r="D82" s="252" t="s">
        <v>183</v>
      </c>
      <c r="E82" s="253">
        <v>2</v>
      </c>
      <c r="F82" s="254"/>
      <c r="G82" s="255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177</v>
      </c>
      <c r="T82" s="233" t="s">
        <v>178</v>
      </c>
      <c r="U82" s="233">
        <v>0</v>
      </c>
      <c r="V82" s="233">
        <f>ROUND(E82*U82,2)</f>
        <v>0</v>
      </c>
      <c r="W82" s="233"/>
      <c r="X82" s="233" t="s">
        <v>288</v>
      </c>
      <c r="Y82" s="233" t="s">
        <v>158</v>
      </c>
      <c r="Z82" s="212"/>
      <c r="AA82" s="212"/>
      <c r="AB82" s="212"/>
      <c r="AC82" s="212"/>
      <c r="AD82" s="212"/>
      <c r="AE82" s="212"/>
      <c r="AF82" s="212"/>
      <c r="AG82" s="212" t="s">
        <v>289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4">
        <v>63</v>
      </c>
      <c r="B83" s="245" t="s">
        <v>306</v>
      </c>
      <c r="C83" s="259" t="s">
        <v>307</v>
      </c>
      <c r="D83" s="246" t="s">
        <v>183</v>
      </c>
      <c r="E83" s="247">
        <v>1</v>
      </c>
      <c r="F83" s="248"/>
      <c r="G83" s="249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177</v>
      </c>
      <c r="T83" s="233" t="s">
        <v>178</v>
      </c>
      <c r="U83" s="233">
        <v>0</v>
      </c>
      <c r="V83" s="233">
        <f>ROUND(E83*U83,2)</f>
        <v>0</v>
      </c>
      <c r="W83" s="233"/>
      <c r="X83" s="233" t="s">
        <v>288</v>
      </c>
      <c r="Y83" s="233" t="s">
        <v>158</v>
      </c>
      <c r="Z83" s="212"/>
      <c r="AA83" s="212"/>
      <c r="AB83" s="212"/>
      <c r="AC83" s="212"/>
      <c r="AD83" s="212"/>
      <c r="AE83" s="212"/>
      <c r="AF83" s="212"/>
      <c r="AG83" s="212" t="s">
        <v>289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9">
        <v>64</v>
      </c>
      <c r="B84" s="230" t="s">
        <v>308</v>
      </c>
      <c r="C84" s="260" t="s">
        <v>309</v>
      </c>
      <c r="D84" s="231" t="s">
        <v>0</v>
      </c>
      <c r="E84" s="256"/>
      <c r="F84" s="234"/>
      <c r="G84" s="233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3"/>
      <c r="S84" s="233" t="s">
        <v>156</v>
      </c>
      <c r="T84" s="233" t="s">
        <v>156</v>
      </c>
      <c r="U84" s="233">
        <v>0</v>
      </c>
      <c r="V84" s="233">
        <f>ROUND(E84*U84,2)</f>
        <v>0</v>
      </c>
      <c r="W84" s="233"/>
      <c r="X84" s="233" t="s">
        <v>203</v>
      </c>
      <c r="Y84" s="233" t="s">
        <v>158</v>
      </c>
      <c r="Z84" s="212"/>
      <c r="AA84" s="212"/>
      <c r="AB84" s="212"/>
      <c r="AC84" s="212"/>
      <c r="AD84" s="212"/>
      <c r="AE84" s="212"/>
      <c r="AF84" s="212"/>
      <c r="AG84" s="212" t="s">
        <v>204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237" t="s">
        <v>151</v>
      </c>
      <c r="B85" s="238" t="s">
        <v>100</v>
      </c>
      <c r="C85" s="257" t="s">
        <v>101</v>
      </c>
      <c r="D85" s="239"/>
      <c r="E85" s="240"/>
      <c r="F85" s="241"/>
      <c r="G85" s="242">
        <f>SUMIF(AG86:AG88,"&lt;&gt;NOR",G86:G88)</f>
        <v>0</v>
      </c>
      <c r="H85" s="236"/>
      <c r="I85" s="236">
        <f>SUM(I86:I88)</f>
        <v>0</v>
      </c>
      <c r="J85" s="236"/>
      <c r="K85" s="236">
        <f>SUM(K86:K88)</f>
        <v>0</v>
      </c>
      <c r="L85" s="236"/>
      <c r="M85" s="236">
        <f>SUM(M86:M88)</f>
        <v>0</v>
      </c>
      <c r="N85" s="235"/>
      <c r="O85" s="235">
        <f>SUM(O86:O88)</f>
        <v>0</v>
      </c>
      <c r="P85" s="235"/>
      <c r="Q85" s="235">
        <f>SUM(Q86:Q88)</f>
        <v>0</v>
      </c>
      <c r="R85" s="236"/>
      <c r="S85" s="236"/>
      <c r="T85" s="236"/>
      <c r="U85" s="236"/>
      <c r="V85" s="236">
        <f>SUM(V86:V88)</f>
        <v>0.54</v>
      </c>
      <c r="W85" s="236"/>
      <c r="X85" s="236"/>
      <c r="Y85" s="236"/>
      <c r="AG85" t="s">
        <v>152</v>
      </c>
    </row>
    <row r="86" spans="1:60" ht="22.5" outlineLevel="1" x14ac:dyDescent="0.2">
      <c r="A86" s="250">
        <v>65</v>
      </c>
      <c r="B86" s="251" t="s">
        <v>310</v>
      </c>
      <c r="C86" s="258" t="s">
        <v>311</v>
      </c>
      <c r="D86" s="252" t="s">
        <v>183</v>
      </c>
      <c r="E86" s="253">
        <v>1</v>
      </c>
      <c r="F86" s="254"/>
      <c r="G86" s="255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3"/>
      <c r="S86" s="233" t="s">
        <v>156</v>
      </c>
      <c r="T86" s="233" t="s">
        <v>156</v>
      </c>
      <c r="U86" s="233">
        <v>0.54</v>
      </c>
      <c r="V86" s="233">
        <f>ROUND(E86*U86,2)</f>
        <v>0.54</v>
      </c>
      <c r="W86" s="233"/>
      <c r="X86" s="233" t="s">
        <v>157</v>
      </c>
      <c r="Y86" s="233" t="s">
        <v>158</v>
      </c>
      <c r="Z86" s="212"/>
      <c r="AA86" s="212"/>
      <c r="AB86" s="212"/>
      <c r="AC86" s="212"/>
      <c r="AD86" s="212"/>
      <c r="AE86" s="212"/>
      <c r="AF86" s="212"/>
      <c r="AG86" s="212" t="s">
        <v>159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4">
        <v>66</v>
      </c>
      <c r="B87" s="245" t="s">
        <v>312</v>
      </c>
      <c r="C87" s="259" t="s">
        <v>313</v>
      </c>
      <c r="D87" s="246" t="s">
        <v>183</v>
      </c>
      <c r="E87" s="247">
        <v>1</v>
      </c>
      <c r="F87" s="248"/>
      <c r="G87" s="249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3"/>
      <c r="S87" s="233" t="s">
        <v>177</v>
      </c>
      <c r="T87" s="233" t="s">
        <v>178</v>
      </c>
      <c r="U87" s="233">
        <v>0</v>
      </c>
      <c r="V87" s="233">
        <f>ROUND(E87*U87,2)</f>
        <v>0</v>
      </c>
      <c r="W87" s="233"/>
      <c r="X87" s="233" t="s">
        <v>157</v>
      </c>
      <c r="Y87" s="233" t="s">
        <v>158</v>
      </c>
      <c r="Z87" s="212"/>
      <c r="AA87" s="212"/>
      <c r="AB87" s="212"/>
      <c r="AC87" s="212"/>
      <c r="AD87" s="212"/>
      <c r="AE87" s="212"/>
      <c r="AF87" s="212"/>
      <c r="AG87" s="212" t="s">
        <v>159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>
        <v>67</v>
      </c>
      <c r="B88" s="230" t="s">
        <v>314</v>
      </c>
      <c r="C88" s="260" t="s">
        <v>315</v>
      </c>
      <c r="D88" s="231" t="s">
        <v>0</v>
      </c>
      <c r="E88" s="256"/>
      <c r="F88" s="234"/>
      <c r="G88" s="233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3"/>
      <c r="S88" s="233" t="s">
        <v>156</v>
      </c>
      <c r="T88" s="233" t="s">
        <v>156</v>
      </c>
      <c r="U88" s="233">
        <v>0</v>
      </c>
      <c r="V88" s="233">
        <f>ROUND(E88*U88,2)</f>
        <v>0</v>
      </c>
      <c r="W88" s="233"/>
      <c r="X88" s="233" t="s">
        <v>203</v>
      </c>
      <c r="Y88" s="233" t="s">
        <v>158</v>
      </c>
      <c r="Z88" s="212"/>
      <c r="AA88" s="212"/>
      <c r="AB88" s="212"/>
      <c r="AC88" s="212"/>
      <c r="AD88" s="212"/>
      <c r="AE88" s="212"/>
      <c r="AF88" s="212"/>
      <c r="AG88" s="212" t="s">
        <v>204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37" t="s">
        <v>151</v>
      </c>
      <c r="B89" s="238" t="s">
        <v>102</v>
      </c>
      <c r="C89" s="257" t="s">
        <v>103</v>
      </c>
      <c r="D89" s="239"/>
      <c r="E89" s="240"/>
      <c r="F89" s="241"/>
      <c r="G89" s="242">
        <f>SUMIF(AG90:AG94,"&lt;&gt;NOR",G90:G94)</f>
        <v>0</v>
      </c>
      <c r="H89" s="236"/>
      <c r="I89" s="236">
        <f>SUM(I90:I94)</f>
        <v>0</v>
      </c>
      <c r="J89" s="236"/>
      <c r="K89" s="236">
        <f>SUM(K90:K94)</f>
        <v>0</v>
      </c>
      <c r="L89" s="236"/>
      <c r="M89" s="236">
        <f>SUM(M90:M94)</f>
        <v>0</v>
      </c>
      <c r="N89" s="235"/>
      <c r="O89" s="235">
        <f>SUM(O90:O94)</f>
        <v>0.01</v>
      </c>
      <c r="P89" s="235"/>
      <c r="Q89" s="235">
        <f>SUM(Q90:Q94)</f>
        <v>0.03</v>
      </c>
      <c r="R89" s="236"/>
      <c r="S89" s="236"/>
      <c r="T89" s="236"/>
      <c r="U89" s="236"/>
      <c r="V89" s="236">
        <f>SUM(V90:V94)</f>
        <v>4.38</v>
      </c>
      <c r="W89" s="236"/>
      <c r="X89" s="236"/>
      <c r="Y89" s="236"/>
      <c r="AG89" t="s">
        <v>152</v>
      </c>
    </row>
    <row r="90" spans="1:60" ht="22.5" outlineLevel="1" x14ac:dyDescent="0.2">
      <c r="A90" s="250">
        <v>68</v>
      </c>
      <c r="B90" s="251" t="s">
        <v>316</v>
      </c>
      <c r="C90" s="258" t="s">
        <v>317</v>
      </c>
      <c r="D90" s="252" t="s">
        <v>167</v>
      </c>
      <c r="E90" s="253">
        <v>10</v>
      </c>
      <c r="F90" s="254"/>
      <c r="G90" s="255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2">
        <v>2.0000000000000002E-5</v>
      </c>
      <c r="O90" s="232">
        <f>ROUND(E90*N90,2)</f>
        <v>0</v>
      </c>
      <c r="P90" s="232">
        <v>3.2000000000000002E-3</v>
      </c>
      <c r="Q90" s="232">
        <f>ROUND(E90*P90,2)</f>
        <v>0.03</v>
      </c>
      <c r="R90" s="233"/>
      <c r="S90" s="233" t="s">
        <v>156</v>
      </c>
      <c r="T90" s="233" t="s">
        <v>156</v>
      </c>
      <c r="U90" s="233">
        <v>5.2999999999999999E-2</v>
      </c>
      <c r="V90" s="233">
        <f>ROUND(E90*U90,2)</f>
        <v>0.53</v>
      </c>
      <c r="W90" s="233"/>
      <c r="X90" s="233" t="s">
        <v>157</v>
      </c>
      <c r="Y90" s="233" t="s">
        <v>158</v>
      </c>
      <c r="Z90" s="212"/>
      <c r="AA90" s="212"/>
      <c r="AB90" s="212"/>
      <c r="AC90" s="212"/>
      <c r="AD90" s="212"/>
      <c r="AE90" s="212"/>
      <c r="AF90" s="212"/>
      <c r="AG90" s="212" t="s">
        <v>159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0">
        <v>69</v>
      </c>
      <c r="B91" s="251" t="s">
        <v>318</v>
      </c>
      <c r="C91" s="258" t="s">
        <v>319</v>
      </c>
      <c r="D91" s="252" t="s">
        <v>183</v>
      </c>
      <c r="E91" s="253">
        <v>2</v>
      </c>
      <c r="F91" s="254"/>
      <c r="G91" s="255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2">
        <v>6.0000000000000002E-5</v>
      </c>
      <c r="O91" s="232">
        <f>ROUND(E91*N91,2)</f>
        <v>0</v>
      </c>
      <c r="P91" s="232">
        <v>0</v>
      </c>
      <c r="Q91" s="232">
        <f>ROUND(E91*P91,2)</f>
        <v>0</v>
      </c>
      <c r="R91" s="233"/>
      <c r="S91" s="233" t="s">
        <v>156</v>
      </c>
      <c r="T91" s="233" t="s">
        <v>156</v>
      </c>
      <c r="U91" s="233">
        <v>0.28000000000000003</v>
      </c>
      <c r="V91" s="233">
        <f>ROUND(E91*U91,2)</f>
        <v>0.56000000000000005</v>
      </c>
      <c r="W91" s="233"/>
      <c r="X91" s="233" t="s">
        <v>157</v>
      </c>
      <c r="Y91" s="233" t="s">
        <v>158</v>
      </c>
      <c r="Z91" s="212"/>
      <c r="AA91" s="212"/>
      <c r="AB91" s="212"/>
      <c r="AC91" s="212"/>
      <c r="AD91" s="212"/>
      <c r="AE91" s="212"/>
      <c r="AF91" s="212"/>
      <c r="AG91" s="212" t="s">
        <v>159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50">
        <v>70</v>
      </c>
      <c r="B92" s="251" t="s">
        <v>320</v>
      </c>
      <c r="C92" s="258" t="s">
        <v>321</v>
      </c>
      <c r="D92" s="252" t="s">
        <v>167</v>
      </c>
      <c r="E92" s="253">
        <v>10</v>
      </c>
      <c r="F92" s="254"/>
      <c r="G92" s="255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8.8000000000000003E-4</v>
      </c>
      <c r="O92" s="232">
        <f>ROUND(E92*N92,2)</f>
        <v>0.01</v>
      </c>
      <c r="P92" s="232">
        <v>0</v>
      </c>
      <c r="Q92" s="232">
        <f>ROUND(E92*P92,2)</f>
        <v>0</v>
      </c>
      <c r="R92" s="233"/>
      <c r="S92" s="233" t="s">
        <v>156</v>
      </c>
      <c r="T92" s="233" t="s">
        <v>156</v>
      </c>
      <c r="U92" s="233">
        <v>0.30737999999999999</v>
      </c>
      <c r="V92" s="233">
        <f>ROUND(E92*U92,2)</f>
        <v>3.07</v>
      </c>
      <c r="W92" s="233"/>
      <c r="X92" s="233" t="s">
        <v>157</v>
      </c>
      <c r="Y92" s="233" t="s">
        <v>158</v>
      </c>
      <c r="Z92" s="212"/>
      <c r="AA92" s="212"/>
      <c r="AB92" s="212"/>
      <c r="AC92" s="212"/>
      <c r="AD92" s="212"/>
      <c r="AE92" s="212"/>
      <c r="AF92" s="212"/>
      <c r="AG92" s="212" t="s">
        <v>159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4">
        <v>71</v>
      </c>
      <c r="B93" s="245" t="s">
        <v>322</v>
      </c>
      <c r="C93" s="259" t="s">
        <v>323</v>
      </c>
      <c r="D93" s="246" t="s">
        <v>167</v>
      </c>
      <c r="E93" s="247">
        <v>10</v>
      </c>
      <c r="F93" s="248"/>
      <c r="G93" s="249">
        <f>ROUND(E93*F93,2)</f>
        <v>0</v>
      </c>
      <c r="H93" s="234"/>
      <c r="I93" s="233">
        <f>ROUND(E93*H93,2)</f>
        <v>0</v>
      </c>
      <c r="J93" s="234"/>
      <c r="K93" s="233">
        <f>ROUND(E93*J93,2)</f>
        <v>0</v>
      </c>
      <c r="L93" s="233">
        <v>21</v>
      </c>
      <c r="M93" s="233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3"/>
      <c r="S93" s="233" t="s">
        <v>156</v>
      </c>
      <c r="T93" s="233" t="s">
        <v>156</v>
      </c>
      <c r="U93" s="233">
        <v>2.1499999999999998E-2</v>
      </c>
      <c r="V93" s="233">
        <f>ROUND(E93*U93,2)</f>
        <v>0.22</v>
      </c>
      <c r="W93" s="233"/>
      <c r="X93" s="233" t="s">
        <v>157</v>
      </c>
      <c r="Y93" s="233" t="s">
        <v>158</v>
      </c>
      <c r="Z93" s="212"/>
      <c r="AA93" s="212"/>
      <c r="AB93" s="212"/>
      <c r="AC93" s="212"/>
      <c r="AD93" s="212"/>
      <c r="AE93" s="212"/>
      <c r="AF93" s="212"/>
      <c r="AG93" s="212" t="s">
        <v>159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>
        <v>72</v>
      </c>
      <c r="B94" s="230" t="s">
        <v>324</v>
      </c>
      <c r="C94" s="260" t="s">
        <v>325</v>
      </c>
      <c r="D94" s="231" t="s">
        <v>0</v>
      </c>
      <c r="E94" s="256"/>
      <c r="F94" s="234"/>
      <c r="G94" s="233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3"/>
      <c r="S94" s="233" t="s">
        <v>156</v>
      </c>
      <c r="T94" s="233" t="s">
        <v>156</v>
      </c>
      <c r="U94" s="233">
        <v>0</v>
      </c>
      <c r="V94" s="233">
        <f>ROUND(E94*U94,2)</f>
        <v>0</v>
      </c>
      <c r="W94" s="233"/>
      <c r="X94" s="233" t="s">
        <v>203</v>
      </c>
      <c r="Y94" s="233" t="s">
        <v>158</v>
      </c>
      <c r="Z94" s="212"/>
      <c r="AA94" s="212"/>
      <c r="AB94" s="212"/>
      <c r="AC94" s="212"/>
      <c r="AD94" s="212"/>
      <c r="AE94" s="212"/>
      <c r="AF94" s="212"/>
      <c r="AG94" s="212" t="s">
        <v>204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37" t="s">
        <v>151</v>
      </c>
      <c r="B95" s="238" t="s">
        <v>104</v>
      </c>
      <c r="C95" s="257" t="s">
        <v>105</v>
      </c>
      <c r="D95" s="239"/>
      <c r="E95" s="240"/>
      <c r="F95" s="241"/>
      <c r="G95" s="242">
        <f>SUMIF(AG96:AG99,"&lt;&gt;NOR",G96:G99)</f>
        <v>0</v>
      </c>
      <c r="H95" s="236"/>
      <c r="I95" s="236">
        <f>SUM(I96:I99)</f>
        <v>0</v>
      </c>
      <c r="J95" s="236"/>
      <c r="K95" s="236">
        <f>SUM(K96:K99)</f>
        <v>0</v>
      </c>
      <c r="L95" s="236"/>
      <c r="M95" s="236">
        <f>SUM(M96:M99)</f>
        <v>0</v>
      </c>
      <c r="N95" s="235"/>
      <c r="O95" s="235">
        <f>SUM(O96:O99)</f>
        <v>0</v>
      </c>
      <c r="P95" s="235"/>
      <c r="Q95" s="235">
        <f>SUM(Q96:Q99)</f>
        <v>0</v>
      </c>
      <c r="R95" s="236"/>
      <c r="S95" s="236"/>
      <c r="T95" s="236"/>
      <c r="U95" s="236"/>
      <c r="V95" s="236">
        <f>SUM(V96:V99)</f>
        <v>1.03</v>
      </c>
      <c r="W95" s="236"/>
      <c r="X95" s="236"/>
      <c r="Y95" s="236"/>
      <c r="AG95" t="s">
        <v>152</v>
      </c>
    </row>
    <row r="96" spans="1:60" outlineLevel="1" x14ac:dyDescent="0.2">
      <c r="A96" s="250">
        <v>73</v>
      </c>
      <c r="B96" s="251" t="s">
        <v>326</v>
      </c>
      <c r="C96" s="258" t="s">
        <v>327</v>
      </c>
      <c r="D96" s="252" t="s">
        <v>183</v>
      </c>
      <c r="E96" s="253">
        <v>2</v>
      </c>
      <c r="F96" s="254"/>
      <c r="G96" s="255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1.2999999999999999E-4</v>
      </c>
      <c r="O96" s="232">
        <f>ROUND(E96*N96,2)</f>
        <v>0</v>
      </c>
      <c r="P96" s="232">
        <v>0</v>
      </c>
      <c r="Q96" s="232">
        <f>ROUND(E96*P96,2)</f>
        <v>0</v>
      </c>
      <c r="R96" s="233"/>
      <c r="S96" s="233" t="s">
        <v>156</v>
      </c>
      <c r="T96" s="233" t="s">
        <v>156</v>
      </c>
      <c r="U96" s="233">
        <v>6.2E-2</v>
      </c>
      <c r="V96" s="233">
        <f>ROUND(E96*U96,2)</f>
        <v>0.12</v>
      </c>
      <c r="W96" s="233"/>
      <c r="X96" s="233" t="s">
        <v>157</v>
      </c>
      <c r="Y96" s="233" t="s">
        <v>158</v>
      </c>
      <c r="Z96" s="212"/>
      <c r="AA96" s="212"/>
      <c r="AB96" s="212"/>
      <c r="AC96" s="212"/>
      <c r="AD96" s="212"/>
      <c r="AE96" s="212"/>
      <c r="AF96" s="212"/>
      <c r="AG96" s="212" t="s">
        <v>159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50">
        <v>74</v>
      </c>
      <c r="B97" s="251" t="s">
        <v>328</v>
      </c>
      <c r="C97" s="258" t="s">
        <v>329</v>
      </c>
      <c r="D97" s="252" t="s">
        <v>183</v>
      </c>
      <c r="E97" s="253">
        <v>2</v>
      </c>
      <c r="F97" s="254"/>
      <c r="G97" s="255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2">
        <v>3.4000000000000002E-4</v>
      </c>
      <c r="O97" s="232">
        <f>ROUND(E97*N97,2)</f>
        <v>0</v>
      </c>
      <c r="P97" s="232">
        <v>0</v>
      </c>
      <c r="Q97" s="232">
        <f>ROUND(E97*P97,2)</f>
        <v>0</v>
      </c>
      <c r="R97" s="233"/>
      <c r="S97" s="233" t="s">
        <v>156</v>
      </c>
      <c r="T97" s="233" t="s">
        <v>156</v>
      </c>
      <c r="U97" s="233">
        <v>0.28799999999999998</v>
      </c>
      <c r="V97" s="233">
        <f>ROUND(E97*U97,2)</f>
        <v>0.57999999999999996</v>
      </c>
      <c r="W97" s="233"/>
      <c r="X97" s="233" t="s">
        <v>157</v>
      </c>
      <c r="Y97" s="233" t="s">
        <v>158</v>
      </c>
      <c r="Z97" s="212"/>
      <c r="AA97" s="212"/>
      <c r="AB97" s="212"/>
      <c r="AC97" s="212"/>
      <c r="AD97" s="212"/>
      <c r="AE97" s="212"/>
      <c r="AF97" s="212"/>
      <c r="AG97" s="212" t="s">
        <v>159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44">
        <v>75</v>
      </c>
      <c r="B98" s="245" t="s">
        <v>330</v>
      </c>
      <c r="C98" s="259" t="s">
        <v>331</v>
      </c>
      <c r="D98" s="246" t="s">
        <v>183</v>
      </c>
      <c r="E98" s="247">
        <v>2</v>
      </c>
      <c r="F98" s="248"/>
      <c r="G98" s="249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4.4000000000000002E-4</v>
      </c>
      <c r="O98" s="232">
        <f>ROUND(E98*N98,2)</f>
        <v>0</v>
      </c>
      <c r="P98" s="232">
        <v>0</v>
      </c>
      <c r="Q98" s="232">
        <f>ROUND(E98*P98,2)</f>
        <v>0</v>
      </c>
      <c r="R98" s="233"/>
      <c r="S98" s="233" t="s">
        <v>156</v>
      </c>
      <c r="T98" s="233" t="s">
        <v>156</v>
      </c>
      <c r="U98" s="233">
        <v>0.16400000000000001</v>
      </c>
      <c r="V98" s="233">
        <f>ROUND(E98*U98,2)</f>
        <v>0.33</v>
      </c>
      <c r="W98" s="233"/>
      <c r="X98" s="233" t="s">
        <v>157</v>
      </c>
      <c r="Y98" s="233" t="s">
        <v>158</v>
      </c>
      <c r="Z98" s="212"/>
      <c r="AA98" s="212"/>
      <c r="AB98" s="212"/>
      <c r="AC98" s="212"/>
      <c r="AD98" s="212"/>
      <c r="AE98" s="212"/>
      <c r="AF98" s="212"/>
      <c r="AG98" s="212" t="s">
        <v>159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9">
        <v>76</v>
      </c>
      <c r="B99" s="230" t="s">
        <v>332</v>
      </c>
      <c r="C99" s="260" t="s">
        <v>333</v>
      </c>
      <c r="D99" s="231" t="s">
        <v>0</v>
      </c>
      <c r="E99" s="256"/>
      <c r="F99" s="234"/>
      <c r="G99" s="233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3"/>
      <c r="S99" s="233" t="s">
        <v>156</v>
      </c>
      <c r="T99" s="233" t="s">
        <v>156</v>
      </c>
      <c r="U99" s="233">
        <v>0</v>
      </c>
      <c r="V99" s="233">
        <f>ROUND(E99*U99,2)</f>
        <v>0</v>
      </c>
      <c r="W99" s="233"/>
      <c r="X99" s="233" t="s">
        <v>203</v>
      </c>
      <c r="Y99" s="233" t="s">
        <v>158</v>
      </c>
      <c r="Z99" s="212"/>
      <c r="AA99" s="212"/>
      <c r="AB99" s="212"/>
      <c r="AC99" s="212"/>
      <c r="AD99" s="212"/>
      <c r="AE99" s="212"/>
      <c r="AF99" s="212"/>
      <c r="AG99" s="212" t="s">
        <v>204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37" t="s">
        <v>151</v>
      </c>
      <c r="B100" s="238" t="s">
        <v>106</v>
      </c>
      <c r="C100" s="257" t="s">
        <v>107</v>
      </c>
      <c r="D100" s="239"/>
      <c r="E100" s="240"/>
      <c r="F100" s="241"/>
      <c r="G100" s="242">
        <f>SUMIF(AG101:AG104,"&lt;&gt;NOR",G101:G104)</f>
        <v>0</v>
      </c>
      <c r="H100" s="236"/>
      <c r="I100" s="236">
        <f>SUM(I101:I104)</f>
        <v>0</v>
      </c>
      <c r="J100" s="236"/>
      <c r="K100" s="236">
        <f>SUM(K101:K104)</f>
        <v>0</v>
      </c>
      <c r="L100" s="236"/>
      <c r="M100" s="236">
        <f>SUM(M101:M104)</f>
        <v>0</v>
      </c>
      <c r="N100" s="235"/>
      <c r="O100" s="235">
        <f>SUM(O101:O104)</f>
        <v>0.03</v>
      </c>
      <c r="P100" s="235"/>
      <c r="Q100" s="235">
        <f>SUM(Q101:Q104)</f>
        <v>0.05</v>
      </c>
      <c r="R100" s="236"/>
      <c r="S100" s="236"/>
      <c r="T100" s="236"/>
      <c r="U100" s="236"/>
      <c r="V100" s="236">
        <f>SUM(V101:V104)</f>
        <v>1.9900000000000002</v>
      </c>
      <c r="W100" s="236"/>
      <c r="X100" s="236"/>
      <c r="Y100" s="236"/>
      <c r="AG100" t="s">
        <v>152</v>
      </c>
    </row>
    <row r="101" spans="1:60" outlineLevel="1" x14ac:dyDescent="0.2">
      <c r="A101" s="250">
        <v>77</v>
      </c>
      <c r="B101" s="251" t="s">
        <v>334</v>
      </c>
      <c r="C101" s="258" t="s">
        <v>335</v>
      </c>
      <c r="D101" s="252" t="s">
        <v>155</v>
      </c>
      <c r="E101" s="253">
        <v>2</v>
      </c>
      <c r="F101" s="254"/>
      <c r="G101" s="255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2">
        <v>0</v>
      </c>
      <c r="O101" s="232">
        <f>ROUND(E101*N101,2)</f>
        <v>0</v>
      </c>
      <c r="P101" s="232">
        <v>2.3800000000000002E-2</v>
      </c>
      <c r="Q101" s="232">
        <f>ROUND(E101*P101,2)</f>
        <v>0.05</v>
      </c>
      <c r="R101" s="233"/>
      <c r="S101" s="233" t="s">
        <v>156</v>
      </c>
      <c r="T101" s="233" t="s">
        <v>156</v>
      </c>
      <c r="U101" s="233">
        <v>8.2000000000000003E-2</v>
      </c>
      <c r="V101" s="233">
        <f>ROUND(E101*U101,2)</f>
        <v>0.16</v>
      </c>
      <c r="W101" s="233"/>
      <c r="X101" s="233" t="s">
        <v>157</v>
      </c>
      <c r="Y101" s="233" t="s">
        <v>158</v>
      </c>
      <c r="Z101" s="212"/>
      <c r="AA101" s="212"/>
      <c r="AB101" s="212"/>
      <c r="AC101" s="212"/>
      <c r="AD101" s="212"/>
      <c r="AE101" s="212"/>
      <c r="AF101" s="212"/>
      <c r="AG101" s="212" t="s">
        <v>159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50">
        <v>78</v>
      </c>
      <c r="B102" s="251" t="s">
        <v>336</v>
      </c>
      <c r="C102" s="258" t="s">
        <v>337</v>
      </c>
      <c r="D102" s="252" t="s">
        <v>183</v>
      </c>
      <c r="E102" s="253">
        <v>1</v>
      </c>
      <c r="F102" s="254"/>
      <c r="G102" s="255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2">
        <v>1.218E-2</v>
      </c>
      <c r="O102" s="232">
        <f>ROUND(E102*N102,2)</f>
        <v>0.01</v>
      </c>
      <c r="P102" s="232">
        <v>0</v>
      </c>
      <c r="Q102" s="232">
        <f>ROUND(E102*P102,2)</f>
        <v>0</v>
      </c>
      <c r="R102" s="233"/>
      <c r="S102" s="233" t="s">
        <v>156</v>
      </c>
      <c r="T102" s="233" t="s">
        <v>156</v>
      </c>
      <c r="U102" s="233">
        <v>0.90300000000000002</v>
      </c>
      <c r="V102" s="233">
        <f>ROUND(E102*U102,2)</f>
        <v>0.9</v>
      </c>
      <c r="W102" s="233"/>
      <c r="X102" s="233" t="s">
        <v>157</v>
      </c>
      <c r="Y102" s="233" t="s">
        <v>158</v>
      </c>
      <c r="Z102" s="212"/>
      <c r="AA102" s="212"/>
      <c r="AB102" s="212"/>
      <c r="AC102" s="212"/>
      <c r="AD102" s="212"/>
      <c r="AE102" s="212"/>
      <c r="AF102" s="212"/>
      <c r="AG102" s="212" t="s">
        <v>159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44">
        <v>79</v>
      </c>
      <c r="B103" s="245" t="s">
        <v>338</v>
      </c>
      <c r="C103" s="259" t="s">
        <v>339</v>
      </c>
      <c r="D103" s="246" t="s">
        <v>183</v>
      </c>
      <c r="E103" s="247">
        <v>1</v>
      </c>
      <c r="F103" s="248"/>
      <c r="G103" s="249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1.8190000000000001E-2</v>
      </c>
      <c r="O103" s="232">
        <f>ROUND(E103*N103,2)</f>
        <v>0.02</v>
      </c>
      <c r="P103" s="232">
        <v>0</v>
      </c>
      <c r="Q103" s="232">
        <f>ROUND(E103*P103,2)</f>
        <v>0</v>
      </c>
      <c r="R103" s="233"/>
      <c r="S103" s="233" t="s">
        <v>156</v>
      </c>
      <c r="T103" s="233" t="s">
        <v>156</v>
      </c>
      <c r="U103" s="233">
        <v>0.92900000000000005</v>
      </c>
      <c r="V103" s="233">
        <f>ROUND(E103*U103,2)</f>
        <v>0.93</v>
      </c>
      <c r="W103" s="233"/>
      <c r="X103" s="233" t="s">
        <v>157</v>
      </c>
      <c r="Y103" s="233" t="s">
        <v>158</v>
      </c>
      <c r="Z103" s="212"/>
      <c r="AA103" s="212"/>
      <c r="AB103" s="212"/>
      <c r="AC103" s="212"/>
      <c r="AD103" s="212"/>
      <c r="AE103" s="212"/>
      <c r="AF103" s="212"/>
      <c r="AG103" s="212" t="s">
        <v>159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>
        <v>80</v>
      </c>
      <c r="B104" s="230" t="s">
        <v>340</v>
      </c>
      <c r="C104" s="260" t="s">
        <v>341</v>
      </c>
      <c r="D104" s="231" t="s">
        <v>0</v>
      </c>
      <c r="E104" s="256"/>
      <c r="F104" s="234"/>
      <c r="G104" s="233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3"/>
      <c r="S104" s="233" t="s">
        <v>156</v>
      </c>
      <c r="T104" s="233" t="s">
        <v>156</v>
      </c>
      <c r="U104" s="233">
        <v>0</v>
      </c>
      <c r="V104" s="233">
        <f>ROUND(E104*U104,2)</f>
        <v>0</v>
      </c>
      <c r="W104" s="233"/>
      <c r="X104" s="233" t="s">
        <v>203</v>
      </c>
      <c r="Y104" s="233" t="s">
        <v>158</v>
      </c>
      <c r="Z104" s="212"/>
      <c r="AA104" s="212"/>
      <c r="AB104" s="212"/>
      <c r="AC104" s="212"/>
      <c r="AD104" s="212"/>
      <c r="AE104" s="212"/>
      <c r="AF104" s="212"/>
      <c r="AG104" s="212" t="s">
        <v>204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37" t="s">
        <v>151</v>
      </c>
      <c r="B105" s="238" t="s">
        <v>108</v>
      </c>
      <c r="C105" s="257" t="s">
        <v>109</v>
      </c>
      <c r="D105" s="239"/>
      <c r="E105" s="240"/>
      <c r="F105" s="241"/>
      <c r="G105" s="242">
        <f>SUMIF(AG106:AG109,"&lt;&gt;NOR",G106:G109)</f>
        <v>0</v>
      </c>
      <c r="H105" s="236"/>
      <c r="I105" s="236">
        <f>SUM(I106:I109)</f>
        <v>0</v>
      </c>
      <c r="J105" s="236"/>
      <c r="K105" s="236">
        <f>SUM(K106:K109)</f>
        <v>0</v>
      </c>
      <c r="L105" s="236"/>
      <c r="M105" s="236">
        <f>SUM(M106:M109)</f>
        <v>0</v>
      </c>
      <c r="N105" s="235"/>
      <c r="O105" s="235">
        <f>SUM(O106:O109)</f>
        <v>0.02</v>
      </c>
      <c r="P105" s="235"/>
      <c r="Q105" s="235">
        <f>SUM(Q106:Q109)</f>
        <v>0</v>
      </c>
      <c r="R105" s="236"/>
      <c r="S105" s="236"/>
      <c r="T105" s="236"/>
      <c r="U105" s="236"/>
      <c r="V105" s="236">
        <f>SUM(V106:V109)</f>
        <v>2.9</v>
      </c>
      <c r="W105" s="236"/>
      <c r="X105" s="236"/>
      <c r="Y105" s="236"/>
      <c r="AG105" t="s">
        <v>152</v>
      </c>
    </row>
    <row r="106" spans="1:60" outlineLevel="1" x14ac:dyDescent="0.2">
      <c r="A106" s="250">
        <v>81</v>
      </c>
      <c r="B106" s="251" t="s">
        <v>342</v>
      </c>
      <c r="C106" s="258" t="s">
        <v>343</v>
      </c>
      <c r="D106" s="252" t="s">
        <v>183</v>
      </c>
      <c r="E106" s="253">
        <v>2</v>
      </c>
      <c r="F106" s="254"/>
      <c r="G106" s="255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3"/>
      <c r="S106" s="233" t="s">
        <v>156</v>
      </c>
      <c r="T106" s="233" t="s">
        <v>156</v>
      </c>
      <c r="U106" s="233">
        <v>1.45</v>
      </c>
      <c r="V106" s="233">
        <f>ROUND(E106*U106,2)</f>
        <v>2.9</v>
      </c>
      <c r="W106" s="233"/>
      <c r="X106" s="233" t="s">
        <v>157</v>
      </c>
      <c r="Y106" s="233" t="s">
        <v>158</v>
      </c>
      <c r="Z106" s="212"/>
      <c r="AA106" s="212"/>
      <c r="AB106" s="212"/>
      <c r="AC106" s="212"/>
      <c r="AD106" s="212"/>
      <c r="AE106" s="212"/>
      <c r="AF106" s="212"/>
      <c r="AG106" s="212" t="s">
        <v>159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33.75" outlineLevel="1" x14ac:dyDescent="0.2">
      <c r="A107" s="250">
        <v>82</v>
      </c>
      <c r="B107" s="251" t="s">
        <v>344</v>
      </c>
      <c r="C107" s="258" t="s">
        <v>345</v>
      </c>
      <c r="D107" s="252" t="s">
        <v>176</v>
      </c>
      <c r="E107" s="253">
        <v>1</v>
      </c>
      <c r="F107" s="254"/>
      <c r="G107" s="255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3"/>
      <c r="S107" s="233" t="s">
        <v>177</v>
      </c>
      <c r="T107" s="233" t="s">
        <v>178</v>
      </c>
      <c r="U107" s="233">
        <v>0</v>
      </c>
      <c r="V107" s="233">
        <f>ROUND(E107*U107,2)</f>
        <v>0</v>
      </c>
      <c r="W107" s="233"/>
      <c r="X107" s="233" t="s">
        <v>157</v>
      </c>
      <c r="Y107" s="233" t="s">
        <v>158</v>
      </c>
      <c r="Z107" s="212"/>
      <c r="AA107" s="212"/>
      <c r="AB107" s="212"/>
      <c r="AC107" s="212"/>
      <c r="AD107" s="212"/>
      <c r="AE107" s="212"/>
      <c r="AF107" s="212"/>
      <c r="AG107" s="212" t="s">
        <v>159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44">
        <v>83</v>
      </c>
      <c r="B108" s="245" t="s">
        <v>346</v>
      </c>
      <c r="C108" s="259" t="s">
        <v>347</v>
      </c>
      <c r="D108" s="246" t="s">
        <v>183</v>
      </c>
      <c r="E108" s="247">
        <v>1</v>
      </c>
      <c r="F108" s="248"/>
      <c r="G108" s="249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2">
        <v>1.9E-2</v>
      </c>
      <c r="O108" s="232">
        <f>ROUND(E108*N108,2)</f>
        <v>0.02</v>
      </c>
      <c r="P108" s="232">
        <v>0</v>
      </c>
      <c r="Q108" s="232">
        <f>ROUND(E108*P108,2)</f>
        <v>0</v>
      </c>
      <c r="R108" s="233" t="s">
        <v>287</v>
      </c>
      <c r="S108" s="233" t="s">
        <v>156</v>
      </c>
      <c r="T108" s="233" t="s">
        <v>178</v>
      </c>
      <c r="U108" s="233">
        <v>0</v>
      </c>
      <c r="V108" s="233">
        <f>ROUND(E108*U108,2)</f>
        <v>0</v>
      </c>
      <c r="W108" s="233"/>
      <c r="X108" s="233" t="s">
        <v>288</v>
      </c>
      <c r="Y108" s="233" t="s">
        <v>158</v>
      </c>
      <c r="Z108" s="212"/>
      <c r="AA108" s="212"/>
      <c r="AB108" s="212"/>
      <c r="AC108" s="212"/>
      <c r="AD108" s="212"/>
      <c r="AE108" s="212"/>
      <c r="AF108" s="212"/>
      <c r="AG108" s="212" t="s">
        <v>289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>
        <v>84</v>
      </c>
      <c r="B109" s="230" t="s">
        <v>348</v>
      </c>
      <c r="C109" s="260" t="s">
        <v>349</v>
      </c>
      <c r="D109" s="231" t="s">
        <v>0</v>
      </c>
      <c r="E109" s="256"/>
      <c r="F109" s="234"/>
      <c r="G109" s="233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3"/>
      <c r="S109" s="233" t="s">
        <v>156</v>
      </c>
      <c r="T109" s="233" t="s">
        <v>156</v>
      </c>
      <c r="U109" s="233">
        <v>0</v>
      </c>
      <c r="V109" s="233">
        <f>ROUND(E109*U109,2)</f>
        <v>0</v>
      </c>
      <c r="W109" s="233"/>
      <c r="X109" s="233" t="s">
        <v>203</v>
      </c>
      <c r="Y109" s="233" t="s">
        <v>158</v>
      </c>
      <c r="Z109" s="212"/>
      <c r="AA109" s="212"/>
      <c r="AB109" s="212"/>
      <c r="AC109" s="212"/>
      <c r="AD109" s="212"/>
      <c r="AE109" s="212"/>
      <c r="AF109" s="212"/>
      <c r="AG109" s="212" t="s">
        <v>204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37" t="s">
        <v>151</v>
      </c>
      <c r="B110" s="238" t="s">
        <v>110</v>
      </c>
      <c r="C110" s="257" t="s">
        <v>111</v>
      </c>
      <c r="D110" s="239"/>
      <c r="E110" s="240"/>
      <c r="F110" s="241"/>
      <c r="G110" s="242">
        <f>SUMIF(AG111:AG115,"&lt;&gt;NOR",G111:G115)</f>
        <v>0</v>
      </c>
      <c r="H110" s="236"/>
      <c r="I110" s="236">
        <f>SUM(I111:I115)</f>
        <v>0</v>
      </c>
      <c r="J110" s="236"/>
      <c r="K110" s="236">
        <f>SUM(K111:K115)</f>
        <v>0</v>
      </c>
      <c r="L110" s="236"/>
      <c r="M110" s="236">
        <f>SUM(M111:M115)</f>
        <v>0</v>
      </c>
      <c r="N110" s="235"/>
      <c r="O110" s="235">
        <f>SUM(O111:O115)</f>
        <v>0.24</v>
      </c>
      <c r="P110" s="235"/>
      <c r="Q110" s="235">
        <f>SUM(Q111:Q115)</f>
        <v>0</v>
      </c>
      <c r="R110" s="236"/>
      <c r="S110" s="236"/>
      <c r="T110" s="236"/>
      <c r="U110" s="236"/>
      <c r="V110" s="236">
        <f>SUM(V111:V115)</f>
        <v>11.24</v>
      </c>
      <c r="W110" s="236"/>
      <c r="X110" s="236"/>
      <c r="Y110" s="236"/>
      <c r="AG110" t="s">
        <v>152</v>
      </c>
    </row>
    <row r="111" spans="1:60" ht="22.5" outlineLevel="1" x14ac:dyDescent="0.2">
      <c r="A111" s="250">
        <v>85</v>
      </c>
      <c r="B111" s="251" t="s">
        <v>350</v>
      </c>
      <c r="C111" s="258" t="s">
        <v>351</v>
      </c>
      <c r="D111" s="252" t="s">
        <v>155</v>
      </c>
      <c r="E111" s="253">
        <v>9.8739000000000008</v>
      </c>
      <c r="F111" s="254"/>
      <c r="G111" s="255">
        <f>ROUND(E111*F111,2)</f>
        <v>0</v>
      </c>
      <c r="H111" s="234"/>
      <c r="I111" s="233">
        <f>ROUND(E111*H111,2)</f>
        <v>0</v>
      </c>
      <c r="J111" s="234"/>
      <c r="K111" s="233">
        <f>ROUND(E111*J111,2)</f>
        <v>0</v>
      </c>
      <c r="L111" s="233">
        <v>21</v>
      </c>
      <c r="M111" s="233">
        <f>G111*(1+L111/100)</f>
        <v>0</v>
      </c>
      <c r="N111" s="232">
        <v>2.1000000000000001E-4</v>
      </c>
      <c r="O111" s="232">
        <f>ROUND(E111*N111,2)</f>
        <v>0</v>
      </c>
      <c r="P111" s="232">
        <v>0</v>
      </c>
      <c r="Q111" s="232">
        <f>ROUND(E111*P111,2)</f>
        <v>0</v>
      </c>
      <c r="R111" s="233"/>
      <c r="S111" s="233" t="s">
        <v>156</v>
      </c>
      <c r="T111" s="233" t="s">
        <v>156</v>
      </c>
      <c r="U111" s="233">
        <v>0.05</v>
      </c>
      <c r="V111" s="233">
        <f>ROUND(E111*U111,2)</f>
        <v>0.49</v>
      </c>
      <c r="W111" s="233"/>
      <c r="X111" s="233" t="s">
        <v>157</v>
      </c>
      <c r="Y111" s="233" t="s">
        <v>158</v>
      </c>
      <c r="Z111" s="212"/>
      <c r="AA111" s="212"/>
      <c r="AB111" s="212"/>
      <c r="AC111" s="212"/>
      <c r="AD111" s="212"/>
      <c r="AE111" s="212"/>
      <c r="AF111" s="212"/>
      <c r="AG111" s="212" t="s">
        <v>159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50">
        <v>86</v>
      </c>
      <c r="B112" s="251" t="s">
        <v>352</v>
      </c>
      <c r="C112" s="258" t="s">
        <v>353</v>
      </c>
      <c r="D112" s="252" t="s">
        <v>155</v>
      </c>
      <c r="E112" s="253">
        <v>9.8739000000000008</v>
      </c>
      <c r="F112" s="254"/>
      <c r="G112" s="255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2">
        <v>2.9399999999999999E-3</v>
      </c>
      <c r="O112" s="232">
        <f>ROUND(E112*N112,2)</f>
        <v>0.03</v>
      </c>
      <c r="P112" s="232">
        <v>0</v>
      </c>
      <c r="Q112" s="232">
        <f>ROUND(E112*P112,2)</f>
        <v>0</v>
      </c>
      <c r="R112" s="233"/>
      <c r="S112" s="233" t="s">
        <v>156</v>
      </c>
      <c r="T112" s="233" t="s">
        <v>156</v>
      </c>
      <c r="U112" s="233">
        <v>0.97799999999999998</v>
      </c>
      <c r="V112" s="233">
        <f>ROUND(E112*U112,2)</f>
        <v>9.66</v>
      </c>
      <c r="W112" s="233"/>
      <c r="X112" s="233" t="s">
        <v>157</v>
      </c>
      <c r="Y112" s="233" t="s">
        <v>158</v>
      </c>
      <c r="Z112" s="212"/>
      <c r="AA112" s="212"/>
      <c r="AB112" s="212"/>
      <c r="AC112" s="212"/>
      <c r="AD112" s="212"/>
      <c r="AE112" s="212"/>
      <c r="AF112" s="212"/>
      <c r="AG112" s="212" t="s">
        <v>159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50">
        <v>87</v>
      </c>
      <c r="B113" s="251" t="s">
        <v>354</v>
      </c>
      <c r="C113" s="258" t="s">
        <v>355</v>
      </c>
      <c r="D113" s="252" t="s">
        <v>167</v>
      </c>
      <c r="E113" s="253">
        <v>15.58</v>
      </c>
      <c r="F113" s="254"/>
      <c r="G113" s="255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4.0000000000000003E-5</v>
      </c>
      <c r="O113" s="232">
        <f>ROUND(E113*N113,2)</f>
        <v>0</v>
      </c>
      <c r="P113" s="232">
        <v>0</v>
      </c>
      <c r="Q113" s="232">
        <f>ROUND(E113*P113,2)</f>
        <v>0</v>
      </c>
      <c r="R113" s="233"/>
      <c r="S113" s="233" t="s">
        <v>156</v>
      </c>
      <c r="T113" s="233" t="s">
        <v>156</v>
      </c>
      <c r="U113" s="233">
        <v>7.0000000000000007E-2</v>
      </c>
      <c r="V113" s="233">
        <f>ROUND(E113*U113,2)</f>
        <v>1.0900000000000001</v>
      </c>
      <c r="W113" s="233"/>
      <c r="X113" s="233" t="s">
        <v>157</v>
      </c>
      <c r="Y113" s="233" t="s">
        <v>158</v>
      </c>
      <c r="Z113" s="212"/>
      <c r="AA113" s="212"/>
      <c r="AB113" s="212"/>
      <c r="AC113" s="212"/>
      <c r="AD113" s="212"/>
      <c r="AE113" s="212"/>
      <c r="AF113" s="212"/>
      <c r="AG113" s="212" t="s">
        <v>159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4">
        <v>88</v>
      </c>
      <c r="B114" s="245" t="s">
        <v>356</v>
      </c>
      <c r="C114" s="259" t="s">
        <v>357</v>
      </c>
      <c r="D114" s="246" t="s">
        <v>155</v>
      </c>
      <c r="E114" s="247">
        <v>10.86129</v>
      </c>
      <c r="F114" s="248"/>
      <c r="G114" s="249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2">
        <v>1.9199999999999998E-2</v>
      </c>
      <c r="O114" s="232">
        <f>ROUND(E114*N114,2)</f>
        <v>0.21</v>
      </c>
      <c r="P114" s="232">
        <v>0</v>
      </c>
      <c r="Q114" s="232">
        <f>ROUND(E114*P114,2)</f>
        <v>0</v>
      </c>
      <c r="R114" s="233" t="s">
        <v>287</v>
      </c>
      <c r="S114" s="233" t="s">
        <v>156</v>
      </c>
      <c r="T114" s="233" t="s">
        <v>156</v>
      </c>
      <c r="U114" s="233">
        <v>0</v>
      </c>
      <c r="V114" s="233">
        <f>ROUND(E114*U114,2)</f>
        <v>0</v>
      </c>
      <c r="W114" s="233"/>
      <c r="X114" s="233" t="s">
        <v>288</v>
      </c>
      <c r="Y114" s="233" t="s">
        <v>158</v>
      </c>
      <c r="Z114" s="212"/>
      <c r="AA114" s="212"/>
      <c r="AB114" s="212"/>
      <c r="AC114" s="212"/>
      <c r="AD114" s="212"/>
      <c r="AE114" s="212"/>
      <c r="AF114" s="212"/>
      <c r="AG114" s="212" t="s">
        <v>289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9">
        <v>89</v>
      </c>
      <c r="B115" s="230" t="s">
        <v>358</v>
      </c>
      <c r="C115" s="260" t="s">
        <v>359</v>
      </c>
      <c r="D115" s="231" t="s">
        <v>0</v>
      </c>
      <c r="E115" s="256"/>
      <c r="F115" s="234"/>
      <c r="G115" s="233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3"/>
      <c r="S115" s="233" t="s">
        <v>156</v>
      </c>
      <c r="T115" s="233" t="s">
        <v>156</v>
      </c>
      <c r="U115" s="233">
        <v>0</v>
      </c>
      <c r="V115" s="233">
        <f>ROUND(E115*U115,2)</f>
        <v>0</v>
      </c>
      <c r="W115" s="233"/>
      <c r="X115" s="233" t="s">
        <v>203</v>
      </c>
      <c r="Y115" s="233" t="s">
        <v>158</v>
      </c>
      <c r="Z115" s="212"/>
      <c r="AA115" s="212"/>
      <c r="AB115" s="212"/>
      <c r="AC115" s="212"/>
      <c r="AD115" s="212"/>
      <c r="AE115" s="212"/>
      <c r="AF115" s="212"/>
      <c r="AG115" s="212" t="s">
        <v>204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x14ac:dyDescent="0.2">
      <c r="A116" s="237" t="s">
        <v>151</v>
      </c>
      <c r="B116" s="238" t="s">
        <v>112</v>
      </c>
      <c r="C116" s="257" t="s">
        <v>113</v>
      </c>
      <c r="D116" s="239"/>
      <c r="E116" s="240"/>
      <c r="F116" s="241"/>
      <c r="G116" s="242">
        <f>SUMIF(AG117:AG121,"&lt;&gt;NOR",G117:G121)</f>
        <v>0</v>
      </c>
      <c r="H116" s="236"/>
      <c r="I116" s="236">
        <f>SUM(I117:I121)</f>
        <v>0</v>
      </c>
      <c r="J116" s="236"/>
      <c r="K116" s="236">
        <f>SUM(K117:K121)</f>
        <v>0</v>
      </c>
      <c r="L116" s="236"/>
      <c r="M116" s="236">
        <f>SUM(M117:M121)</f>
        <v>0</v>
      </c>
      <c r="N116" s="235"/>
      <c r="O116" s="235">
        <f>SUM(O117:O121)</f>
        <v>0.13</v>
      </c>
      <c r="P116" s="235"/>
      <c r="Q116" s="235">
        <f>SUM(Q117:Q121)</f>
        <v>0</v>
      </c>
      <c r="R116" s="236"/>
      <c r="S116" s="236"/>
      <c r="T116" s="236"/>
      <c r="U116" s="236"/>
      <c r="V116" s="236">
        <f>SUM(V117:V121)</f>
        <v>26.52</v>
      </c>
      <c r="W116" s="236"/>
      <c r="X116" s="236"/>
      <c r="Y116" s="236"/>
      <c r="AG116" t="s">
        <v>152</v>
      </c>
    </row>
    <row r="117" spans="1:60" ht="22.5" outlineLevel="1" x14ac:dyDescent="0.2">
      <c r="A117" s="250">
        <v>90</v>
      </c>
      <c r="B117" s="251" t="s">
        <v>360</v>
      </c>
      <c r="C117" s="258" t="s">
        <v>361</v>
      </c>
      <c r="D117" s="252" t="s">
        <v>155</v>
      </c>
      <c r="E117" s="253">
        <v>23.37</v>
      </c>
      <c r="F117" s="254"/>
      <c r="G117" s="255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1.6000000000000001E-4</v>
      </c>
      <c r="O117" s="232">
        <f>ROUND(E117*N117,2)</f>
        <v>0</v>
      </c>
      <c r="P117" s="232">
        <v>0</v>
      </c>
      <c r="Q117" s="232">
        <f>ROUND(E117*P117,2)</f>
        <v>0</v>
      </c>
      <c r="R117" s="233"/>
      <c r="S117" s="233" t="s">
        <v>156</v>
      </c>
      <c r="T117" s="233" t="s">
        <v>156</v>
      </c>
      <c r="U117" s="233">
        <v>0.05</v>
      </c>
      <c r="V117" s="233">
        <f>ROUND(E117*U117,2)</f>
        <v>1.17</v>
      </c>
      <c r="W117" s="233"/>
      <c r="X117" s="233" t="s">
        <v>157</v>
      </c>
      <c r="Y117" s="233" t="s">
        <v>158</v>
      </c>
      <c r="Z117" s="212"/>
      <c r="AA117" s="212"/>
      <c r="AB117" s="212"/>
      <c r="AC117" s="212"/>
      <c r="AD117" s="212"/>
      <c r="AE117" s="212"/>
      <c r="AF117" s="212"/>
      <c r="AG117" s="212" t="s">
        <v>159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50">
        <v>91</v>
      </c>
      <c r="B118" s="251" t="s">
        <v>362</v>
      </c>
      <c r="C118" s="258" t="s">
        <v>363</v>
      </c>
      <c r="D118" s="252" t="s">
        <v>155</v>
      </c>
      <c r="E118" s="253">
        <v>23.37</v>
      </c>
      <c r="F118" s="254"/>
      <c r="G118" s="255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2">
        <v>5.2399999999999999E-3</v>
      </c>
      <c r="O118" s="232">
        <f>ROUND(E118*N118,2)</f>
        <v>0.12</v>
      </c>
      <c r="P118" s="232">
        <v>0</v>
      </c>
      <c r="Q118" s="232">
        <f>ROUND(E118*P118,2)</f>
        <v>0</v>
      </c>
      <c r="R118" s="233"/>
      <c r="S118" s="233" t="s">
        <v>156</v>
      </c>
      <c r="T118" s="233" t="s">
        <v>156</v>
      </c>
      <c r="U118" s="233">
        <v>0.95840000000000003</v>
      </c>
      <c r="V118" s="233">
        <f>ROUND(E118*U118,2)</f>
        <v>22.4</v>
      </c>
      <c r="W118" s="233"/>
      <c r="X118" s="233" t="s">
        <v>157</v>
      </c>
      <c r="Y118" s="233" t="s">
        <v>158</v>
      </c>
      <c r="Z118" s="212"/>
      <c r="AA118" s="212"/>
      <c r="AB118" s="212"/>
      <c r="AC118" s="212"/>
      <c r="AD118" s="212"/>
      <c r="AE118" s="212"/>
      <c r="AF118" s="212"/>
      <c r="AG118" s="212" t="s">
        <v>159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50">
        <v>92</v>
      </c>
      <c r="B119" s="251" t="s">
        <v>364</v>
      </c>
      <c r="C119" s="258" t="s">
        <v>365</v>
      </c>
      <c r="D119" s="252" t="s">
        <v>167</v>
      </c>
      <c r="E119" s="253">
        <v>24.58</v>
      </c>
      <c r="F119" s="254"/>
      <c r="G119" s="255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4.2000000000000002E-4</v>
      </c>
      <c r="O119" s="232">
        <f>ROUND(E119*N119,2)</f>
        <v>0.01</v>
      </c>
      <c r="P119" s="232">
        <v>0</v>
      </c>
      <c r="Q119" s="232">
        <f>ROUND(E119*P119,2)</f>
        <v>0</v>
      </c>
      <c r="R119" s="233"/>
      <c r="S119" s="233" t="s">
        <v>156</v>
      </c>
      <c r="T119" s="233" t="s">
        <v>156</v>
      </c>
      <c r="U119" s="233">
        <v>0.12</v>
      </c>
      <c r="V119" s="233">
        <f>ROUND(E119*U119,2)</f>
        <v>2.95</v>
      </c>
      <c r="W119" s="233"/>
      <c r="X119" s="233" t="s">
        <v>157</v>
      </c>
      <c r="Y119" s="233" t="s">
        <v>158</v>
      </c>
      <c r="Z119" s="212"/>
      <c r="AA119" s="212"/>
      <c r="AB119" s="212"/>
      <c r="AC119" s="212"/>
      <c r="AD119" s="212"/>
      <c r="AE119" s="212"/>
      <c r="AF119" s="212"/>
      <c r="AG119" s="212" t="s">
        <v>159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4">
        <v>93</v>
      </c>
      <c r="B120" s="245" t="s">
        <v>366</v>
      </c>
      <c r="C120" s="259" t="s">
        <v>367</v>
      </c>
      <c r="D120" s="246" t="s">
        <v>155</v>
      </c>
      <c r="E120" s="247">
        <v>25.707000000000001</v>
      </c>
      <c r="F120" s="248"/>
      <c r="G120" s="249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2">
        <v>0</v>
      </c>
      <c r="O120" s="232">
        <f>ROUND(E120*N120,2)</f>
        <v>0</v>
      </c>
      <c r="P120" s="232">
        <v>0</v>
      </c>
      <c r="Q120" s="232">
        <f>ROUND(E120*P120,2)</f>
        <v>0</v>
      </c>
      <c r="R120" s="233"/>
      <c r="S120" s="233" t="s">
        <v>177</v>
      </c>
      <c r="T120" s="233" t="s">
        <v>178</v>
      </c>
      <c r="U120" s="233">
        <v>0</v>
      </c>
      <c r="V120" s="233">
        <f>ROUND(E120*U120,2)</f>
        <v>0</v>
      </c>
      <c r="W120" s="233"/>
      <c r="X120" s="233" t="s">
        <v>288</v>
      </c>
      <c r="Y120" s="233" t="s">
        <v>158</v>
      </c>
      <c r="Z120" s="212"/>
      <c r="AA120" s="212"/>
      <c r="AB120" s="212"/>
      <c r="AC120" s="212"/>
      <c r="AD120" s="212"/>
      <c r="AE120" s="212"/>
      <c r="AF120" s="212"/>
      <c r="AG120" s="212" t="s">
        <v>289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9">
        <v>94</v>
      </c>
      <c r="B121" s="230" t="s">
        <v>368</v>
      </c>
      <c r="C121" s="260" t="s">
        <v>369</v>
      </c>
      <c r="D121" s="231" t="s">
        <v>0</v>
      </c>
      <c r="E121" s="256"/>
      <c r="F121" s="234"/>
      <c r="G121" s="233">
        <f>ROUND(E121*F121,2)</f>
        <v>0</v>
      </c>
      <c r="H121" s="234"/>
      <c r="I121" s="233">
        <f>ROUND(E121*H121,2)</f>
        <v>0</v>
      </c>
      <c r="J121" s="234"/>
      <c r="K121" s="233">
        <f>ROUND(E121*J121,2)</f>
        <v>0</v>
      </c>
      <c r="L121" s="233">
        <v>21</v>
      </c>
      <c r="M121" s="233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3"/>
      <c r="S121" s="233" t="s">
        <v>156</v>
      </c>
      <c r="T121" s="233" t="s">
        <v>156</v>
      </c>
      <c r="U121" s="233">
        <v>0</v>
      </c>
      <c r="V121" s="233">
        <f>ROUND(E121*U121,2)</f>
        <v>0</v>
      </c>
      <c r="W121" s="233"/>
      <c r="X121" s="233" t="s">
        <v>203</v>
      </c>
      <c r="Y121" s="233" t="s">
        <v>158</v>
      </c>
      <c r="Z121" s="212"/>
      <c r="AA121" s="212"/>
      <c r="AB121" s="212"/>
      <c r="AC121" s="212"/>
      <c r="AD121" s="212"/>
      <c r="AE121" s="212"/>
      <c r="AF121" s="212"/>
      <c r="AG121" s="212" t="s">
        <v>204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x14ac:dyDescent="0.2">
      <c r="A122" s="237" t="s">
        <v>151</v>
      </c>
      <c r="B122" s="238" t="s">
        <v>114</v>
      </c>
      <c r="C122" s="257" t="s">
        <v>115</v>
      </c>
      <c r="D122" s="239"/>
      <c r="E122" s="240"/>
      <c r="F122" s="241"/>
      <c r="G122" s="242">
        <f>SUMIF(AG123:AG127,"&lt;&gt;NOR",G123:G127)</f>
        <v>0</v>
      </c>
      <c r="H122" s="236"/>
      <c r="I122" s="236">
        <f>SUM(I123:I127)</f>
        <v>0</v>
      </c>
      <c r="J122" s="236"/>
      <c r="K122" s="236">
        <f>SUM(K123:K127)</f>
        <v>0</v>
      </c>
      <c r="L122" s="236"/>
      <c r="M122" s="236">
        <f>SUM(M123:M127)</f>
        <v>0</v>
      </c>
      <c r="N122" s="235"/>
      <c r="O122" s="235">
        <f>SUM(O123:O127)</f>
        <v>0</v>
      </c>
      <c r="P122" s="235"/>
      <c r="Q122" s="235">
        <f>SUM(Q123:Q127)</f>
        <v>0</v>
      </c>
      <c r="R122" s="236"/>
      <c r="S122" s="236"/>
      <c r="T122" s="236"/>
      <c r="U122" s="236"/>
      <c r="V122" s="236">
        <f>SUM(V123:V127)</f>
        <v>10.91</v>
      </c>
      <c r="W122" s="236"/>
      <c r="X122" s="236"/>
      <c r="Y122" s="236"/>
      <c r="AG122" t="s">
        <v>152</v>
      </c>
    </row>
    <row r="123" spans="1:60" ht="22.5" outlineLevel="1" x14ac:dyDescent="0.2">
      <c r="A123" s="250">
        <v>95</v>
      </c>
      <c r="B123" s="251" t="s">
        <v>370</v>
      </c>
      <c r="C123" s="258" t="s">
        <v>371</v>
      </c>
      <c r="D123" s="252" t="s">
        <v>155</v>
      </c>
      <c r="E123" s="253">
        <v>2</v>
      </c>
      <c r="F123" s="254"/>
      <c r="G123" s="255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2">
        <v>1.0000000000000001E-5</v>
      </c>
      <c r="O123" s="232">
        <f>ROUND(E123*N123,2)</f>
        <v>0</v>
      </c>
      <c r="P123" s="232">
        <v>0</v>
      </c>
      <c r="Q123" s="232">
        <f>ROUND(E123*P123,2)</f>
        <v>0</v>
      </c>
      <c r="R123" s="233"/>
      <c r="S123" s="233" t="s">
        <v>156</v>
      </c>
      <c r="T123" s="233" t="s">
        <v>156</v>
      </c>
      <c r="U123" s="233">
        <v>7.1999999999999995E-2</v>
      </c>
      <c r="V123" s="233">
        <f>ROUND(E123*U123,2)</f>
        <v>0.14000000000000001</v>
      </c>
      <c r="W123" s="233"/>
      <c r="X123" s="233" t="s">
        <v>157</v>
      </c>
      <c r="Y123" s="233" t="s">
        <v>158</v>
      </c>
      <c r="Z123" s="212"/>
      <c r="AA123" s="212"/>
      <c r="AB123" s="212"/>
      <c r="AC123" s="212"/>
      <c r="AD123" s="212"/>
      <c r="AE123" s="212"/>
      <c r="AF123" s="212"/>
      <c r="AG123" s="212" t="s">
        <v>159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50">
        <v>96</v>
      </c>
      <c r="B124" s="251" t="s">
        <v>372</v>
      </c>
      <c r="C124" s="258" t="s">
        <v>373</v>
      </c>
      <c r="D124" s="252" t="s">
        <v>155</v>
      </c>
      <c r="E124" s="253">
        <v>2</v>
      </c>
      <c r="F124" s="254"/>
      <c r="G124" s="255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2">
        <v>8.0999999999999996E-4</v>
      </c>
      <c r="O124" s="232">
        <f>ROUND(E124*N124,2)</f>
        <v>0</v>
      </c>
      <c r="P124" s="232">
        <v>0</v>
      </c>
      <c r="Q124" s="232">
        <f>ROUND(E124*P124,2)</f>
        <v>0</v>
      </c>
      <c r="R124" s="233"/>
      <c r="S124" s="233" t="s">
        <v>156</v>
      </c>
      <c r="T124" s="233" t="s">
        <v>156</v>
      </c>
      <c r="U124" s="233">
        <v>0.40699999999999997</v>
      </c>
      <c r="V124" s="233">
        <f>ROUND(E124*U124,2)</f>
        <v>0.81</v>
      </c>
      <c r="W124" s="233"/>
      <c r="X124" s="233" t="s">
        <v>157</v>
      </c>
      <c r="Y124" s="233" t="s">
        <v>158</v>
      </c>
      <c r="Z124" s="212"/>
      <c r="AA124" s="212"/>
      <c r="AB124" s="212"/>
      <c r="AC124" s="212"/>
      <c r="AD124" s="212"/>
      <c r="AE124" s="212"/>
      <c r="AF124" s="212"/>
      <c r="AG124" s="212" t="s">
        <v>159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50">
        <v>97</v>
      </c>
      <c r="B125" s="251" t="s">
        <v>374</v>
      </c>
      <c r="C125" s="258" t="s">
        <v>375</v>
      </c>
      <c r="D125" s="252" t="s">
        <v>167</v>
      </c>
      <c r="E125" s="253">
        <v>18</v>
      </c>
      <c r="F125" s="254"/>
      <c r="G125" s="255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2">
        <v>9.0000000000000006E-5</v>
      </c>
      <c r="O125" s="232">
        <f>ROUND(E125*N125,2)</f>
        <v>0</v>
      </c>
      <c r="P125" s="232">
        <v>0</v>
      </c>
      <c r="Q125" s="232">
        <f>ROUND(E125*P125,2)</f>
        <v>0</v>
      </c>
      <c r="R125" s="233"/>
      <c r="S125" s="233" t="s">
        <v>156</v>
      </c>
      <c r="T125" s="233" t="s">
        <v>156</v>
      </c>
      <c r="U125" s="233">
        <v>0.11600000000000001</v>
      </c>
      <c r="V125" s="233">
        <f>ROUND(E125*U125,2)</f>
        <v>2.09</v>
      </c>
      <c r="W125" s="233"/>
      <c r="X125" s="233" t="s">
        <v>157</v>
      </c>
      <c r="Y125" s="233" t="s">
        <v>158</v>
      </c>
      <c r="Z125" s="212"/>
      <c r="AA125" s="212"/>
      <c r="AB125" s="212"/>
      <c r="AC125" s="212"/>
      <c r="AD125" s="212"/>
      <c r="AE125" s="212"/>
      <c r="AF125" s="212"/>
      <c r="AG125" s="212" t="s">
        <v>159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50">
        <v>98</v>
      </c>
      <c r="B126" s="251" t="s">
        <v>376</v>
      </c>
      <c r="C126" s="258" t="s">
        <v>377</v>
      </c>
      <c r="D126" s="252" t="s">
        <v>155</v>
      </c>
      <c r="E126" s="253">
        <v>10</v>
      </c>
      <c r="F126" s="254"/>
      <c r="G126" s="255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3.1E-4</v>
      </c>
      <c r="O126" s="232">
        <f>ROUND(E126*N126,2)</f>
        <v>0</v>
      </c>
      <c r="P126" s="232">
        <v>0</v>
      </c>
      <c r="Q126" s="232">
        <f>ROUND(E126*P126,2)</f>
        <v>0</v>
      </c>
      <c r="R126" s="233"/>
      <c r="S126" s="233" t="s">
        <v>156</v>
      </c>
      <c r="T126" s="233" t="s">
        <v>156</v>
      </c>
      <c r="U126" s="233">
        <v>0.40799999999999997</v>
      </c>
      <c r="V126" s="233">
        <f>ROUND(E126*U126,2)</f>
        <v>4.08</v>
      </c>
      <c r="W126" s="233"/>
      <c r="X126" s="233" t="s">
        <v>157</v>
      </c>
      <c r="Y126" s="233" t="s">
        <v>158</v>
      </c>
      <c r="Z126" s="212"/>
      <c r="AA126" s="212"/>
      <c r="AB126" s="212"/>
      <c r="AC126" s="212"/>
      <c r="AD126" s="212"/>
      <c r="AE126" s="212"/>
      <c r="AF126" s="212"/>
      <c r="AG126" s="212" t="s">
        <v>159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50">
        <v>99</v>
      </c>
      <c r="B127" s="251" t="s">
        <v>378</v>
      </c>
      <c r="C127" s="258" t="s">
        <v>379</v>
      </c>
      <c r="D127" s="252" t="s">
        <v>155</v>
      </c>
      <c r="E127" s="253">
        <v>10</v>
      </c>
      <c r="F127" s="254"/>
      <c r="G127" s="255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2">
        <v>4.2000000000000002E-4</v>
      </c>
      <c r="O127" s="232">
        <f>ROUND(E127*N127,2)</f>
        <v>0</v>
      </c>
      <c r="P127" s="232">
        <v>0</v>
      </c>
      <c r="Q127" s="232">
        <f>ROUND(E127*P127,2)</f>
        <v>0</v>
      </c>
      <c r="R127" s="233"/>
      <c r="S127" s="233" t="s">
        <v>156</v>
      </c>
      <c r="T127" s="233" t="s">
        <v>156</v>
      </c>
      <c r="U127" s="233">
        <v>0.379</v>
      </c>
      <c r="V127" s="233">
        <f>ROUND(E127*U127,2)</f>
        <v>3.79</v>
      </c>
      <c r="W127" s="233"/>
      <c r="X127" s="233" t="s">
        <v>157</v>
      </c>
      <c r="Y127" s="233" t="s">
        <v>158</v>
      </c>
      <c r="Z127" s="212"/>
      <c r="AA127" s="212"/>
      <c r="AB127" s="212"/>
      <c r="AC127" s="212"/>
      <c r="AD127" s="212"/>
      <c r="AE127" s="212"/>
      <c r="AF127" s="212"/>
      <c r="AG127" s="212" t="s">
        <v>159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x14ac:dyDescent="0.2">
      <c r="A128" s="237" t="s">
        <v>151</v>
      </c>
      <c r="B128" s="238" t="s">
        <v>116</v>
      </c>
      <c r="C128" s="257" t="s">
        <v>117</v>
      </c>
      <c r="D128" s="239"/>
      <c r="E128" s="240"/>
      <c r="F128" s="241"/>
      <c r="G128" s="242">
        <f>SUMIF(AG129:AG130,"&lt;&gt;NOR",G129:G130)</f>
        <v>0</v>
      </c>
      <c r="H128" s="236"/>
      <c r="I128" s="236">
        <f>SUM(I129:I130)</f>
        <v>0</v>
      </c>
      <c r="J128" s="236"/>
      <c r="K128" s="236">
        <f>SUM(K129:K130)</f>
        <v>0</v>
      </c>
      <c r="L128" s="236"/>
      <c r="M128" s="236">
        <f>SUM(M129:M130)</f>
        <v>0</v>
      </c>
      <c r="N128" s="235"/>
      <c r="O128" s="235">
        <f>SUM(O129:O130)</f>
        <v>0.01</v>
      </c>
      <c r="P128" s="235"/>
      <c r="Q128" s="235">
        <f>SUM(Q129:Q130)</f>
        <v>0</v>
      </c>
      <c r="R128" s="236"/>
      <c r="S128" s="236"/>
      <c r="T128" s="236"/>
      <c r="U128" s="236"/>
      <c r="V128" s="236">
        <f>SUM(V129:V130)</f>
        <v>4.92</v>
      </c>
      <c r="W128" s="236"/>
      <c r="X128" s="236"/>
      <c r="Y128" s="236"/>
      <c r="AG128" t="s">
        <v>152</v>
      </c>
    </row>
    <row r="129" spans="1:60" outlineLevel="1" x14ac:dyDescent="0.2">
      <c r="A129" s="250">
        <v>100</v>
      </c>
      <c r="B129" s="251" t="s">
        <v>380</v>
      </c>
      <c r="C129" s="258" t="s">
        <v>381</v>
      </c>
      <c r="D129" s="252" t="s">
        <v>155</v>
      </c>
      <c r="E129" s="253">
        <v>36.604199999999999</v>
      </c>
      <c r="F129" s="254"/>
      <c r="G129" s="255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2">
        <v>6.9999999999999994E-5</v>
      </c>
      <c r="O129" s="232">
        <f>ROUND(E129*N129,2)</f>
        <v>0</v>
      </c>
      <c r="P129" s="232">
        <v>0</v>
      </c>
      <c r="Q129" s="232">
        <f>ROUND(E129*P129,2)</f>
        <v>0</v>
      </c>
      <c r="R129" s="233"/>
      <c r="S129" s="233" t="s">
        <v>156</v>
      </c>
      <c r="T129" s="233" t="s">
        <v>156</v>
      </c>
      <c r="U129" s="233">
        <v>3.2480000000000002E-2</v>
      </c>
      <c r="V129" s="233">
        <f>ROUND(E129*U129,2)</f>
        <v>1.19</v>
      </c>
      <c r="W129" s="233"/>
      <c r="X129" s="233" t="s">
        <v>157</v>
      </c>
      <c r="Y129" s="233" t="s">
        <v>158</v>
      </c>
      <c r="Z129" s="212"/>
      <c r="AA129" s="212"/>
      <c r="AB129" s="212"/>
      <c r="AC129" s="212"/>
      <c r="AD129" s="212"/>
      <c r="AE129" s="212"/>
      <c r="AF129" s="212"/>
      <c r="AG129" s="212" t="s">
        <v>159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50">
        <v>101</v>
      </c>
      <c r="B130" s="251" t="s">
        <v>382</v>
      </c>
      <c r="C130" s="258" t="s">
        <v>383</v>
      </c>
      <c r="D130" s="252" t="s">
        <v>155</v>
      </c>
      <c r="E130" s="253">
        <v>36.604199999999999</v>
      </c>
      <c r="F130" s="254"/>
      <c r="G130" s="255">
        <f>ROUND(E130*F130,2)</f>
        <v>0</v>
      </c>
      <c r="H130" s="234"/>
      <c r="I130" s="233">
        <f>ROUND(E130*H130,2)</f>
        <v>0</v>
      </c>
      <c r="J130" s="234"/>
      <c r="K130" s="233">
        <f>ROUND(E130*J130,2)</f>
        <v>0</v>
      </c>
      <c r="L130" s="233">
        <v>21</v>
      </c>
      <c r="M130" s="233">
        <f>G130*(1+L130/100)</f>
        <v>0</v>
      </c>
      <c r="N130" s="232">
        <v>1.3999999999999999E-4</v>
      </c>
      <c r="O130" s="232">
        <f>ROUND(E130*N130,2)</f>
        <v>0.01</v>
      </c>
      <c r="P130" s="232">
        <v>0</v>
      </c>
      <c r="Q130" s="232">
        <f>ROUND(E130*P130,2)</f>
        <v>0</v>
      </c>
      <c r="R130" s="233"/>
      <c r="S130" s="233" t="s">
        <v>156</v>
      </c>
      <c r="T130" s="233" t="s">
        <v>156</v>
      </c>
      <c r="U130" s="233">
        <v>0.10191</v>
      </c>
      <c r="V130" s="233">
        <f>ROUND(E130*U130,2)</f>
        <v>3.73</v>
      </c>
      <c r="W130" s="233"/>
      <c r="X130" s="233" t="s">
        <v>157</v>
      </c>
      <c r="Y130" s="233" t="s">
        <v>158</v>
      </c>
      <c r="Z130" s="212"/>
      <c r="AA130" s="212"/>
      <c r="AB130" s="212"/>
      <c r="AC130" s="212"/>
      <c r="AD130" s="212"/>
      <c r="AE130" s="212"/>
      <c r="AF130" s="212"/>
      <c r="AG130" s="212" t="s">
        <v>159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">
      <c r="A131" s="237" t="s">
        <v>151</v>
      </c>
      <c r="B131" s="238" t="s">
        <v>118</v>
      </c>
      <c r="C131" s="257" t="s">
        <v>119</v>
      </c>
      <c r="D131" s="239"/>
      <c r="E131" s="240"/>
      <c r="F131" s="241"/>
      <c r="G131" s="242">
        <f>SUMIF(AG132:AG140,"&lt;&gt;NOR",G132:G140)</f>
        <v>0</v>
      </c>
      <c r="H131" s="236"/>
      <c r="I131" s="236">
        <f>SUM(I132:I140)</f>
        <v>0</v>
      </c>
      <c r="J131" s="236"/>
      <c r="K131" s="236">
        <f>SUM(K132:K140)</f>
        <v>0</v>
      </c>
      <c r="L131" s="236"/>
      <c r="M131" s="236">
        <f>SUM(M132:M140)</f>
        <v>0</v>
      </c>
      <c r="N131" s="235"/>
      <c r="O131" s="235">
        <f>SUM(O132:O140)</f>
        <v>0.01</v>
      </c>
      <c r="P131" s="235"/>
      <c r="Q131" s="235">
        <f>SUM(Q132:Q140)</f>
        <v>0</v>
      </c>
      <c r="R131" s="236"/>
      <c r="S131" s="236"/>
      <c r="T131" s="236"/>
      <c r="U131" s="236"/>
      <c r="V131" s="236">
        <f>SUM(V132:V140)</f>
        <v>5.28</v>
      </c>
      <c r="W131" s="236"/>
      <c r="X131" s="236"/>
      <c r="Y131" s="236"/>
      <c r="AG131" t="s">
        <v>152</v>
      </c>
    </row>
    <row r="132" spans="1:60" outlineLevel="1" x14ac:dyDescent="0.2">
      <c r="A132" s="250">
        <v>102</v>
      </c>
      <c r="B132" s="251" t="s">
        <v>384</v>
      </c>
      <c r="C132" s="258" t="s">
        <v>385</v>
      </c>
      <c r="D132" s="252" t="s">
        <v>167</v>
      </c>
      <c r="E132" s="253">
        <v>25</v>
      </c>
      <c r="F132" s="254"/>
      <c r="G132" s="255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3"/>
      <c r="S132" s="233" t="s">
        <v>156</v>
      </c>
      <c r="T132" s="233" t="s">
        <v>156</v>
      </c>
      <c r="U132" s="233">
        <v>7.0000000000000007E-2</v>
      </c>
      <c r="V132" s="233">
        <f>ROUND(E132*U132,2)</f>
        <v>1.75</v>
      </c>
      <c r="W132" s="233"/>
      <c r="X132" s="233" t="s">
        <v>157</v>
      </c>
      <c r="Y132" s="233" t="s">
        <v>158</v>
      </c>
      <c r="Z132" s="212"/>
      <c r="AA132" s="212"/>
      <c r="AB132" s="212"/>
      <c r="AC132" s="212"/>
      <c r="AD132" s="212"/>
      <c r="AE132" s="212"/>
      <c r="AF132" s="212"/>
      <c r="AG132" s="212" t="s">
        <v>159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50">
        <v>103</v>
      </c>
      <c r="B133" s="251" t="s">
        <v>386</v>
      </c>
      <c r="C133" s="258" t="s">
        <v>387</v>
      </c>
      <c r="D133" s="252" t="s">
        <v>167</v>
      </c>
      <c r="E133" s="253">
        <v>25</v>
      </c>
      <c r="F133" s="254"/>
      <c r="G133" s="255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3"/>
      <c r="S133" s="233" t="s">
        <v>156</v>
      </c>
      <c r="T133" s="233" t="s">
        <v>156</v>
      </c>
      <c r="U133" s="233">
        <v>7.0000000000000007E-2</v>
      </c>
      <c r="V133" s="233">
        <f>ROUND(E133*U133,2)</f>
        <v>1.75</v>
      </c>
      <c r="W133" s="233"/>
      <c r="X133" s="233" t="s">
        <v>157</v>
      </c>
      <c r="Y133" s="233" t="s">
        <v>158</v>
      </c>
      <c r="Z133" s="212"/>
      <c r="AA133" s="212"/>
      <c r="AB133" s="212"/>
      <c r="AC133" s="212"/>
      <c r="AD133" s="212"/>
      <c r="AE133" s="212"/>
      <c r="AF133" s="212"/>
      <c r="AG133" s="212" t="s">
        <v>159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50">
        <v>104</v>
      </c>
      <c r="B134" s="251" t="s">
        <v>388</v>
      </c>
      <c r="C134" s="258" t="s">
        <v>389</v>
      </c>
      <c r="D134" s="252" t="s">
        <v>183</v>
      </c>
      <c r="E134" s="253">
        <v>3</v>
      </c>
      <c r="F134" s="254"/>
      <c r="G134" s="255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3"/>
      <c r="S134" s="233" t="s">
        <v>156</v>
      </c>
      <c r="T134" s="233" t="s">
        <v>156</v>
      </c>
      <c r="U134" s="233">
        <v>0.44500000000000001</v>
      </c>
      <c r="V134" s="233">
        <f>ROUND(E134*U134,2)</f>
        <v>1.34</v>
      </c>
      <c r="W134" s="233"/>
      <c r="X134" s="233" t="s">
        <v>157</v>
      </c>
      <c r="Y134" s="233" t="s">
        <v>158</v>
      </c>
      <c r="Z134" s="212"/>
      <c r="AA134" s="212"/>
      <c r="AB134" s="212"/>
      <c r="AC134" s="212"/>
      <c r="AD134" s="212"/>
      <c r="AE134" s="212"/>
      <c r="AF134" s="212"/>
      <c r="AG134" s="212" t="s">
        <v>159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0">
        <v>105</v>
      </c>
      <c r="B135" s="251" t="s">
        <v>390</v>
      </c>
      <c r="C135" s="258" t="s">
        <v>391</v>
      </c>
      <c r="D135" s="252" t="s">
        <v>392</v>
      </c>
      <c r="E135" s="253">
        <v>4</v>
      </c>
      <c r="F135" s="254"/>
      <c r="G135" s="255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3"/>
      <c r="S135" s="233" t="s">
        <v>177</v>
      </c>
      <c r="T135" s="233" t="s">
        <v>178</v>
      </c>
      <c r="U135" s="233">
        <v>0</v>
      </c>
      <c r="V135" s="233">
        <f>ROUND(E135*U135,2)</f>
        <v>0</v>
      </c>
      <c r="W135" s="233"/>
      <c r="X135" s="233" t="s">
        <v>157</v>
      </c>
      <c r="Y135" s="233" t="s">
        <v>158</v>
      </c>
      <c r="Z135" s="212"/>
      <c r="AA135" s="212"/>
      <c r="AB135" s="212"/>
      <c r="AC135" s="212"/>
      <c r="AD135" s="212"/>
      <c r="AE135" s="212"/>
      <c r="AF135" s="212"/>
      <c r="AG135" s="212" t="s">
        <v>159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50">
        <v>106</v>
      </c>
      <c r="B136" s="251" t="s">
        <v>393</v>
      </c>
      <c r="C136" s="258" t="s">
        <v>394</v>
      </c>
      <c r="D136" s="252" t="s">
        <v>392</v>
      </c>
      <c r="E136" s="253">
        <v>8</v>
      </c>
      <c r="F136" s="254"/>
      <c r="G136" s="255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3"/>
      <c r="S136" s="233" t="s">
        <v>177</v>
      </c>
      <c r="T136" s="233" t="s">
        <v>178</v>
      </c>
      <c r="U136" s="233">
        <v>0</v>
      </c>
      <c r="V136" s="233">
        <f>ROUND(E136*U136,2)</f>
        <v>0</v>
      </c>
      <c r="W136" s="233"/>
      <c r="X136" s="233" t="s">
        <v>157</v>
      </c>
      <c r="Y136" s="233" t="s">
        <v>158</v>
      </c>
      <c r="Z136" s="212"/>
      <c r="AA136" s="212"/>
      <c r="AB136" s="212"/>
      <c r="AC136" s="212"/>
      <c r="AD136" s="212"/>
      <c r="AE136" s="212"/>
      <c r="AF136" s="212"/>
      <c r="AG136" s="212" t="s">
        <v>159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50">
        <v>107</v>
      </c>
      <c r="B137" s="251" t="s">
        <v>395</v>
      </c>
      <c r="C137" s="258" t="s">
        <v>396</v>
      </c>
      <c r="D137" s="252" t="s">
        <v>176</v>
      </c>
      <c r="E137" s="253">
        <v>3</v>
      </c>
      <c r="F137" s="254"/>
      <c r="G137" s="255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3"/>
      <c r="S137" s="233" t="s">
        <v>177</v>
      </c>
      <c r="T137" s="233" t="s">
        <v>178</v>
      </c>
      <c r="U137" s="233">
        <v>0.14749999999999999</v>
      </c>
      <c r="V137" s="233">
        <f>ROUND(E137*U137,2)</f>
        <v>0.44</v>
      </c>
      <c r="W137" s="233"/>
      <c r="X137" s="233" t="s">
        <v>397</v>
      </c>
      <c r="Y137" s="233" t="s">
        <v>158</v>
      </c>
      <c r="Z137" s="212"/>
      <c r="AA137" s="212"/>
      <c r="AB137" s="212"/>
      <c r="AC137" s="212"/>
      <c r="AD137" s="212"/>
      <c r="AE137" s="212"/>
      <c r="AF137" s="212"/>
      <c r="AG137" s="212" t="s">
        <v>398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50">
        <v>108</v>
      </c>
      <c r="B138" s="251" t="s">
        <v>399</v>
      </c>
      <c r="C138" s="258" t="s">
        <v>400</v>
      </c>
      <c r="D138" s="252" t="s">
        <v>167</v>
      </c>
      <c r="E138" s="253">
        <v>25</v>
      </c>
      <c r="F138" s="254"/>
      <c r="G138" s="255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1.4999999999999999E-4</v>
      </c>
      <c r="O138" s="232">
        <f>ROUND(E138*N138,2)</f>
        <v>0</v>
      </c>
      <c r="P138" s="232">
        <v>0</v>
      </c>
      <c r="Q138" s="232">
        <f>ROUND(E138*P138,2)</f>
        <v>0</v>
      </c>
      <c r="R138" s="233" t="s">
        <v>287</v>
      </c>
      <c r="S138" s="233" t="s">
        <v>156</v>
      </c>
      <c r="T138" s="233" t="s">
        <v>156</v>
      </c>
      <c r="U138" s="233">
        <v>0</v>
      </c>
      <c r="V138" s="233">
        <f>ROUND(E138*U138,2)</f>
        <v>0</v>
      </c>
      <c r="W138" s="233"/>
      <c r="X138" s="233" t="s">
        <v>288</v>
      </c>
      <c r="Y138" s="233" t="s">
        <v>158</v>
      </c>
      <c r="Z138" s="212"/>
      <c r="AA138" s="212"/>
      <c r="AB138" s="212"/>
      <c r="AC138" s="212"/>
      <c r="AD138" s="212"/>
      <c r="AE138" s="212"/>
      <c r="AF138" s="212"/>
      <c r="AG138" s="212" t="s">
        <v>289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50">
        <v>109</v>
      </c>
      <c r="B139" s="251" t="s">
        <v>401</v>
      </c>
      <c r="C139" s="258" t="s">
        <v>402</v>
      </c>
      <c r="D139" s="252" t="s">
        <v>167</v>
      </c>
      <c r="E139" s="253">
        <v>25</v>
      </c>
      <c r="F139" s="254"/>
      <c r="G139" s="255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2">
        <v>2.0000000000000001E-4</v>
      </c>
      <c r="O139" s="232">
        <f>ROUND(E139*N139,2)</f>
        <v>0.01</v>
      </c>
      <c r="P139" s="232">
        <v>0</v>
      </c>
      <c r="Q139" s="232">
        <f>ROUND(E139*P139,2)</f>
        <v>0</v>
      </c>
      <c r="R139" s="233" t="s">
        <v>287</v>
      </c>
      <c r="S139" s="233" t="s">
        <v>156</v>
      </c>
      <c r="T139" s="233" t="s">
        <v>156</v>
      </c>
      <c r="U139" s="233">
        <v>0</v>
      </c>
      <c r="V139" s="233">
        <f>ROUND(E139*U139,2)</f>
        <v>0</v>
      </c>
      <c r="W139" s="233"/>
      <c r="X139" s="233" t="s">
        <v>288</v>
      </c>
      <c r="Y139" s="233" t="s">
        <v>158</v>
      </c>
      <c r="Z139" s="212"/>
      <c r="AA139" s="212"/>
      <c r="AB139" s="212"/>
      <c r="AC139" s="212"/>
      <c r="AD139" s="212"/>
      <c r="AE139" s="212"/>
      <c r="AF139" s="212"/>
      <c r="AG139" s="212" t="s">
        <v>289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0">
        <v>110</v>
      </c>
      <c r="B140" s="251" t="s">
        <v>403</v>
      </c>
      <c r="C140" s="258" t="s">
        <v>404</v>
      </c>
      <c r="D140" s="252" t="s">
        <v>183</v>
      </c>
      <c r="E140" s="253">
        <v>3</v>
      </c>
      <c r="F140" s="254"/>
      <c r="G140" s="255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2">
        <v>1.4400000000000001E-3</v>
      </c>
      <c r="O140" s="232">
        <f>ROUND(E140*N140,2)</f>
        <v>0</v>
      </c>
      <c r="P140" s="232">
        <v>0</v>
      </c>
      <c r="Q140" s="232">
        <f>ROUND(E140*P140,2)</f>
        <v>0</v>
      </c>
      <c r="R140" s="233" t="s">
        <v>287</v>
      </c>
      <c r="S140" s="233" t="s">
        <v>156</v>
      </c>
      <c r="T140" s="233" t="s">
        <v>156</v>
      </c>
      <c r="U140" s="233">
        <v>0</v>
      </c>
      <c r="V140" s="233">
        <f>ROUND(E140*U140,2)</f>
        <v>0</v>
      </c>
      <c r="W140" s="233"/>
      <c r="X140" s="233" t="s">
        <v>288</v>
      </c>
      <c r="Y140" s="233" t="s">
        <v>158</v>
      </c>
      <c r="Z140" s="212"/>
      <c r="AA140" s="212"/>
      <c r="AB140" s="212"/>
      <c r="AC140" s="212"/>
      <c r="AD140" s="212"/>
      <c r="AE140" s="212"/>
      <c r="AF140" s="212"/>
      <c r="AG140" s="212" t="s">
        <v>289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">
      <c r="A141" s="237" t="s">
        <v>151</v>
      </c>
      <c r="B141" s="238" t="s">
        <v>120</v>
      </c>
      <c r="C141" s="257" t="s">
        <v>121</v>
      </c>
      <c r="D141" s="239"/>
      <c r="E141" s="240"/>
      <c r="F141" s="241"/>
      <c r="G141" s="242">
        <f>SUMIF(AG142:AG149,"&lt;&gt;NOR",G142:G149)</f>
        <v>0</v>
      </c>
      <c r="H141" s="236"/>
      <c r="I141" s="236">
        <f>SUM(I142:I149)</f>
        <v>0</v>
      </c>
      <c r="J141" s="236"/>
      <c r="K141" s="236">
        <f>SUM(K142:K149)</f>
        <v>0</v>
      </c>
      <c r="L141" s="236"/>
      <c r="M141" s="236">
        <f>SUM(M142:M149)</f>
        <v>0</v>
      </c>
      <c r="N141" s="235"/>
      <c r="O141" s="235">
        <f>SUM(O142:O149)</f>
        <v>0</v>
      </c>
      <c r="P141" s="235"/>
      <c r="Q141" s="235">
        <f>SUM(Q142:Q149)</f>
        <v>0</v>
      </c>
      <c r="R141" s="236"/>
      <c r="S141" s="236"/>
      <c r="T141" s="236"/>
      <c r="U141" s="236"/>
      <c r="V141" s="236">
        <f>SUM(V142:V149)</f>
        <v>23.7</v>
      </c>
      <c r="W141" s="236"/>
      <c r="X141" s="236"/>
      <c r="Y141" s="236"/>
      <c r="AG141" t="s">
        <v>152</v>
      </c>
    </row>
    <row r="142" spans="1:60" outlineLevel="1" x14ac:dyDescent="0.2">
      <c r="A142" s="250">
        <v>111</v>
      </c>
      <c r="B142" s="251" t="s">
        <v>405</v>
      </c>
      <c r="C142" s="258" t="s">
        <v>406</v>
      </c>
      <c r="D142" s="252" t="s">
        <v>202</v>
      </c>
      <c r="E142" s="253">
        <v>6.5800799999999997</v>
      </c>
      <c r="F142" s="254"/>
      <c r="G142" s="255">
        <f>ROUND(E142*F142,2)</f>
        <v>0</v>
      </c>
      <c r="H142" s="234"/>
      <c r="I142" s="233">
        <f>ROUND(E142*H142,2)</f>
        <v>0</v>
      </c>
      <c r="J142" s="234"/>
      <c r="K142" s="233">
        <f>ROUND(E142*J142,2)</f>
        <v>0</v>
      </c>
      <c r="L142" s="233">
        <v>21</v>
      </c>
      <c r="M142" s="233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3"/>
      <c r="S142" s="233" t="s">
        <v>156</v>
      </c>
      <c r="T142" s="233" t="s">
        <v>156</v>
      </c>
      <c r="U142" s="233">
        <v>0.749</v>
      </c>
      <c r="V142" s="233">
        <f>ROUND(E142*U142,2)</f>
        <v>4.93</v>
      </c>
      <c r="W142" s="233"/>
      <c r="X142" s="233" t="s">
        <v>407</v>
      </c>
      <c r="Y142" s="233" t="s">
        <v>158</v>
      </c>
      <c r="Z142" s="212"/>
      <c r="AA142" s="212"/>
      <c r="AB142" s="212"/>
      <c r="AC142" s="212"/>
      <c r="AD142" s="212"/>
      <c r="AE142" s="212"/>
      <c r="AF142" s="212"/>
      <c r="AG142" s="212" t="s">
        <v>408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50">
        <v>112</v>
      </c>
      <c r="B143" s="251" t="s">
        <v>409</v>
      </c>
      <c r="C143" s="258" t="s">
        <v>410</v>
      </c>
      <c r="D143" s="252" t="s">
        <v>202</v>
      </c>
      <c r="E143" s="253">
        <v>6.5800799999999997</v>
      </c>
      <c r="F143" s="254"/>
      <c r="G143" s="255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3"/>
      <c r="S143" s="233" t="s">
        <v>156</v>
      </c>
      <c r="T143" s="233" t="s">
        <v>156</v>
      </c>
      <c r="U143" s="233">
        <v>0.16400000000000001</v>
      </c>
      <c r="V143" s="233">
        <f>ROUND(E143*U143,2)</f>
        <v>1.08</v>
      </c>
      <c r="W143" s="233"/>
      <c r="X143" s="233" t="s">
        <v>407</v>
      </c>
      <c r="Y143" s="233" t="s">
        <v>158</v>
      </c>
      <c r="Z143" s="212"/>
      <c r="AA143" s="212"/>
      <c r="AB143" s="212"/>
      <c r="AC143" s="212"/>
      <c r="AD143" s="212"/>
      <c r="AE143" s="212"/>
      <c r="AF143" s="212"/>
      <c r="AG143" s="212" t="s">
        <v>408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50">
        <v>113</v>
      </c>
      <c r="B144" s="251" t="s">
        <v>411</v>
      </c>
      <c r="C144" s="258" t="s">
        <v>412</v>
      </c>
      <c r="D144" s="252" t="s">
        <v>202</v>
      </c>
      <c r="E144" s="253">
        <v>6.5800799999999997</v>
      </c>
      <c r="F144" s="254"/>
      <c r="G144" s="255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3"/>
      <c r="S144" s="233" t="s">
        <v>156</v>
      </c>
      <c r="T144" s="233" t="s">
        <v>156</v>
      </c>
      <c r="U144" s="233">
        <v>0.49</v>
      </c>
      <c r="V144" s="233">
        <f>ROUND(E144*U144,2)</f>
        <v>3.22</v>
      </c>
      <c r="W144" s="233"/>
      <c r="X144" s="233" t="s">
        <v>407</v>
      </c>
      <c r="Y144" s="233" t="s">
        <v>158</v>
      </c>
      <c r="Z144" s="212"/>
      <c r="AA144" s="212"/>
      <c r="AB144" s="212"/>
      <c r="AC144" s="212"/>
      <c r="AD144" s="212"/>
      <c r="AE144" s="212"/>
      <c r="AF144" s="212"/>
      <c r="AG144" s="212" t="s">
        <v>408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0">
        <v>114</v>
      </c>
      <c r="B145" s="251" t="s">
        <v>413</v>
      </c>
      <c r="C145" s="258" t="s">
        <v>414</v>
      </c>
      <c r="D145" s="252" t="s">
        <v>202</v>
      </c>
      <c r="E145" s="253">
        <v>164.50211999999999</v>
      </c>
      <c r="F145" s="254"/>
      <c r="G145" s="255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3"/>
      <c r="S145" s="233" t="s">
        <v>156</v>
      </c>
      <c r="T145" s="233" t="s">
        <v>156</v>
      </c>
      <c r="U145" s="233">
        <v>0</v>
      </c>
      <c r="V145" s="233">
        <f>ROUND(E145*U145,2)</f>
        <v>0</v>
      </c>
      <c r="W145" s="233"/>
      <c r="X145" s="233" t="s">
        <v>407</v>
      </c>
      <c r="Y145" s="233" t="s">
        <v>158</v>
      </c>
      <c r="Z145" s="212"/>
      <c r="AA145" s="212"/>
      <c r="AB145" s="212"/>
      <c r="AC145" s="212"/>
      <c r="AD145" s="212"/>
      <c r="AE145" s="212"/>
      <c r="AF145" s="212"/>
      <c r="AG145" s="212" t="s">
        <v>408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50">
        <v>115</v>
      </c>
      <c r="B146" s="251" t="s">
        <v>415</v>
      </c>
      <c r="C146" s="258" t="s">
        <v>416</v>
      </c>
      <c r="D146" s="252" t="s">
        <v>202</v>
      </c>
      <c r="E146" s="253">
        <v>6.5800799999999997</v>
      </c>
      <c r="F146" s="254"/>
      <c r="G146" s="255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21</v>
      </c>
      <c r="M146" s="233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3"/>
      <c r="S146" s="233" t="s">
        <v>156</v>
      </c>
      <c r="T146" s="233" t="s">
        <v>156</v>
      </c>
      <c r="U146" s="233">
        <v>0</v>
      </c>
      <c r="V146" s="233">
        <f>ROUND(E146*U146,2)</f>
        <v>0</v>
      </c>
      <c r="W146" s="233"/>
      <c r="X146" s="233" t="s">
        <v>407</v>
      </c>
      <c r="Y146" s="233" t="s">
        <v>158</v>
      </c>
      <c r="Z146" s="212"/>
      <c r="AA146" s="212"/>
      <c r="AB146" s="212"/>
      <c r="AC146" s="212"/>
      <c r="AD146" s="212"/>
      <c r="AE146" s="212"/>
      <c r="AF146" s="212"/>
      <c r="AG146" s="212" t="s">
        <v>408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50">
        <v>116</v>
      </c>
      <c r="B147" s="251" t="s">
        <v>417</v>
      </c>
      <c r="C147" s="258" t="s">
        <v>418</v>
      </c>
      <c r="D147" s="252" t="s">
        <v>202</v>
      </c>
      <c r="E147" s="253">
        <v>6.5800799999999997</v>
      </c>
      <c r="F147" s="254"/>
      <c r="G147" s="255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3"/>
      <c r="S147" s="233" t="s">
        <v>156</v>
      </c>
      <c r="T147" s="233" t="s">
        <v>156</v>
      </c>
      <c r="U147" s="233">
        <v>0.752</v>
      </c>
      <c r="V147" s="233">
        <f>ROUND(E147*U147,2)</f>
        <v>4.95</v>
      </c>
      <c r="W147" s="233"/>
      <c r="X147" s="233" t="s">
        <v>407</v>
      </c>
      <c r="Y147" s="233" t="s">
        <v>158</v>
      </c>
      <c r="Z147" s="212"/>
      <c r="AA147" s="212"/>
      <c r="AB147" s="212"/>
      <c r="AC147" s="212"/>
      <c r="AD147" s="212"/>
      <c r="AE147" s="212"/>
      <c r="AF147" s="212"/>
      <c r="AG147" s="212" t="s">
        <v>408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50">
        <v>117</v>
      </c>
      <c r="B148" s="251" t="s">
        <v>419</v>
      </c>
      <c r="C148" s="258" t="s">
        <v>420</v>
      </c>
      <c r="D148" s="252" t="s">
        <v>202</v>
      </c>
      <c r="E148" s="253">
        <v>26.320340000000002</v>
      </c>
      <c r="F148" s="254"/>
      <c r="G148" s="255">
        <f>ROUND(E148*F148,2)</f>
        <v>0</v>
      </c>
      <c r="H148" s="234"/>
      <c r="I148" s="233">
        <f>ROUND(E148*H148,2)</f>
        <v>0</v>
      </c>
      <c r="J148" s="234"/>
      <c r="K148" s="233">
        <f>ROUND(E148*J148,2)</f>
        <v>0</v>
      </c>
      <c r="L148" s="233">
        <v>21</v>
      </c>
      <c r="M148" s="233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3"/>
      <c r="S148" s="233" t="s">
        <v>156</v>
      </c>
      <c r="T148" s="233" t="s">
        <v>156</v>
      </c>
      <c r="U148" s="233">
        <v>0.36</v>
      </c>
      <c r="V148" s="233">
        <f>ROUND(E148*U148,2)</f>
        <v>9.48</v>
      </c>
      <c r="W148" s="233"/>
      <c r="X148" s="233" t="s">
        <v>407</v>
      </c>
      <c r="Y148" s="233" t="s">
        <v>158</v>
      </c>
      <c r="Z148" s="212"/>
      <c r="AA148" s="212"/>
      <c r="AB148" s="212"/>
      <c r="AC148" s="212"/>
      <c r="AD148" s="212"/>
      <c r="AE148" s="212"/>
      <c r="AF148" s="212"/>
      <c r="AG148" s="212" t="s">
        <v>408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0">
        <v>118</v>
      </c>
      <c r="B149" s="251" t="s">
        <v>421</v>
      </c>
      <c r="C149" s="258" t="s">
        <v>422</v>
      </c>
      <c r="D149" s="252" t="s">
        <v>202</v>
      </c>
      <c r="E149" s="253">
        <v>6.5800799999999997</v>
      </c>
      <c r="F149" s="254"/>
      <c r="G149" s="255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3"/>
      <c r="S149" s="233" t="s">
        <v>156</v>
      </c>
      <c r="T149" s="233" t="s">
        <v>156</v>
      </c>
      <c r="U149" s="233">
        <v>6.0000000000000001E-3</v>
      </c>
      <c r="V149" s="233">
        <f>ROUND(E149*U149,2)</f>
        <v>0.04</v>
      </c>
      <c r="W149" s="233"/>
      <c r="X149" s="233" t="s">
        <v>407</v>
      </c>
      <c r="Y149" s="233" t="s">
        <v>158</v>
      </c>
      <c r="Z149" s="212"/>
      <c r="AA149" s="212"/>
      <c r="AB149" s="212"/>
      <c r="AC149" s="212"/>
      <c r="AD149" s="212"/>
      <c r="AE149" s="212"/>
      <c r="AF149" s="212"/>
      <c r="AG149" s="212" t="s">
        <v>408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37" t="s">
        <v>151</v>
      </c>
      <c r="B150" s="238" t="s">
        <v>123</v>
      </c>
      <c r="C150" s="257" t="s">
        <v>29</v>
      </c>
      <c r="D150" s="239"/>
      <c r="E150" s="240"/>
      <c r="F150" s="241"/>
      <c r="G150" s="242">
        <f>SUMIF(AG151:AG152,"&lt;&gt;NOR",G151:G152)</f>
        <v>0</v>
      </c>
      <c r="H150" s="236"/>
      <c r="I150" s="236">
        <f>SUM(I151:I152)</f>
        <v>0</v>
      </c>
      <c r="J150" s="236"/>
      <c r="K150" s="236">
        <f>SUM(K151:K152)</f>
        <v>0</v>
      </c>
      <c r="L150" s="236"/>
      <c r="M150" s="236">
        <f>SUM(M151:M152)</f>
        <v>0</v>
      </c>
      <c r="N150" s="235"/>
      <c r="O150" s="235">
        <f>SUM(O151:O152)</f>
        <v>0</v>
      </c>
      <c r="P150" s="235"/>
      <c r="Q150" s="235">
        <f>SUM(Q151:Q152)</f>
        <v>0</v>
      </c>
      <c r="R150" s="236"/>
      <c r="S150" s="236"/>
      <c r="T150" s="236"/>
      <c r="U150" s="236"/>
      <c r="V150" s="236">
        <f>SUM(V151:V152)</f>
        <v>0</v>
      </c>
      <c r="W150" s="236"/>
      <c r="X150" s="236"/>
      <c r="Y150" s="236"/>
      <c r="AG150" t="s">
        <v>152</v>
      </c>
    </row>
    <row r="151" spans="1:60" ht="22.5" outlineLevel="1" x14ac:dyDescent="0.2">
      <c r="A151" s="250">
        <v>119</v>
      </c>
      <c r="B151" s="251" t="s">
        <v>423</v>
      </c>
      <c r="C151" s="258" t="s">
        <v>424</v>
      </c>
      <c r="D151" s="252" t="s">
        <v>176</v>
      </c>
      <c r="E151" s="253">
        <v>1</v>
      </c>
      <c r="F151" s="254"/>
      <c r="G151" s="255">
        <f>ROUND(E151*F151,2)</f>
        <v>0</v>
      </c>
      <c r="H151" s="234"/>
      <c r="I151" s="233">
        <f>ROUND(E151*H151,2)</f>
        <v>0</v>
      </c>
      <c r="J151" s="234"/>
      <c r="K151" s="233">
        <f>ROUND(E151*J151,2)</f>
        <v>0</v>
      </c>
      <c r="L151" s="233">
        <v>21</v>
      </c>
      <c r="M151" s="233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3"/>
      <c r="S151" s="233" t="s">
        <v>177</v>
      </c>
      <c r="T151" s="233" t="s">
        <v>178</v>
      </c>
      <c r="U151" s="233">
        <v>0</v>
      </c>
      <c r="V151" s="233">
        <f>ROUND(E151*U151,2)</f>
        <v>0</v>
      </c>
      <c r="W151" s="233"/>
      <c r="X151" s="233" t="s">
        <v>425</v>
      </c>
      <c r="Y151" s="233" t="s">
        <v>158</v>
      </c>
      <c r="Z151" s="212"/>
      <c r="AA151" s="212"/>
      <c r="AB151" s="212"/>
      <c r="AC151" s="212"/>
      <c r="AD151" s="212"/>
      <c r="AE151" s="212"/>
      <c r="AF151" s="212"/>
      <c r="AG151" s="212" t="s">
        <v>426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4">
        <v>120</v>
      </c>
      <c r="B152" s="245" t="s">
        <v>427</v>
      </c>
      <c r="C152" s="259" t="s">
        <v>428</v>
      </c>
      <c r="D152" s="246" t="s">
        <v>429</v>
      </c>
      <c r="E152" s="247">
        <v>1</v>
      </c>
      <c r="F152" s="248"/>
      <c r="G152" s="249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3"/>
      <c r="S152" s="233" t="s">
        <v>156</v>
      </c>
      <c r="T152" s="233" t="s">
        <v>178</v>
      </c>
      <c r="U152" s="233">
        <v>0</v>
      </c>
      <c r="V152" s="233">
        <f>ROUND(E152*U152,2)</f>
        <v>0</v>
      </c>
      <c r="W152" s="233"/>
      <c r="X152" s="233" t="s">
        <v>430</v>
      </c>
      <c r="Y152" s="233" t="s">
        <v>158</v>
      </c>
      <c r="Z152" s="212"/>
      <c r="AA152" s="212"/>
      <c r="AB152" s="212"/>
      <c r="AC152" s="212"/>
      <c r="AD152" s="212"/>
      <c r="AE152" s="212"/>
      <c r="AF152" s="212"/>
      <c r="AG152" s="212" t="s">
        <v>438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x14ac:dyDescent="0.2">
      <c r="A153" s="3"/>
      <c r="B153" s="4"/>
      <c r="C153" s="261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v>15</v>
      </c>
      <c r="AF153">
        <v>21</v>
      </c>
      <c r="AG153" t="s">
        <v>137</v>
      </c>
    </row>
    <row r="154" spans="1:60" x14ac:dyDescent="0.2">
      <c r="A154" s="215"/>
      <c r="B154" s="216" t="s">
        <v>31</v>
      </c>
      <c r="C154" s="262"/>
      <c r="D154" s="217"/>
      <c r="E154" s="218"/>
      <c r="F154" s="218"/>
      <c r="G154" s="243">
        <f>G8+G11+G13+G19+G21+G23+G25+G27+G34+G36+G42+G53+G65+G85+G89+G95+G100+G105+G110+G116+G122+G128+G131+G141+G150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f>SUMIF(L7:L152,AE153,G7:G152)</f>
        <v>0</v>
      </c>
      <c r="AF154">
        <f>SUMIF(L7:L152,AF153,G7:G152)</f>
        <v>0</v>
      </c>
      <c r="AG154" t="s">
        <v>432</v>
      </c>
    </row>
    <row r="155" spans="1:60" x14ac:dyDescent="0.2">
      <c r="A155" s="3"/>
      <c r="B155" s="4"/>
      <c r="C155" s="261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3"/>
      <c r="B156" s="4"/>
      <c r="C156" s="261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19" t="s">
        <v>433</v>
      </c>
      <c r="B157" s="219"/>
      <c r="C157" s="26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20"/>
      <c r="B158" s="221"/>
      <c r="C158" s="264"/>
      <c r="D158" s="221"/>
      <c r="E158" s="221"/>
      <c r="F158" s="221"/>
      <c r="G158" s="2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G158" t="s">
        <v>434</v>
      </c>
    </row>
    <row r="159" spans="1:60" x14ac:dyDescent="0.2">
      <c r="A159" s="223"/>
      <c r="B159" s="224"/>
      <c r="C159" s="265"/>
      <c r="D159" s="224"/>
      <c r="E159" s="224"/>
      <c r="F159" s="224"/>
      <c r="G159" s="22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223"/>
      <c r="B160" s="224"/>
      <c r="C160" s="265"/>
      <c r="D160" s="224"/>
      <c r="E160" s="224"/>
      <c r="F160" s="224"/>
      <c r="G160" s="22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23"/>
      <c r="B161" s="224"/>
      <c r="C161" s="265"/>
      <c r="D161" s="224"/>
      <c r="E161" s="224"/>
      <c r="F161" s="224"/>
      <c r="G161" s="22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26"/>
      <c r="B162" s="227"/>
      <c r="C162" s="266"/>
      <c r="D162" s="227"/>
      <c r="E162" s="227"/>
      <c r="F162" s="227"/>
      <c r="G162" s="22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3"/>
      <c r="B163" s="4"/>
      <c r="C163" s="261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C164" s="267"/>
      <c r="D164" s="10"/>
      <c r="AG164" t="s">
        <v>435</v>
      </c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57:C157"/>
    <mergeCell ref="A158:G16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 1.NP, m.č. 16 Pol</vt:lpstr>
      <vt:lpstr>1 1.NP, m.č. 17 Pol</vt:lpstr>
      <vt:lpstr>1 2.NP, m.č. 07 Pol</vt:lpstr>
      <vt:lpstr>1 2.NP, m.č. 09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1.NP, m.č. 16 Pol'!Názvy_tisku</vt:lpstr>
      <vt:lpstr>'1 1.NP, m.č. 17 Pol'!Názvy_tisku</vt:lpstr>
      <vt:lpstr>'1 2.NP, m.č. 07 Pol'!Názvy_tisku</vt:lpstr>
      <vt:lpstr>'1 2.NP, m.č. 09 Pol'!Názvy_tisku</vt:lpstr>
      <vt:lpstr>oadresa</vt:lpstr>
      <vt:lpstr>Stavba!Objednatel</vt:lpstr>
      <vt:lpstr>Stavba!Objekt</vt:lpstr>
      <vt:lpstr>'1 1.NP, m.č. 16 Pol'!Oblast_tisku</vt:lpstr>
      <vt:lpstr>'1 1.NP, m.č. 17 Pol'!Oblast_tisku</vt:lpstr>
      <vt:lpstr>'1 2.NP, m.č. 07 Pol'!Oblast_tisku</vt:lpstr>
      <vt:lpstr>'1 2.NP, m.č. 09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Robotková</dc:creator>
  <cp:lastModifiedBy>Vendula Robotková</cp:lastModifiedBy>
  <cp:lastPrinted>2019-03-19T12:27:02Z</cp:lastPrinted>
  <dcterms:created xsi:type="dcterms:W3CDTF">2009-04-08T07:15:50Z</dcterms:created>
  <dcterms:modified xsi:type="dcterms:W3CDTF">2023-10-23T20:15:37Z</dcterms:modified>
</cp:coreProperties>
</file>