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<sst xmlns="http://schemas.openxmlformats.org/spreadsheetml/2006/main" count="484" uniqueCount="174">
  <si>
    <t>ASPE10</t>
  </si>
  <si>
    <t>S</t>
  </si>
  <si>
    <t>Soupis prací objektu</t>
  </si>
  <si>
    <t xml:space="preserve">Stavba: </t>
  </si>
  <si>
    <t>II/152</t>
  </si>
  <si>
    <t>Želešice - I/52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</si>
  <si>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</si>
  <si>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</si>
  <si>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</si>
  <si>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</si>
  <si>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</si>
  <si>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</si>
  <si>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</si>
  <si>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</si>
  <si>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</si>
  <si>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</si>
  <si>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</si>
  <si>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</si>
  <si>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</si>
  <si>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</si>
  <si>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</si>
  <si>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</si>
  <si>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</si>
  <si>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</si>
  <si>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</si>
  <si>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</si>
  <si>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</si>
  <si>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</si>
  <si>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</si>
  <si>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</si>
  <si>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</si>
  <si>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</si>
  <si>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</si>
  <si>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</si>
  <si>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</si>
  <si>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</si>
  <si>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</si>
  <si>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</si>
  <si>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</si>
  <si>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</si>
  <si>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</si>
  <si>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</si>
  <si>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</si>
  <si>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</si>
  <si>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</si>
  <si>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</si>
  <si>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</si>
  <si>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</si>
  <si>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</si>
  <si>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</si>
  <si>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</si>
  <si>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</si>
  <si>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</si>
  <si>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</si>
  <si>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</si>
  <si>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</si>
  <si>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</si>
  <si>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</si>
  <si>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</t>
  </si>
  <si>
    <t>014102</t>
  </si>
  <si>
    <t>POPLATKY ZA SKLÁDKU</t>
  </si>
  <si>
    <t>T</t>
  </si>
  <si>
    <t>čištění krajnic: (355*0,1)*2=71,000 [A] 
odkop pro sanaci: 382,5*2=765,000 [B] 
Celkem: A+B=836,000 [C]</t>
  </si>
  <si>
    <t>zahrnuje veškeré poplatky provozovateli skládky související s uložením odpadu na skládce.</t>
  </si>
  <si>
    <t>Zemní práce</t>
  </si>
  <si>
    <t>113746</t>
  </si>
  <si>
    <t>FRÉZOVÁNÍ ZPEVNĚNÝCH PLOCH ASFALTOVÝCH TL. DO 100MM</t>
  </si>
  <si>
    <t>M2</t>
  </si>
  <si>
    <t>frézování tl. 10 cm 
odvoz a likvidace v režii zhotovitele</t>
  </si>
  <si>
    <t>Položka zahrnuje veškerou manipulaci s vybouranou sutí a s vybouranými hmotami vč. uložení</t>
  </si>
  <si>
    <t>123736</t>
  </si>
  <si>
    <t>ODKOP PRO SPOD STAVBU SILNIC A ŽELEZNIC TŘ. I, ODVOZ DO 12KM</t>
  </si>
  <si>
    <t>M3</t>
  </si>
  <si>
    <t>pro sanaci: 300*1,5*0,85=382,500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</si>
  <si>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</si>
  <si>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12922</t>
  </si>
  <si>
    <t>ČIŠTĚNÍ KRAJNIC OD NÁNOSU TL. DO 100MM</t>
  </si>
  <si>
    <t>včetně odvozu na skládku</t>
  </si>
  <si>
    <t>710*0,5=355,000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</si>
  <si>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</si>
  <si>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</si>
  <si>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</si>
  <si>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viz. pol. 123736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</si>
  <si>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</si>
  <si>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</si>
  <si>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21452</t>
  </si>
  <si>
    <t>SANAČNÍ VRSTVY Z KAMENIVA DRCENÉHO</t>
  </si>
  <si>
    <t>sanace pravého okraje vozovky délky 300 m (KM 127,001 - 127,301) v šířce 1,5 m  
ŠD 32/63</t>
  </si>
  <si>
    <t>300*1,5*0,5=225,000 [A]</t>
  </si>
  <si>
    <t>položka zahrnuje dodávku předepsaného kameniva, mimostaveništní a vnitrostaveništní dopravu a jeho uložení 
není-li v zadávací dokumentaci uvedeno jinak, jedná se o nakupovaný materiál</t>
  </si>
  <si>
    <t>7</t>
  </si>
  <si>
    <t>56330</t>
  </si>
  <si>
    <t>VOZOVKOVÉ VRSTVY ZE ŠTĚRKODRTI</t>
  </si>
  <si>
    <t>sanace pravého okraje vozovky délky 300 m (KM 127,001 - 127,301) v šířce 1,5 m  
2 vrstvy ze štěrkodrti 20+15 cm 
ŠD 0/32</t>
  </si>
  <si>
    <t>300*1,5*0,2+300*1,5*0,15=157,500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</si>
  <si>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</si>
  <si>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8</t>
  </si>
  <si>
    <t>56962</t>
  </si>
  <si>
    <t>ZPEVNĚNÍ KRAJNIC Z RECYKLOVANÉHO MATERIÁLU TL DO 100MM</t>
  </si>
  <si>
    <t>dosypání krajnic v šíři 50 cm asf. recyklátem 
do 10 cm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</si>
  <si>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</si>
  <si>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</si>
  <si>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</si>
  <si>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1,0 kg 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</si>
  <si>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</si>
  <si>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</si>
  <si>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</si>
  <si>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0,5 kg/m2</t>
  </si>
  <si>
    <t>11</t>
  </si>
  <si>
    <t>574A44</t>
  </si>
  <si>
    <t>ASFALTOVÝ BETON PRO OBRUSNÉ VRSTVY ACO 11+, 11S TL. 50MM</t>
  </si>
  <si>
    <t>ACO 11+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</si>
  <si>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</si>
  <si>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12</t>
  </si>
  <si>
    <t>574C46</t>
  </si>
  <si>
    <t>ASFALTOVÝ BETON PRO LOŽNÍ VRSTVY ACL 16+, 16S TL. 50MM</t>
  </si>
  <si>
    <t>ACL 16+</t>
  </si>
  <si>
    <t>13</t>
  </si>
  <si>
    <t>574E46</t>
  </si>
  <si>
    <t>ASFALTOVÝ BETON PRO PODKLADNÍ VRSTVY ACP 16+, 16S TL. 50MM</t>
  </si>
  <si>
    <t>ACP 16+</t>
  </si>
  <si>
    <t>14</t>
  </si>
  <si>
    <t>577A1</t>
  </si>
  <si>
    <t>VÝSPRAVA TRHLIN ASFALTOVOU ZÁLIVKOU</t>
  </si>
  <si>
    <t>M</t>
  </si>
  <si>
    <t>ošetření trhlin v ložné vrstvě</t>
  </si>
  <si>
    <t>- vyfrézování drážky šířky do 20mm hloubky do 40mm 
- vyčištění 
- nátěr 
- výplň předepsanou zálivkovou hmotou</t>
  </si>
  <si>
    <t>15</t>
  </si>
  <si>
    <t>58910</t>
  </si>
  <si>
    <t>VÝPLŇ SPAR ASFALTEM</t>
  </si>
  <si>
    <t>zalití pracovních spar</t>
  </si>
  <si>
    <t>položka zahrnuje: 
- dodávku předepsaného materiálu 
- vyčištění a výplň spar tímto materiálem</t>
  </si>
  <si>
    <t>Potrubí</t>
  </si>
  <si>
    <t>16</t>
  </si>
  <si>
    <t>89921</t>
  </si>
  <si>
    <t>VÝŠKOVÁ ÚPRAVA POKLOPŮ</t>
  </si>
  <si>
    <t>KUS</t>
  </si>
  <si>
    <t>výšková úprava revizní kanalizační šachta (RŠ)</t>
  </si>
  <si>
    <t>- položka výškové úpravy zahrnuje všechny nutné práce a materiály pro zvýšení nebo snížení zařízení (včetně nutné úpravy stávajícího povrchu vozovky nebo chodníku).</t>
  </si>
  <si>
    <t>17</t>
  </si>
  <si>
    <t>89922</t>
  </si>
  <si>
    <t>VÝŠKOVÁ ÚPRAVA MŘÍŽÍ</t>
  </si>
  <si>
    <t>výšková úprava uliční vpusť</t>
  </si>
  <si>
    <t>Ostatní konstrukce a práce</t>
  </si>
  <si>
    <t>18</t>
  </si>
  <si>
    <t>915111</t>
  </si>
  <si>
    <t>VODOROVNÉ DOPRAVNÍ ZNAČENÍ BARVOU HLADKÉ - DODÁVKA A POKLÁDKA</t>
  </si>
  <si>
    <t>středová čára V1a (0,125) - 303 m 
čára V4 (0,250) - 1013 m 
V2b (1,5/1,5/0,250) - 68 m 
V13 - 55 m2</t>
  </si>
  <si>
    <t>303*0,125+1013*0,25+68*0,25*1/2+55=354,625 [A]</t>
  </si>
  <si>
    <t>položka zahrnuje: 
- dodání a pokládku nátěrového materiálu (měří se pouze natíraná plocha) 
- předznačení a reflexní úpravu</t>
  </si>
  <si>
    <t>19</t>
  </si>
  <si>
    <t>915211</t>
  </si>
  <si>
    <t>VODOROVNÉ DOPRAVNÍ ZNAČENÍ PLASTEM HLADKÉ - DODÁVKA A POKLÁDKA</t>
  </si>
  <si>
    <t>po měsíci plast 
V13 - 55 m2</t>
  </si>
  <si>
    <t>20</t>
  </si>
  <si>
    <t>915221</t>
  </si>
  <si>
    <t>VODOR DOPRAV ZNAČ PLASTEM STRUKTURÁLNÍ NEHLUČNÉ - DOD A POKLÁDKA</t>
  </si>
  <si>
    <t>po měsíci plastem 
středová čára V1a (0,125) - 303 m 
čára V4 (0,250) - 1013 m 
V2b (1,5/1,5/0,250) - 68 m</t>
  </si>
  <si>
    <t>303*0,125+1013*0,25+68*0,25*1/2=299,625 [A]</t>
  </si>
  <si>
    <t>21</t>
  </si>
  <si>
    <t>91551</t>
  </si>
  <si>
    <t>a</t>
  </si>
  <si>
    <t>VODOROVNÉ DOPRAVNÍ ZNAČENÍ - PŘEDEM PŘIPRAVENÉ SYMBOLY</t>
  </si>
  <si>
    <t>VDZ v barvě 
V9a "šipka rovně" - 5ks 
V9a "šipka vlevo" - 5ks 
V9a "šipka rovně a vlevo" - 1ks</t>
  </si>
  <si>
    <t>5+5+1=11,000 [A]</t>
  </si>
  <si>
    <t>položka zahrnuje: 
- dodání a pokládku předepsaného symbolu 
- zahrnuje předznačení a reflexní úpravu</t>
  </si>
  <si>
    <t>22</t>
  </si>
  <si>
    <t>b</t>
  </si>
  <si>
    <t>po měsíci plastem 
V9a "šipka rovně" - 5ks 
V9a "šipka vlevo" - 5ks 
V9a "šipka rovně a vlevo" - 1ks</t>
  </si>
  <si>
    <t>23</t>
  </si>
  <si>
    <t>919111</t>
  </si>
  <si>
    <t>ŘEZÁNÍ ASFALTOVÉHO KRYTU VOZOVEK TL DO 50MM</t>
  </si>
  <si>
    <t>zařezaní u napojení na stávající povrch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</si>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</sst>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16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51</v>
      </c>
    </row>
    <row r="16" spans="1:5" ht="12.75">
      <c r="A16" s="30" t="s">
        <v>45</v>
      </c>
      <c r="E16" s="31" t="s">
        <v>40</v>
      </c>
    </row>
    <row r="17" spans="1:5" ht="63.75">
      <c r="A17" t="s">
        <v>47</v>
      </c>
      <c r="E17" s="29" t="s">
        <v>52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53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38</v>
      </c>
      <c s="23" t="s">
        <v>22</v>
      </c>
      <c s="23" t="s">
        <v>54</v>
      </c>
      <c s="18" t="s">
        <v>55</v>
      </c>
      <c s="24" t="s">
        <v>56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0+O8+O13+O30+O35+O72+O81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0+I8+I13+I30+I35+I72+I81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57</v>
      </c>
      <c s="5"/>
      <c s="14" t="s">
        <v>58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59</v>
      </c>
      <c s="18" t="s">
        <v>40</v>
      </c>
      <c s="24" t="s">
        <v>60</v>
      </c>
      <c s="25" t="s">
        <v>61</v>
      </c>
      <c s="26">
        <v>836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38.25">
      <c r="A11" s="30" t="s">
        <v>45</v>
      </c>
      <c r="E11" s="31" t="s">
        <v>62</v>
      </c>
    </row>
    <row r="12" spans="1:5" ht="25.5">
      <c r="A12" t="s">
        <v>47</v>
      </c>
      <c r="E12" s="29" t="s">
        <v>63</v>
      </c>
    </row>
    <row r="13" spans="1:18" ht="12.75" customHeight="1">
      <c r="A13" s="5" t="s">
        <v>36</v>
      </c>
      <c s="5"/>
      <c s="35" t="s">
        <v>22</v>
      </c>
      <c s="5"/>
      <c s="21" t="s">
        <v>64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38</v>
      </c>
      <c s="23" t="s">
        <v>16</v>
      </c>
      <c s="23" t="s">
        <v>65</v>
      </c>
      <c s="18" t="s">
        <v>40</v>
      </c>
      <c s="24" t="s">
        <v>66</v>
      </c>
      <c s="25" t="s">
        <v>67</v>
      </c>
      <c s="26">
        <v>4280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68</v>
      </c>
    </row>
    <row r="16" spans="1:5" ht="12.75">
      <c r="A16" s="30" t="s">
        <v>45</v>
      </c>
      <c r="E16" s="31" t="s">
        <v>40</v>
      </c>
    </row>
    <row r="17" spans="1:5" ht="25.5">
      <c r="A17" t="s">
        <v>47</v>
      </c>
      <c r="E17" s="29" t="s">
        <v>69</v>
      </c>
    </row>
    <row r="18" spans="1:16" ht="12.75">
      <c r="A18" s="18" t="s">
        <v>38</v>
      </c>
      <c s="23" t="s">
        <v>15</v>
      </c>
      <c s="23" t="s">
        <v>70</v>
      </c>
      <c s="18" t="s">
        <v>40</v>
      </c>
      <c s="24" t="s">
        <v>71</v>
      </c>
      <c s="25" t="s">
        <v>72</v>
      </c>
      <c s="26">
        <v>382.5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73</v>
      </c>
    </row>
    <row r="21" spans="1:5" ht="369.75">
      <c r="A21" t="s">
        <v>47</v>
      </c>
      <c r="E21" s="29" t="s">
        <v>74</v>
      </c>
    </row>
    <row r="22" spans="1:16" ht="12.75">
      <c r="A22" s="18" t="s">
        <v>38</v>
      </c>
      <c s="23" t="s">
        <v>26</v>
      </c>
      <c s="23" t="s">
        <v>75</v>
      </c>
      <c s="18" t="s">
        <v>40</v>
      </c>
      <c s="24" t="s">
        <v>76</v>
      </c>
      <c s="25" t="s">
        <v>67</v>
      </c>
      <c s="26">
        <v>355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77</v>
      </c>
    </row>
    <row r="24" spans="1:5" ht="12.75">
      <c r="A24" s="30" t="s">
        <v>45</v>
      </c>
      <c r="E24" s="31" t="s">
        <v>78</v>
      </c>
    </row>
    <row r="25" spans="1:5" ht="63.75">
      <c r="A25" t="s">
        <v>47</v>
      </c>
      <c r="E25" s="29" t="s">
        <v>79</v>
      </c>
    </row>
    <row r="26" spans="1:16" ht="12.75">
      <c r="A26" s="18" t="s">
        <v>38</v>
      </c>
      <c s="23" t="s">
        <v>28</v>
      </c>
      <c s="23" t="s">
        <v>80</v>
      </c>
      <c s="18" t="s">
        <v>40</v>
      </c>
      <c s="24" t="s">
        <v>81</v>
      </c>
      <c s="25" t="s">
        <v>72</v>
      </c>
      <c s="26">
        <v>382.5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82</v>
      </c>
    </row>
    <row r="28" spans="1:5" ht="12.75">
      <c r="A28" s="30" t="s">
        <v>45</v>
      </c>
      <c r="E28" s="31" t="s">
        <v>40</v>
      </c>
    </row>
    <row r="29" spans="1:5" ht="191.25">
      <c r="A29" t="s">
        <v>47</v>
      </c>
      <c r="E29" s="29" t="s">
        <v>83</v>
      </c>
    </row>
    <row r="30" spans="1:18" ht="12.75" customHeight="1">
      <c r="A30" s="5" t="s">
        <v>36</v>
      </c>
      <c s="5"/>
      <c s="35" t="s">
        <v>16</v>
      </c>
      <c s="5"/>
      <c s="21" t="s">
        <v>84</v>
      </c>
      <c s="5"/>
      <c s="5"/>
      <c s="5"/>
      <c s="36">
        <f>0+Q30</f>
      </c>
      <c r="O30">
        <f>0+R30</f>
      </c>
      <c r="Q30">
        <f>0+I31</f>
      </c>
      <c>
        <f>0+O31</f>
      </c>
    </row>
    <row r="31" spans="1:16" ht="12.75">
      <c r="A31" s="18" t="s">
        <v>38</v>
      </c>
      <c s="23" t="s">
        <v>30</v>
      </c>
      <c s="23" t="s">
        <v>85</v>
      </c>
      <c s="18" t="s">
        <v>40</v>
      </c>
      <c s="24" t="s">
        <v>86</v>
      </c>
      <c s="25" t="s">
        <v>72</v>
      </c>
      <c s="26">
        <v>225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25.5">
      <c r="A32" s="28" t="s">
        <v>43</v>
      </c>
      <c r="E32" s="29" t="s">
        <v>87</v>
      </c>
    </row>
    <row r="33" spans="1:5" ht="12.75">
      <c r="A33" s="30" t="s">
        <v>45</v>
      </c>
      <c r="E33" s="31" t="s">
        <v>88</v>
      </c>
    </row>
    <row r="34" spans="1:5" ht="38.25">
      <c r="A34" t="s">
        <v>47</v>
      </c>
      <c r="E34" s="29" t="s">
        <v>89</v>
      </c>
    </row>
    <row r="35" spans="1:18" ht="12.75" customHeight="1">
      <c r="A35" s="5" t="s">
        <v>36</v>
      </c>
      <c s="5"/>
      <c s="35" t="s">
        <v>28</v>
      </c>
      <c s="5"/>
      <c s="21" t="s">
        <v>58</v>
      </c>
      <c s="5"/>
      <c s="5"/>
      <c s="5"/>
      <c s="36">
        <f>0+Q35</f>
      </c>
      <c r="O35">
        <f>0+R35</f>
      </c>
      <c r="Q35">
        <f>0+I36+I40+I44+I48+I52+I56+I60+I64+I68</f>
      </c>
      <c>
        <f>0+O36+O40+O44+O48+O52+O56+O60+O64+O68</f>
      </c>
    </row>
    <row r="36" spans="1:16" ht="12.75">
      <c r="A36" s="18" t="s">
        <v>38</v>
      </c>
      <c s="23" t="s">
        <v>90</v>
      </c>
      <c s="23" t="s">
        <v>91</v>
      </c>
      <c s="18" t="s">
        <v>40</v>
      </c>
      <c s="24" t="s">
        <v>92</v>
      </c>
      <c s="25" t="s">
        <v>72</v>
      </c>
      <c s="26">
        <v>157.5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38.25">
      <c r="A37" s="28" t="s">
        <v>43</v>
      </c>
      <c r="E37" s="29" t="s">
        <v>93</v>
      </c>
    </row>
    <row r="38" spans="1:5" ht="12.75">
      <c r="A38" s="30" t="s">
        <v>45</v>
      </c>
      <c r="E38" s="31" t="s">
        <v>94</v>
      </c>
    </row>
    <row r="39" spans="1:5" ht="51">
      <c r="A39" t="s">
        <v>47</v>
      </c>
      <c r="E39" s="29" t="s">
        <v>95</v>
      </c>
    </row>
    <row r="40" spans="1:16" ht="12.75">
      <c r="A40" s="18" t="s">
        <v>38</v>
      </c>
      <c s="23" t="s">
        <v>96</v>
      </c>
      <c s="23" t="s">
        <v>97</v>
      </c>
      <c s="18" t="s">
        <v>40</v>
      </c>
      <c s="24" t="s">
        <v>98</v>
      </c>
      <c s="25" t="s">
        <v>67</v>
      </c>
      <c s="26">
        <v>355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25.5">
      <c r="A41" s="28" t="s">
        <v>43</v>
      </c>
      <c r="E41" s="29" t="s">
        <v>99</v>
      </c>
    </row>
    <row r="42" spans="1:5" ht="12.75">
      <c r="A42" s="30" t="s">
        <v>45</v>
      </c>
      <c r="E42" s="31" t="s">
        <v>78</v>
      </c>
    </row>
    <row r="43" spans="1:5" ht="102">
      <c r="A43" t="s">
        <v>47</v>
      </c>
      <c r="E43" s="29" t="s">
        <v>100</v>
      </c>
    </row>
    <row r="44" spans="1:16" ht="12.75">
      <c r="A44" s="18" t="s">
        <v>38</v>
      </c>
      <c s="23" t="s">
        <v>33</v>
      </c>
      <c s="23" t="s">
        <v>101</v>
      </c>
      <c s="18" t="s">
        <v>40</v>
      </c>
      <c s="24" t="s">
        <v>102</v>
      </c>
      <c s="25" t="s">
        <v>67</v>
      </c>
      <c s="26">
        <v>450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103</v>
      </c>
    </row>
    <row r="46" spans="1:5" ht="12.75">
      <c r="A46" s="30" t="s">
        <v>45</v>
      </c>
      <c r="E46" s="31" t="s">
        <v>40</v>
      </c>
    </row>
    <row r="47" spans="1:5" ht="51">
      <c r="A47" t="s">
        <v>47</v>
      </c>
      <c r="E47" s="29" t="s">
        <v>104</v>
      </c>
    </row>
    <row r="48" spans="1:16" ht="12.75">
      <c r="A48" s="18" t="s">
        <v>38</v>
      </c>
      <c s="23" t="s">
        <v>35</v>
      </c>
      <c s="23" t="s">
        <v>105</v>
      </c>
      <c s="18" t="s">
        <v>40</v>
      </c>
      <c s="24" t="s">
        <v>106</v>
      </c>
      <c s="25" t="s">
        <v>67</v>
      </c>
      <c s="26">
        <v>8560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107</v>
      </c>
    </row>
    <row r="50" spans="1:5" ht="12.75">
      <c r="A50" s="30" t="s">
        <v>45</v>
      </c>
      <c r="E50" s="31" t="s">
        <v>40</v>
      </c>
    </row>
    <row r="51" spans="1:5" ht="51">
      <c r="A51" t="s">
        <v>47</v>
      </c>
      <c r="E51" s="29" t="s">
        <v>104</v>
      </c>
    </row>
    <row r="52" spans="1:16" ht="12.75">
      <c r="A52" s="18" t="s">
        <v>38</v>
      </c>
      <c s="23" t="s">
        <v>108</v>
      </c>
      <c s="23" t="s">
        <v>109</v>
      </c>
      <c s="18" t="s">
        <v>40</v>
      </c>
      <c s="24" t="s">
        <v>110</v>
      </c>
      <c s="25" t="s">
        <v>67</v>
      </c>
      <c s="26">
        <v>4280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111</v>
      </c>
    </row>
    <row r="54" spans="1:5" ht="12.75">
      <c r="A54" s="30" t="s">
        <v>45</v>
      </c>
      <c r="E54" s="31" t="s">
        <v>40</v>
      </c>
    </row>
    <row r="55" spans="1:5" ht="140.25">
      <c r="A55" t="s">
        <v>47</v>
      </c>
      <c r="E55" s="29" t="s">
        <v>112</v>
      </c>
    </row>
    <row r="56" spans="1:16" ht="12.75">
      <c r="A56" s="18" t="s">
        <v>38</v>
      </c>
      <c s="23" t="s">
        <v>113</v>
      </c>
      <c s="23" t="s">
        <v>114</v>
      </c>
      <c s="18" t="s">
        <v>40</v>
      </c>
      <c s="24" t="s">
        <v>115</v>
      </c>
      <c s="25" t="s">
        <v>67</v>
      </c>
      <c s="26">
        <v>4280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116</v>
      </c>
    </row>
    <row r="58" spans="1:5" ht="12.75">
      <c r="A58" s="30" t="s">
        <v>45</v>
      </c>
      <c r="E58" s="31" t="s">
        <v>40</v>
      </c>
    </row>
    <row r="59" spans="1:5" ht="140.25">
      <c r="A59" t="s">
        <v>47</v>
      </c>
      <c r="E59" s="29" t="s">
        <v>112</v>
      </c>
    </row>
    <row r="60" spans="1:16" ht="12.75">
      <c r="A60" s="18" t="s">
        <v>38</v>
      </c>
      <c s="23" t="s">
        <v>117</v>
      </c>
      <c s="23" t="s">
        <v>118</v>
      </c>
      <c s="18" t="s">
        <v>40</v>
      </c>
      <c s="24" t="s">
        <v>119</v>
      </c>
      <c s="25" t="s">
        <v>67</v>
      </c>
      <c s="26">
        <v>450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120</v>
      </c>
    </row>
    <row r="62" spans="1:5" ht="12.75">
      <c r="A62" s="30" t="s">
        <v>45</v>
      </c>
      <c r="E62" s="31" t="s">
        <v>40</v>
      </c>
    </row>
    <row r="63" spans="1:5" ht="140.25">
      <c r="A63" t="s">
        <v>47</v>
      </c>
      <c r="E63" s="29" t="s">
        <v>112</v>
      </c>
    </row>
    <row r="64" spans="1:16" ht="12.75">
      <c r="A64" s="18" t="s">
        <v>38</v>
      </c>
      <c s="23" t="s">
        <v>121</v>
      </c>
      <c s="23" t="s">
        <v>122</v>
      </c>
      <c s="18" t="s">
        <v>40</v>
      </c>
      <c s="24" t="s">
        <v>123</v>
      </c>
      <c s="25" t="s">
        <v>124</v>
      </c>
      <c s="26">
        <v>600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125</v>
      </c>
    </row>
    <row r="66" spans="1:5" ht="12.75">
      <c r="A66" s="30" t="s">
        <v>45</v>
      </c>
      <c r="E66" s="31" t="s">
        <v>40</v>
      </c>
    </row>
    <row r="67" spans="1:5" ht="51">
      <c r="A67" t="s">
        <v>47</v>
      </c>
      <c r="E67" s="29" t="s">
        <v>126</v>
      </c>
    </row>
    <row r="68" spans="1:16" ht="12.75">
      <c r="A68" s="18" t="s">
        <v>38</v>
      </c>
      <c s="23" t="s">
        <v>127</v>
      </c>
      <c s="23" t="s">
        <v>128</v>
      </c>
      <c s="18" t="s">
        <v>40</v>
      </c>
      <c s="24" t="s">
        <v>129</v>
      </c>
      <c s="25" t="s">
        <v>124</v>
      </c>
      <c s="26">
        <v>585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130</v>
      </c>
    </row>
    <row r="70" spans="1:5" ht="12.75">
      <c r="A70" s="30" t="s">
        <v>45</v>
      </c>
      <c r="E70" s="31" t="s">
        <v>40</v>
      </c>
    </row>
    <row r="71" spans="1:5" ht="38.25">
      <c r="A71" t="s">
        <v>47</v>
      </c>
      <c r="E71" s="29" t="s">
        <v>131</v>
      </c>
    </row>
    <row r="72" spans="1:18" ht="12.75" customHeight="1">
      <c r="A72" s="5" t="s">
        <v>36</v>
      </c>
      <c s="5"/>
      <c s="35" t="s">
        <v>96</v>
      </c>
      <c s="5"/>
      <c s="21" t="s">
        <v>132</v>
      </c>
      <c s="5"/>
      <c s="5"/>
      <c s="5"/>
      <c s="36">
        <f>0+Q72</f>
      </c>
      <c r="O72">
        <f>0+R72</f>
      </c>
      <c r="Q72">
        <f>0+I73+I77</f>
      </c>
      <c>
        <f>0+O73+O77</f>
      </c>
    </row>
    <row r="73" spans="1:16" ht="12.75">
      <c r="A73" s="18" t="s">
        <v>38</v>
      </c>
      <c s="23" t="s">
        <v>133</v>
      </c>
      <c s="23" t="s">
        <v>134</v>
      </c>
      <c s="18" t="s">
        <v>40</v>
      </c>
      <c s="24" t="s">
        <v>135</v>
      </c>
      <c s="25" t="s">
        <v>136</v>
      </c>
      <c s="26">
        <v>1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137</v>
      </c>
    </row>
    <row r="75" spans="1:5" ht="12.75">
      <c r="A75" s="30" t="s">
        <v>45</v>
      </c>
      <c r="E75" s="31" t="s">
        <v>40</v>
      </c>
    </row>
    <row r="76" spans="1:5" ht="25.5">
      <c r="A76" t="s">
        <v>47</v>
      </c>
      <c r="E76" s="29" t="s">
        <v>138</v>
      </c>
    </row>
    <row r="77" spans="1:16" ht="12.75">
      <c r="A77" s="18" t="s">
        <v>38</v>
      </c>
      <c s="23" t="s">
        <v>139</v>
      </c>
      <c s="23" t="s">
        <v>140</v>
      </c>
      <c s="18" t="s">
        <v>40</v>
      </c>
      <c s="24" t="s">
        <v>141</v>
      </c>
      <c s="25" t="s">
        <v>136</v>
      </c>
      <c s="26">
        <v>4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142</v>
      </c>
    </row>
    <row r="79" spans="1:5" ht="12.75">
      <c r="A79" s="30" t="s">
        <v>45</v>
      </c>
      <c r="E79" s="31" t="s">
        <v>40</v>
      </c>
    </row>
    <row r="80" spans="1:5" ht="25.5">
      <c r="A80" t="s">
        <v>47</v>
      </c>
      <c r="E80" s="29" t="s">
        <v>138</v>
      </c>
    </row>
    <row r="81" spans="1:18" ht="12.75" customHeight="1">
      <c r="A81" s="5" t="s">
        <v>36</v>
      </c>
      <c s="5"/>
      <c s="35" t="s">
        <v>33</v>
      </c>
      <c s="5"/>
      <c s="21" t="s">
        <v>143</v>
      </c>
      <c s="5"/>
      <c s="5"/>
      <c s="5"/>
      <c s="36">
        <f>0+Q81</f>
      </c>
      <c r="O81">
        <f>0+R81</f>
      </c>
      <c r="Q81">
        <f>0+I82+I86+I90+I94+I98+I102</f>
      </c>
      <c>
        <f>0+O82+O86+O90+O94+O98+O102</f>
      </c>
    </row>
    <row r="82" spans="1:16" ht="25.5">
      <c r="A82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67</v>
      </c>
      <c s="26">
        <v>354.625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51">
      <c r="A83" s="28" t="s">
        <v>43</v>
      </c>
      <c r="E83" s="29" t="s">
        <v>147</v>
      </c>
    </row>
    <row r="84" spans="1:5" ht="12.75">
      <c r="A84" s="30" t="s">
        <v>45</v>
      </c>
      <c r="E84" s="31" t="s">
        <v>148</v>
      </c>
    </row>
    <row r="85" spans="1:5" ht="38.25">
      <c r="A85" t="s">
        <v>47</v>
      </c>
      <c r="E85" s="29" t="s">
        <v>149</v>
      </c>
    </row>
    <row r="86" spans="1:16" ht="25.5">
      <c r="A86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67</v>
      </c>
      <c s="26">
        <v>55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153</v>
      </c>
    </row>
    <row r="88" spans="1:5" ht="12.75">
      <c r="A88" s="30" t="s">
        <v>45</v>
      </c>
      <c r="E88" s="31" t="s">
        <v>40</v>
      </c>
    </row>
    <row r="89" spans="1:5" ht="38.25">
      <c r="A89" t="s">
        <v>47</v>
      </c>
      <c r="E89" s="29" t="s">
        <v>149</v>
      </c>
    </row>
    <row r="90" spans="1:16" ht="25.5">
      <c r="A90" s="18" t="s">
        <v>38</v>
      </c>
      <c s="23" t="s">
        <v>154</v>
      </c>
      <c s="23" t="s">
        <v>155</v>
      </c>
      <c s="18" t="s">
        <v>40</v>
      </c>
      <c s="24" t="s">
        <v>156</v>
      </c>
      <c s="25" t="s">
        <v>67</v>
      </c>
      <c s="26">
        <v>299.625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51">
      <c r="A91" s="28" t="s">
        <v>43</v>
      </c>
      <c r="E91" s="29" t="s">
        <v>157</v>
      </c>
    </row>
    <row r="92" spans="1:5" ht="12.75">
      <c r="A92" s="30" t="s">
        <v>45</v>
      </c>
      <c r="E92" s="31" t="s">
        <v>158</v>
      </c>
    </row>
    <row r="93" spans="1:5" ht="38.25">
      <c r="A93" t="s">
        <v>47</v>
      </c>
      <c r="E93" s="29" t="s">
        <v>149</v>
      </c>
    </row>
    <row r="94" spans="1:16" ht="12.75">
      <c r="A94" s="18" t="s">
        <v>38</v>
      </c>
      <c s="23" t="s">
        <v>159</v>
      </c>
      <c s="23" t="s">
        <v>160</v>
      </c>
      <c s="18" t="s">
        <v>161</v>
      </c>
      <c s="24" t="s">
        <v>162</v>
      </c>
      <c s="25" t="s">
        <v>136</v>
      </c>
      <c s="26">
        <v>11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51">
      <c r="A95" s="28" t="s">
        <v>43</v>
      </c>
      <c r="E95" s="29" t="s">
        <v>163</v>
      </c>
    </row>
    <row r="96" spans="1:5" ht="12.75">
      <c r="A96" s="30" t="s">
        <v>45</v>
      </c>
      <c r="E96" s="31" t="s">
        <v>164</v>
      </c>
    </row>
    <row r="97" spans="1:5" ht="38.25">
      <c r="A97" t="s">
        <v>47</v>
      </c>
      <c r="E97" s="29" t="s">
        <v>165</v>
      </c>
    </row>
    <row r="98" spans="1:16" ht="12.75">
      <c r="A98" s="18" t="s">
        <v>38</v>
      </c>
      <c s="23" t="s">
        <v>166</v>
      </c>
      <c s="23" t="s">
        <v>160</v>
      </c>
      <c s="18" t="s">
        <v>167</v>
      </c>
      <c s="24" t="s">
        <v>162</v>
      </c>
      <c s="25" t="s">
        <v>136</v>
      </c>
      <c s="26">
        <v>11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51">
      <c r="A99" s="28" t="s">
        <v>43</v>
      </c>
      <c r="E99" s="29" t="s">
        <v>168</v>
      </c>
    </row>
    <row r="100" spans="1:5" ht="12.75">
      <c r="A100" s="30" t="s">
        <v>45</v>
      </c>
      <c r="E100" s="31" t="s">
        <v>164</v>
      </c>
    </row>
    <row r="101" spans="1:5" ht="38.25">
      <c r="A101" t="s">
        <v>47</v>
      </c>
      <c r="E101" s="29" t="s">
        <v>165</v>
      </c>
    </row>
    <row r="102" spans="1:16" ht="12.75">
      <c r="A102" s="18" t="s">
        <v>38</v>
      </c>
      <c s="23" t="s">
        <v>169</v>
      </c>
      <c s="23" t="s">
        <v>170</v>
      </c>
      <c s="18" t="s">
        <v>40</v>
      </c>
      <c s="24" t="s">
        <v>171</v>
      </c>
      <c s="25" t="s">
        <v>124</v>
      </c>
      <c s="26">
        <v>585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172</v>
      </c>
    </row>
    <row r="104" spans="1:5" ht="12.75">
      <c r="A104" s="30" t="s">
        <v>45</v>
      </c>
      <c r="E104" s="31" t="s">
        <v>40</v>
      </c>
    </row>
    <row r="105" spans="1:5" ht="25.5">
      <c r="A105" t="s">
        <v>47</v>
      </c>
      <c r="E105" s="29" t="s">
        <v>173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