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List1" sheetId="1" r:id="rId1"/>
  </sheets>
  <definedNames>
    <definedName name="_xlfn.SINGLE" hidden="1">#NAME?</definedName>
    <definedName name="afterdetail_lua_rozpdph">'List1'!#REF!</definedName>
    <definedName name="afterdetail_rozpocty_rkap">'List1'!#REF!</definedName>
    <definedName name="afterdetail_rozpocty_rozpocty">'List1'!#REF!</definedName>
    <definedName name="beforeafterdetail_rozpocty_rozpocty.poznamka2.1">'List1'!#REF!</definedName>
    <definedName name="body_lua_dph">'List1'!#REF!</definedName>
    <definedName name="body_lua_hlavy">'List1'!#REF!</definedName>
    <definedName name="body_lua_rekap">'List1'!#REF!</definedName>
    <definedName name="body_rozpocty_rkap">'List1'!#REF!</definedName>
    <definedName name="body_rozpocty_rozpocty">'List1'!#REF!</definedName>
    <definedName name="body_rozpocty_rpolozky">'List1'!#REF!</definedName>
    <definedName name="end_rozpocty_rozpocty">'List1'!#REF!</definedName>
    <definedName name="header_rozpocty_rozpocty">'List1'!#REF!</definedName>
    <definedName name="_xlnm.Print_Area" localSheetId="0">'List1'!$A$1:$F$170</definedName>
    <definedName name="partneri_partneri.0">'List1'!#REF!</definedName>
    <definedName name="partneri_partneri.1">'List1'!#REF!</definedName>
    <definedName name="sum_lua_dph">'List1'!#REF!</definedName>
    <definedName name="sum_lua_hlavy">'List1'!#REF!</definedName>
    <definedName name="top_lua_hlavy">'List1'!#REF!</definedName>
    <definedName name="top_rozpocty_rkap">'List1'!#REF!</definedName>
  </definedNames>
  <calcPr fullCalcOnLoad="1"/>
</workbook>
</file>

<file path=xl/sharedStrings.xml><?xml version="1.0" encoding="utf-8"?>
<sst xmlns="http://schemas.openxmlformats.org/spreadsheetml/2006/main" count="299" uniqueCount="131">
  <si>
    <t>Rozpočet č:</t>
  </si>
  <si>
    <t>Celkem</t>
  </si>
  <si>
    <t>Celkem bez DPH</t>
  </si>
  <si>
    <t>Celkem s DPH</t>
  </si>
  <si>
    <t>Rekapitulace rozpočtu</t>
  </si>
  <si>
    <t>Číslo položky</t>
  </si>
  <si>
    <t>Popis položky</t>
  </si>
  <si>
    <t>Počet</t>
  </si>
  <si>
    <t>MJ</t>
  </si>
  <si>
    <t>Jedn. cena</t>
  </si>
  <si>
    <t>Rozpočet</t>
  </si>
  <si>
    <t>Cenový rozpočet  EPS</t>
  </si>
  <si>
    <t>NSN23.0355</t>
  </si>
  <si>
    <t>Nové Hvězdlice 200</t>
  </si>
  <si>
    <t>Hvězdlice</t>
  </si>
  <si>
    <t>683 41</t>
  </si>
  <si>
    <t>Zpracování projektové dokumentace skutečného stavu</t>
  </si>
  <si>
    <t>Dodávka materiálu</t>
  </si>
  <si>
    <t>Montážní práce a služby</t>
  </si>
  <si>
    <t>Podružný materiál</t>
  </si>
  <si>
    <t>Podíl přidružené výroby</t>
  </si>
  <si>
    <t>Mimostaveništní  doprava</t>
  </si>
  <si>
    <t>Náklady na umístění stavby</t>
  </si>
  <si>
    <t>Lešení</t>
  </si>
  <si>
    <t>Komplexní zkoušky, oživení, zaškolení obsluhy</t>
  </si>
  <si>
    <t>Revize a Funkční zkouška systému EPS</t>
  </si>
  <si>
    <t>EPS</t>
  </si>
  <si>
    <t>Modulární analogová adresovatelná ústředna, až 1536 adres, obsahuje displej vč.</t>
  </si>
  <si>
    <t>ks</t>
  </si>
  <si>
    <t>Deska linková, 2 izolované kruhové linky, max. 256 adres</t>
  </si>
  <si>
    <t>Deska vstupně/výstupní, 6xIN, 12xOUT (otevřený kolektor)</t>
  </si>
  <si>
    <t>Deska master, pro síťování ústředen a tabel, až 16 zařízení typu master</t>
  </si>
  <si>
    <t>Deska periferií GSM(LTE)/LAN</t>
  </si>
  <si>
    <t>Hlásič kouře optický interaktivní</t>
  </si>
  <si>
    <t>Hlásič kouře optický interaktivní s izolátorem</t>
  </si>
  <si>
    <t>Hlásič teplot interaktivní,(45÷90)°C</t>
  </si>
  <si>
    <t>Zásuvka pro adresovatelné a interaktivní hlásiče</t>
  </si>
  <si>
    <t>Hlásič kouře lineární interaktivní</t>
  </si>
  <si>
    <t>Hlásič tlačítkový adresný a konvenční (s náhradním sklem, bez klíče)</t>
  </si>
  <si>
    <t>Siréna s majákem</t>
  </si>
  <si>
    <t>KTPO</t>
  </si>
  <si>
    <t>Spínaný zdroj, 27,6V/5A trvale</t>
  </si>
  <si>
    <t>AKU 12V 38Ah</t>
  </si>
  <si>
    <t>Průmyslový digitální optopřevodník - sběrnice 2xRS485 nebo 1xRS422</t>
  </si>
  <si>
    <t>SFP modul pro optický převodník</t>
  </si>
  <si>
    <t>Oceloplechový box pro optické převodníky včetně optické výbavy</t>
  </si>
  <si>
    <t>Jednotka vstupně/výstupní (8xIN/8xOUT) v krabici</t>
  </si>
  <si>
    <t>Tlačítko na ovládání dveří</t>
  </si>
  <si>
    <t>Zařízení pro dálkový přenos na HZS Jihomoravský kraj</t>
  </si>
  <si>
    <t>kpl</t>
  </si>
  <si>
    <t>Grafická nádstavba systému EPS</t>
  </si>
  <si>
    <t>MONTÁŽE - SLABOPROUD</t>
  </si>
  <si>
    <t>Příprava na montáž</t>
  </si>
  <si>
    <t>Montáž požární ústředny vyššího typu</t>
  </si>
  <si>
    <t>Programování ústředny vyššího typu</t>
  </si>
  <si>
    <t>Montáž karty do ústředny</t>
  </si>
  <si>
    <t>Uvedení požár.ústředny vč.ost.stav.prvků do provozu</t>
  </si>
  <si>
    <t>Montáž čidel aut.hlásičů</t>
  </si>
  <si>
    <t>Přezkoušení a uvedení hlásiče do provozu</t>
  </si>
  <si>
    <t>Montáž zásuvky aut.hlásiče na omítku</t>
  </si>
  <si>
    <t>Montáž čidel aut.hlásičů lineárních</t>
  </si>
  <si>
    <t>Montáž elektroniky tlačítka</t>
  </si>
  <si>
    <t>Montáž tlačítkového hlásiče na omítku</t>
  </si>
  <si>
    <t>Montáž sirény venkovní</t>
  </si>
  <si>
    <t>Montáž OPPO</t>
  </si>
  <si>
    <t>Montáž KTPO</t>
  </si>
  <si>
    <t>Montáž zálohového zdroje vč. krytu</t>
  </si>
  <si>
    <t>Montáž bat. přen. 12 V 50 Ah</t>
  </si>
  <si>
    <t>Montáž sady převodníků</t>
  </si>
  <si>
    <t>Montáž  Oceloplechový box pro optické převodníky včetně příslušenství</t>
  </si>
  <si>
    <t>Montáž vstupně-výstupního prvku</t>
  </si>
  <si>
    <t>instalace  KARTY  vč.oživení,funkční</t>
  </si>
  <si>
    <t>Montáž Tlačítko</t>
  </si>
  <si>
    <t>Stavební průrazy, drážky, zapravení</t>
  </si>
  <si>
    <t>Výmalba</t>
  </si>
  <si>
    <t>kptl</t>
  </si>
  <si>
    <t>Stavební průraz stropem - ruční rozebrání stropu z půdy</t>
  </si>
  <si>
    <t>KABELY - ÚLOŽNÝ MATERIÁL</t>
  </si>
  <si>
    <t>m</t>
  </si>
  <si>
    <t>CYKY-J 3x1,5</t>
  </si>
  <si>
    <t>Jednostranná úchytka pro kabel průměru 8mm.</t>
  </si>
  <si>
    <t>Šroub 7,5x82, pro přímou instalaci do betonu.</t>
  </si>
  <si>
    <t>LIŠTA HRANATÁ 20x20 HF</t>
  </si>
  <si>
    <t>LIŠTA HRANATÁ 40/20 HF</t>
  </si>
  <si>
    <t>Krabice - rozhraní venkovní</t>
  </si>
  <si>
    <t>Žlab 100/50 včetně uchycení</t>
  </si>
  <si>
    <t>MONTÁŽE - CENÍK M74</t>
  </si>
  <si>
    <t>Pokládka kabelu vícežilového sk.3</t>
  </si>
  <si>
    <t>Pokládka kabelu Optický kabel 4 vl. nehořlavý</t>
  </si>
  <si>
    <t>Montáž příchytek kabel-p90 mm</t>
  </si>
  <si>
    <t>kus</t>
  </si>
  <si>
    <t>Osazení hmoždinek stěn cihel d.8 mm</t>
  </si>
  <si>
    <t>Montáž lišt vkládac s víčkem -20 mm</t>
  </si>
  <si>
    <t>Montáž lišt vkládac s víčkem -40 mm</t>
  </si>
  <si>
    <t>mtz desek ohnivz sten pruchod-150mm</t>
  </si>
  <si>
    <t>Montáž lišt kov. vkládac  -100mm</t>
  </si>
  <si>
    <t>OSTATNÍ</t>
  </si>
  <si>
    <t>Úklid staveniště</t>
  </si>
  <si>
    <t>Likvidace a odvoz stavebního odpadu odpadu</t>
  </si>
  <si>
    <t>Koordinace na zakázce</t>
  </si>
  <si>
    <t>Vedlejší režijní náklady</t>
  </si>
  <si>
    <t>Archeologický průzkum</t>
  </si>
  <si>
    <t>Stratigrafický průzkum</t>
  </si>
  <si>
    <t>VÝKOPOVÉ PRÁCE</t>
  </si>
  <si>
    <t>Rýhy ručně š.35 cm, hl.70 cm</t>
  </si>
  <si>
    <t>Lože pískové tl.5 cm</t>
  </si>
  <si>
    <t>Zásyp rýh ručně š.35cm,hl.70cm,tř.5</t>
  </si>
  <si>
    <t>Rozebraní / zpětná montáž zámkové dlažby</t>
  </si>
  <si>
    <t>Řezání asfaltu včetně zpětného zapravení</t>
  </si>
  <si>
    <t>Montáž trub ochran PH tuh pevně-p40</t>
  </si>
  <si>
    <t>Geodetické zameření</t>
  </si>
  <si>
    <t>Vytyčení trasy vedení</t>
  </si>
  <si>
    <t>POŽÁRNÍ UCPÁVKY</t>
  </si>
  <si>
    <t>KLÍČOVÉ HOSPODÁŘSTÍ - GENERÁLNÍ KLÍČ</t>
  </si>
  <si>
    <t>Elektromechanický zámek do stávajících dveří včetně montáže</t>
  </si>
  <si>
    <t>DVEŘE</t>
  </si>
  <si>
    <t>Demontáž stávajícíh dveří 1 ks</t>
  </si>
  <si>
    <t>Stavební práce - zapravení</t>
  </si>
  <si>
    <t>Domov Hvězda, p. o.</t>
  </si>
  <si>
    <t>Domov Hvězda - EPS</t>
  </si>
  <si>
    <t>Obslužné pole požární ochrany - OPPO</t>
  </si>
  <si>
    <t>Hnědý stíněný kabel 1x2x0,8 PH120-R B2ca s1d1a1</t>
  </si>
  <si>
    <t>Hnědý stíněný kabel 10x2x0,8 PH120-R B2ca s1d1a1</t>
  </si>
  <si>
    <t xml:space="preserve">CHRÁNIČKA OHEBNÁ  450N 40/32MM </t>
  </si>
  <si>
    <t>Protipožární ucpávky - komplet</t>
  </si>
  <si>
    <t xml:space="preserve">Deska periferií, pro připojení nadstavby, </t>
  </si>
  <si>
    <t>Oranžový stíněný kabel 1x2x0,8 LSOH</t>
  </si>
  <si>
    <t>Optický kabel 4 vl. Nehořlavý</t>
  </si>
  <si>
    <t>Sazba DPH 12%</t>
  </si>
  <si>
    <t>Dodávka a montáž dveří včetně el. zámku - dle specifikace rozměrů investora (viz. Technická zpráva EPS)</t>
  </si>
  <si>
    <t>Dodávka a montáž generálních klíčů včetně vložek - dle specifikace investora (viz. Technická zpráva EPS)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</si>
</sst>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</numFmts>
  <fonts count="48">
    <font>
      <sz val="10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i/>
      <sz val="12"/>
      <name val="Arial CE"/>
      <family val="2"/>
    </font>
    <font>
      <i/>
      <sz val="9"/>
      <name val="Arial CE"/>
      <family val="2"/>
    </font>
    <font>
      <i/>
      <sz val="9"/>
      <color indexed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 CE"/>
      <family val="0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0"/>
    </font>
    <font>
      <sz val="10"/>
      <color rgb="FFFF000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66" fontId="0" fillId="0" borderId="0" xfId="0" applyNumberFormat="1" applyAlignment="1" applyProtection="1">
      <alignment horizontal="right"/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centerContinuous"/>
      <protection locked="0"/>
    </xf>
    <xf numFmtId="0" fontId="46" fillId="0" borderId="0" xfId="0" applyFont="1" applyAlignment="1" applyProtection="1">
      <alignment wrapText="1"/>
      <protection locked="0"/>
    </xf>
    <xf numFmtId="0" fontId="0" fillId="33" borderId="10" xfId="0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/>
      <protection locked="0"/>
    </xf>
    <xf numFmtId="0" fontId="0" fillId="34" borderId="11" xfId="0" applyFill="1" applyBorder="1" applyAlignment="1" applyProtection="1">
      <alignment/>
      <protection locked="0"/>
    </xf>
    <xf numFmtId="0" fontId="1" fillId="34" borderId="11" xfId="0" applyFont="1" applyFill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0" fillId="34" borderId="12" xfId="0" applyFill="1" applyBorder="1" applyAlignment="1" applyProtection="1">
      <alignment/>
      <protection locked="0"/>
    </xf>
    <xf numFmtId="0" fontId="1" fillId="34" borderId="12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166" fontId="1" fillId="0" borderId="0" xfId="0" applyNumberFormat="1" applyFont="1" applyBorder="1" applyAlignment="1" applyProtection="1">
      <alignment horizontal="right"/>
      <protection locked="0"/>
    </xf>
    <xf numFmtId="0" fontId="0" fillId="33" borderId="0" xfId="0" applyFill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4" fillId="35" borderId="0" xfId="0" applyFont="1" applyFill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right"/>
      <protection locked="0"/>
    </xf>
    <xf numFmtId="49" fontId="5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166" fontId="5" fillId="0" borderId="0" xfId="0" applyNumberFormat="1" applyFont="1" applyAlignment="1" applyProtection="1">
      <alignment horizontal="right" vertical="center"/>
      <protection locked="0"/>
    </xf>
    <xf numFmtId="0" fontId="0" fillId="0" borderId="13" xfId="0" applyNumberFormat="1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0" fontId="2" fillId="0" borderId="13" xfId="0" applyNumberFormat="1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0" fontId="47" fillId="0" borderId="0" xfId="0" applyFont="1" applyAlignment="1" applyProtection="1">
      <alignment/>
      <protection locked="0"/>
    </xf>
    <xf numFmtId="0" fontId="4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right" vertical="center"/>
      <protection/>
    </xf>
    <xf numFmtId="0" fontId="2" fillId="0" borderId="13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right"/>
      <protection/>
    </xf>
    <xf numFmtId="166" fontId="5" fillId="0" borderId="0" xfId="0" applyNumberFormat="1" applyFont="1" applyAlignment="1" applyProtection="1">
      <alignment horizontal="right" vertical="center"/>
      <protection/>
    </xf>
    <xf numFmtId="166" fontId="1" fillId="35" borderId="13" xfId="0" applyNumberFormat="1" applyFont="1" applyFill="1" applyBorder="1" applyAlignment="1" applyProtection="1">
      <alignment horizontal="right"/>
      <protection/>
    </xf>
    <xf numFmtId="166" fontId="1" fillId="34" borderId="11" xfId="0" applyNumberFormat="1" applyFont="1" applyFill="1" applyBorder="1" applyAlignment="1" applyProtection="1">
      <alignment horizontal="right"/>
      <protection/>
    </xf>
    <xf numFmtId="166" fontId="0" fillId="0" borderId="0" xfId="0" applyNumberFormat="1" applyFont="1" applyFill="1" applyAlignment="1" applyProtection="1">
      <alignment horizontal="right"/>
      <protection/>
    </xf>
    <xf numFmtId="166" fontId="1" fillId="34" borderId="12" xfId="0" applyNumberFormat="1" applyFont="1" applyFill="1" applyBorder="1" applyAlignment="1" applyProtection="1">
      <alignment horizontal="right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 locked="0"/>
    </xf>
    <xf numFmtId="166" fontId="0" fillId="0" borderId="0" xfId="0" applyNumberFormat="1" applyFill="1" applyAlignment="1" applyProtection="1">
      <alignment horizontal="right"/>
      <protection/>
    </xf>
    <xf numFmtId="0" fontId="8" fillId="0" borderId="0" xfId="0" applyFont="1" applyAlignment="1" applyProtection="1">
      <alignment wrapText="1"/>
      <protection locked="0"/>
    </xf>
    <xf numFmtId="0" fontId="7" fillId="36" borderId="10" xfId="0" applyFont="1" applyFill="1" applyBorder="1" applyAlignment="1" applyProtection="1">
      <alignment horizontal="center"/>
      <protection locked="0"/>
    </xf>
    <xf numFmtId="0" fontId="46" fillId="0" borderId="0" xfId="0" applyFont="1" applyAlignment="1" applyProtection="1">
      <alignment horizontal="left"/>
      <protection locked="0"/>
    </xf>
    <xf numFmtId="0" fontId="7" fillId="36" borderId="13" xfId="0" applyFont="1" applyFill="1" applyBorder="1" applyAlignment="1" applyProtection="1">
      <alignment horizontal="center"/>
      <protection locked="0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5"/>
  <sheetViews>
    <sheetView tabSelected="1" view="pageBreakPreview" zoomScaleSheetLayoutView="100" zoomScalePageLayoutView="0" workbookViewId="0" topLeftCell="A140">
      <selection activeCell="K169" sqref="K169"/>
    </sheetView>
  </sheetViews>
  <sheetFormatPr defaultColWidth="9.00390625" defaultRowHeight="12.75"/>
  <cols>
    <col min="1" max="1" width="11.875" style="5" customWidth="1"/>
    <col min="2" max="2" width="46.75390625" style="5" customWidth="1"/>
    <col min="3" max="3" width="6.125" style="5" customWidth="1"/>
    <col min="4" max="4" width="4.375" style="5" customWidth="1"/>
    <col min="5" max="5" width="12.375" style="5" customWidth="1"/>
    <col min="6" max="6" width="17.875" style="5" customWidth="1"/>
    <col min="7" max="7" width="4.25390625" style="5" customWidth="1"/>
    <col min="8" max="16384" width="9.125" style="5" customWidth="1"/>
  </cols>
  <sheetData>
    <row r="1" spans="1:6" ht="15">
      <c r="A1" s="57" t="s">
        <v>11</v>
      </c>
      <c r="B1" s="57"/>
      <c r="C1" s="57"/>
      <c r="D1" s="57"/>
      <c r="E1" s="57"/>
      <c r="F1" s="57"/>
    </row>
    <row r="2" spans="1:6" ht="15">
      <c r="A2" s="55" t="s">
        <v>119</v>
      </c>
      <c r="B2" s="55"/>
      <c r="C2" s="55"/>
      <c r="D2" s="55"/>
      <c r="E2" s="55"/>
      <c r="F2" s="55"/>
    </row>
    <row r="3" spans="2:4" ht="12.75">
      <c r="B3" s="7" t="s">
        <v>0</v>
      </c>
      <c r="C3" s="6" t="s">
        <v>12</v>
      </c>
      <c r="D3" s="4"/>
    </row>
    <row r="4" spans="1:6" ht="12.75">
      <c r="A4" s="8"/>
      <c r="B4" s="3"/>
      <c r="C4" s="3"/>
      <c r="D4" s="3"/>
      <c r="E4" s="3"/>
      <c r="F4" s="3"/>
    </row>
    <row r="5" spans="1:6" ht="18">
      <c r="A5" s="2" t="s">
        <v>118</v>
      </c>
      <c r="B5" s="3"/>
      <c r="C5" s="3"/>
      <c r="D5" s="3"/>
      <c r="E5" s="3"/>
      <c r="F5" s="3"/>
    </row>
    <row r="6" spans="1:6" ht="12.75">
      <c r="A6" s="4" t="s">
        <v>13</v>
      </c>
      <c r="B6" s="4"/>
      <c r="C6" s="4"/>
      <c r="D6" s="4"/>
      <c r="E6" s="4"/>
      <c r="F6" s="3"/>
    </row>
    <row r="7" spans="1:6" ht="12.75">
      <c r="A7" s="4" t="s">
        <v>14</v>
      </c>
      <c r="B7" s="4"/>
      <c r="C7" s="4"/>
      <c r="D7" s="4"/>
      <c r="E7" s="4"/>
      <c r="F7" s="3"/>
    </row>
    <row r="8" spans="1:6" ht="12.75">
      <c r="A8" s="4" t="s">
        <v>15</v>
      </c>
      <c r="B8" s="4"/>
      <c r="C8" s="4"/>
      <c r="D8" s="4"/>
      <c r="E8" s="4"/>
      <c r="F8" s="3"/>
    </row>
    <row r="9" spans="1:6" ht="12.75">
      <c r="A9" s="4"/>
      <c r="B9" s="4"/>
      <c r="C9" s="4"/>
      <c r="D9" s="4"/>
      <c r="E9" s="4"/>
      <c r="F9" s="3"/>
    </row>
    <row r="10" spans="1:6" ht="12.75">
      <c r="A10" s="4"/>
      <c r="E10" s="4"/>
      <c r="F10" s="3"/>
    </row>
    <row r="11" spans="1:6" ht="12.75">
      <c r="A11" s="4"/>
      <c r="B11" s="4"/>
      <c r="E11" s="4"/>
      <c r="F11" s="3"/>
    </row>
    <row r="12" spans="1:6" ht="12.75">
      <c r="A12" s="4"/>
      <c r="B12" s="4"/>
      <c r="E12" s="4"/>
      <c r="F12" s="3"/>
    </row>
    <row r="13" spans="1:6" ht="12.75">
      <c r="A13" s="9"/>
      <c r="B13" s="9"/>
      <c r="C13" s="3"/>
      <c r="D13" s="3"/>
      <c r="E13" s="3"/>
      <c r="F13" s="3"/>
    </row>
    <row r="14" spans="2:4" ht="12.75">
      <c r="B14" s="7"/>
      <c r="C14" s="6"/>
      <c r="D14" s="4"/>
    </row>
    <row r="15" spans="1:6" ht="12.75">
      <c r="A15" s="56"/>
      <c r="B15" s="56"/>
      <c r="C15" s="3"/>
      <c r="D15" s="3"/>
      <c r="E15" s="3"/>
      <c r="F15" s="3"/>
    </row>
    <row r="16" spans="1:6" ht="15.75">
      <c r="A16" s="10"/>
      <c r="B16" s="11" t="s">
        <v>4</v>
      </c>
      <c r="C16" s="10"/>
      <c r="D16" s="10"/>
      <c r="E16" s="10"/>
      <c r="F16" s="10"/>
    </row>
    <row r="17" spans="2:6" ht="12.75">
      <c r="B17" s="5" t="s">
        <v>16</v>
      </c>
      <c r="F17" s="1">
        <v>0</v>
      </c>
    </row>
    <row r="18" spans="2:6" ht="12.75">
      <c r="B18" s="52" t="s">
        <v>17</v>
      </c>
      <c r="C18" s="52"/>
      <c r="D18" s="52"/>
      <c r="E18" s="52"/>
      <c r="F18" s="53">
        <f>F60+F110+F157+F163+F170</f>
        <v>0</v>
      </c>
    </row>
    <row r="19" spans="2:6" ht="12.75">
      <c r="B19" s="52" t="s">
        <v>18</v>
      </c>
      <c r="C19" s="52"/>
      <c r="D19" s="52"/>
      <c r="E19" s="52"/>
      <c r="F19" s="53">
        <f>F95+F129+F139+F152</f>
        <v>0</v>
      </c>
    </row>
    <row r="20" spans="2:6" ht="12.75">
      <c r="B20" s="5" t="s">
        <v>19</v>
      </c>
      <c r="F20" s="1">
        <v>0</v>
      </c>
    </row>
    <row r="21" spans="2:6" ht="12.75">
      <c r="B21" s="5" t="s">
        <v>20</v>
      </c>
      <c r="F21" s="1">
        <v>0</v>
      </c>
    </row>
    <row r="22" spans="2:6" ht="12.75">
      <c r="B22" s="5" t="s">
        <v>21</v>
      </c>
      <c r="F22" s="1">
        <v>0</v>
      </c>
    </row>
    <row r="23" spans="2:6" ht="12.75">
      <c r="B23" s="5" t="s">
        <v>22</v>
      </c>
      <c r="F23" s="1">
        <v>0</v>
      </c>
    </row>
    <row r="24" spans="2:6" ht="12.75">
      <c r="B24" s="5" t="s">
        <v>23</v>
      </c>
      <c r="F24" s="1">
        <v>0</v>
      </c>
    </row>
    <row r="25" spans="2:6" ht="12.75">
      <c r="B25" s="5" t="s">
        <v>24</v>
      </c>
      <c r="F25" s="1">
        <v>0</v>
      </c>
    </row>
    <row r="26" spans="2:6" ht="12.75">
      <c r="B26" s="5" t="s">
        <v>25</v>
      </c>
      <c r="F26" s="1">
        <v>0</v>
      </c>
    </row>
    <row r="27" spans="1:6" ht="15.75" thickBot="1">
      <c r="A27" s="12"/>
      <c r="B27" s="13" t="s">
        <v>2</v>
      </c>
      <c r="C27" s="12"/>
      <c r="D27" s="12"/>
      <c r="E27" s="12"/>
      <c r="F27" s="48">
        <f>SUM(F17:F26)</f>
        <v>0</v>
      </c>
    </row>
    <row r="28" spans="2:6" ht="12.75">
      <c r="B28" s="5" t="s">
        <v>128</v>
      </c>
      <c r="C28" s="14"/>
      <c r="E28" s="14"/>
      <c r="F28" s="49">
        <f>F27*0.12</f>
        <v>0</v>
      </c>
    </row>
    <row r="29" spans="1:6" ht="15.75" thickBot="1">
      <c r="A29" s="15"/>
      <c r="B29" s="16" t="s">
        <v>3</v>
      </c>
      <c r="C29" s="15"/>
      <c r="D29" s="15"/>
      <c r="E29" s="15"/>
      <c r="F29" s="50">
        <f>F27+F28</f>
        <v>0</v>
      </c>
    </row>
    <row r="30" spans="1:6" ht="15">
      <c r="A30" s="17"/>
      <c r="B30" s="18"/>
      <c r="C30" s="17"/>
      <c r="D30" s="17"/>
      <c r="E30" s="17"/>
      <c r="F30" s="19"/>
    </row>
    <row r="31" spans="1:6" ht="15">
      <c r="A31" s="17"/>
      <c r="B31" s="18"/>
      <c r="C31" s="17"/>
      <c r="D31" s="17"/>
      <c r="E31" s="17"/>
      <c r="F31" s="19"/>
    </row>
    <row r="33" spans="1:6" ht="15.75">
      <c r="A33" s="20"/>
      <c r="B33" s="21" t="s">
        <v>10</v>
      </c>
      <c r="C33" s="20"/>
      <c r="D33" s="20"/>
      <c r="E33" s="20"/>
      <c r="F33" s="20"/>
    </row>
    <row r="34" spans="1:6" ht="15.75">
      <c r="A34" s="22"/>
      <c r="B34" s="23" t="s">
        <v>26</v>
      </c>
      <c r="C34" s="22"/>
      <c r="D34" s="22"/>
      <c r="E34" s="22"/>
      <c r="F34" s="22"/>
    </row>
    <row r="35" spans="1:6" ht="12.75">
      <c r="A35" s="24" t="s">
        <v>5</v>
      </c>
      <c r="B35" s="24" t="s">
        <v>6</v>
      </c>
      <c r="C35" s="51" t="s">
        <v>7</v>
      </c>
      <c r="D35" s="25" t="s">
        <v>8</v>
      </c>
      <c r="E35" s="26" t="s">
        <v>9</v>
      </c>
      <c r="F35" s="45" t="s">
        <v>1</v>
      </c>
    </row>
    <row r="36" spans="1:6" ht="24">
      <c r="A36" s="27"/>
      <c r="B36" s="28" t="s">
        <v>27</v>
      </c>
      <c r="C36" s="40">
        <v>3</v>
      </c>
      <c r="D36" s="29" t="s">
        <v>28</v>
      </c>
      <c r="E36" s="30">
        <v>0</v>
      </c>
      <c r="F36" s="46">
        <f>E36*C36</f>
        <v>0</v>
      </c>
    </row>
    <row r="37" spans="1:6" ht="12.75">
      <c r="A37" s="27"/>
      <c r="B37" s="28" t="s">
        <v>29</v>
      </c>
      <c r="C37" s="40">
        <v>6</v>
      </c>
      <c r="D37" s="29" t="s">
        <v>28</v>
      </c>
      <c r="E37" s="30">
        <v>0</v>
      </c>
      <c r="F37" s="46">
        <f aca="true" t="shared" si="0" ref="F37:F59">E37*C37</f>
        <v>0</v>
      </c>
    </row>
    <row r="38" spans="1:6" ht="23.25" customHeight="1">
      <c r="A38" s="27"/>
      <c r="B38" s="28" t="s">
        <v>125</v>
      </c>
      <c r="C38" s="40">
        <v>1</v>
      </c>
      <c r="D38" s="29" t="s">
        <v>28</v>
      </c>
      <c r="E38" s="30">
        <v>0</v>
      </c>
      <c r="F38" s="46">
        <f t="shared" si="0"/>
        <v>0</v>
      </c>
    </row>
    <row r="39" spans="1:6" ht="12.75">
      <c r="A39" s="27"/>
      <c r="B39" s="28" t="s">
        <v>30</v>
      </c>
      <c r="C39" s="40">
        <v>3</v>
      </c>
      <c r="D39" s="29" t="s">
        <v>28</v>
      </c>
      <c r="E39" s="30">
        <v>0</v>
      </c>
      <c r="F39" s="46">
        <f t="shared" si="0"/>
        <v>0</v>
      </c>
    </row>
    <row r="40" spans="1:6" ht="24">
      <c r="A40" s="27"/>
      <c r="B40" s="28" t="s">
        <v>31</v>
      </c>
      <c r="C40" s="40">
        <v>3</v>
      </c>
      <c r="D40" s="29" t="s">
        <v>28</v>
      </c>
      <c r="E40" s="30">
        <v>0</v>
      </c>
      <c r="F40" s="46">
        <f t="shared" si="0"/>
        <v>0</v>
      </c>
    </row>
    <row r="41" spans="1:6" ht="12.75">
      <c r="A41" s="27"/>
      <c r="B41" s="28" t="s">
        <v>32</v>
      </c>
      <c r="C41" s="40">
        <v>1</v>
      </c>
      <c r="D41" s="29" t="s">
        <v>28</v>
      </c>
      <c r="E41" s="30">
        <v>0</v>
      </c>
      <c r="F41" s="46">
        <f t="shared" si="0"/>
        <v>0</v>
      </c>
    </row>
    <row r="42" spans="1:6" ht="12.75">
      <c r="A42" s="27"/>
      <c r="B42" s="28" t="s">
        <v>33</v>
      </c>
      <c r="C42" s="40">
        <v>185</v>
      </c>
      <c r="D42" s="29" t="s">
        <v>28</v>
      </c>
      <c r="E42" s="30">
        <v>0</v>
      </c>
      <c r="F42" s="46">
        <f t="shared" si="0"/>
        <v>0</v>
      </c>
    </row>
    <row r="43" spans="1:6" ht="12.75">
      <c r="A43" s="27"/>
      <c r="B43" s="28" t="s">
        <v>34</v>
      </c>
      <c r="C43" s="40">
        <v>20</v>
      </c>
      <c r="D43" s="29" t="s">
        <v>28</v>
      </c>
      <c r="E43" s="30">
        <v>0</v>
      </c>
      <c r="F43" s="46">
        <f t="shared" si="0"/>
        <v>0</v>
      </c>
    </row>
    <row r="44" spans="1:6" ht="12.75">
      <c r="A44" s="27"/>
      <c r="B44" s="28" t="s">
        <v>35</v>
      </c>
      <c r="C44" s="40">
        <v>13</v>
      </c>
      <c r="D44" s="29" t="s">
        <v>28</v>
      </c>
      <c r="E44" s="30">
        <v>0</v>
      </c>
      <c r="F44" s="46">
        <f t="shared" si="0"/>
        <v>0</v>
      </c>
    </row>
    <row r="45" spans="1:6" ht="12.75">
      <c r="A45" s="27"/>
      <c r="B45" s="28" t="s">
        <v>36</v>
      </c>
      <c r="C45" s="40">
        <v>219</v>
      </c>
      <c r="D45" s="29" t="s">
        <v>28</v>
      </c>
      <c r="E45" s="30">
        <v>0</v>
      </c>
      <c r="F45" s="46">
        <f t="shared" si="0"/>
        <v>0</v>
      </c>
    </row>
    <row r="46" spans="1:6" ht="12.75">
      <c r="A46" s="27"/>
      <c r="B46" s="28" t="s">
        <v>37</v>
      </c>
      <c r="C46" s="40">
        <v>2</v>
      </c>
      <c r="D46" s="29" t="s">
        <v>28</v>
      </c>
      <c r="E46" s="30">
        <v>0</v>
      </c>
      <c r="F46" s="46">
        <f t="shared" si="0"/>
        <v>0</v>
      </c>
    </row>
    <row r="47" spans="1:6" ht="24">
      <c r="A47" s="27"/>
      <c r="B47" s="28" t="s">
        <v>38</v>
      </c>
      <c r="C47" s="40">
        <v>29</v>
      </c>
      <c r="D47" s="29" t="s">
        <v>28</v>
      </c>
      <c r="E47" s="30">
        <v>0</v>
      </c>
      <c r="F47" s="46">
        <f t="shared" si="0"/>
        <v>0</v>
      </c>
    </row>
    <row r="48" spans="1:6" ht="12.75">
      <c r="A48" s="27"/>
      <c r="B48" s="28" t="s">
        <v>39</v>
      </c>
      <c r="C48" s="40">
        <v>29</v>
      </c>
      <c r="D48" s="29" t="s">
        <v>28</v>
      </c>
      <c r="E48" s="30">
        <v>0</v>
      </c>
      <c r="F48" s="46">
        <f t="shared" si="0"/>
        <v>0</v>
      </c>
    </row>
    <row r="49" spans="1:6" ht="12.75">
      <c r="A49" s="27"/>
      <c r="B49" s="28" t="s">
        <v>120</v>
      </c>
      <c r="C49" s="40">
        <v>1</v>
      </c>
      <c r="D49" s="29" t="s">
        <v>28</v>
      </c>
      <c r="E49" s="30">
        <v>0</v>
      </c>
      <c r="F49" s="46">
        <f t="shared" si="0"/>
        <v>0</v>
      </c>
    </row>
    <row r="50" spans="1:6" ht="12.75">
      <c r="A50" s="27"/>
      <c r="B50" s="28" t="s">
        <v>40</v>
      </c>
      <c r="C50" s="40">
        <v>1</v>
      </c>
      <c r="D50" s="29" t="s">
        <v>28</v>
      </c>
      <c r="E50" s="30">
        <v>0</v>
      </c>
      <c r="F50" s="46">
        <f t="shared" si="0"/>
        <v>0</v>
      </c>
    </row>
    <row r="51" spans="1:6" ht="12.75">
      <c r="A51" s="27"/>
      <c r="B51" s="28" t="s">
        <v>41</v>
      </c>
      <c r="C51" s="40">
        <v>6</v>
      </c>
      <c r="D51" s="29" t="s">
        <v>28</v>
      </c>
      <c r="E51" s="30">
        <v>0</v>
      </c>
      <c r="F51" s="46">
        <f t="shared" si="0"/>
        <v>0</v>
      </c>
    </row>
    <row r="52" spans="1:6" ht="12.75">
      <c r="A52" s="27"/>
      <c r="B52" s="28" t="s">
        <v>42</v>
      </c>
      <c r="C52" s="40">
        <v>12</v>
      </c>
      <c r="D52" s="29" t="s">
        <v>28</v>
      </c>
      <c r="E52" s="30">
        <v>0</v>
      </c>
      <c r="F52" s="46">
        <f t="shared" si="0"/>
        <v>0</v>
      </c>
    </row>
    <row r="53" spans="1:6" ht="24">
      <c r="A53" s="27"/>
      <c r="B53" s="28" t="s">
        <v>43</v>
      </c>
      <c r="C53" s="40">
        <v>6</v>
      </c>
      <c r="D53" s="29" t="s">
        <v>28</v>
      </c>
      <c r="E53" s="30">
        <v>0</v>
      </c>
      <c r="F53" s="46">
        <f t="shared" si="0"/>
        <v>0</v>
      </c>
    </row>
    <row r="54" spans="1:6" ht="12.75">
      <c r="A54" s="27"/>
      <c r="B54" s="28" t="s">
        <v>44</v>
      </c>
      <c r="C54" s="40">
        <v>6</v>
      </c>
      <c r="D54" s="29" t="s">
        <v>28</v>
      </c>
      <c r="E54" s="30">
        <v>0</v>
      </c>
      <c r="F54" s="46">
        <f t="shared" si="0"/>
        <v>0</v>
      </c>
    </row>
    <row r="55" spans="1:6" ht="24">
      <c r="A55" s="27"/>
      <c r="B55" s="28" t="s">
        <v>45</v>
      </c>
      <c r="C55" s="40">
        <v>3</v>
      </c>
      <c r="D55" s="29" t="s">
        <v>28</v>
      </c>
      <c r="E55" s="30">
        <v>0</v>
      </c>
      <c r="F55" s="46">
        <f t="shared" si="0"/>
        <v>0</v>
      </c>
    </row>
    <row r="56" spans="1:6" ht="12.75">
      <c r="A56" s="27"/>
      <c r="B56" s="28" t="s">
        <v>46</v>
      </c>
      <c r="C56" s="40">
        <v>5</v>
      </c>
      <c r="D56" s="29" t="s">
        <v>28</v>
      </c>
      <c r="E56" s="30">
        <v>0</v>
      </c>
      <c r="F56" s="46">
        <f t="shared" si="0"/>
        <v>0</v>
      </c>
    </row>
    <row r="57" spans="1:6" ht="12.75">
      <c r="A57" s="27"/>
      <c r="B57" s="28" t="s">
        <v>47</v>
      </c>
      <c r="C57" s="40">
        <v>1</v>
      </c>
      <c r="D57" s="29" t="s">
        <v>28</v>
      </c>
      <c r="E57" s="30">
        <v>0</v>
      </c>
      <c r="F57" s="46">
        <f t="shared" si="0"/>
        <v>0</v>
      </c>
    </row>
    <row r="58" spans="1:6" ht="12.75">
      <c r="A58" s="27"/>
      <c r="B58" s="28" t="s">
        <v>48</v>
      </c>
      <c r="C58" s="40">
        <v>1</v>
      </c>
      <c r="D58" s="29" t="s">
        <v>49</v>
      </c>
      <c r="E58" s="30">
        <v>0</v>
      </c>
      <c r="F58" s="46">
        <f t="shared" si="0"/>
        <v>0</v>
      </c>
    </row>
    <row r="59" spans="1:6" ht="12.75">
      <c r="A59" s="27"/>
      <c r="B59" s="28" t="s">
        <v>50</v>
      </c>
      <c r="C59" s="40">
        <v>1</v>
      </c>
      <c r="D59" s="29" t="s">
        <v>49</v>
      </c>
      <c r="E59" s="30">
        <v>0</v>
      </c>
      <c r="F59" s="46">
        <f t="shared" si="0"/>
        <v>0</v>
      </c>
    </row>
    <row r="60" spans="1:6" ht="15">
      <c r="A60" s="31"/>
      <c r="B60" s="32" t="s">
        <v>1</v>
      </c>
      <c r="C60" s="41"/>
      <c r="D60" s="33"/>
      <c r="E60" s="33"/>
      <c r="F60" s="47">
        <f>SUM(F36:F59)</f>
        <v>0</v>
      </c>
    </row>
    <row r="61" spans="3:6" ht="12.75">
      <c r="C61" s="42"/>
      <c r="F61" s="42"/>
    </row>
    <row r="62" spans="1:6" ht="15.75">
      <c r="A62" s="22"/>
      <c r="B62" s="23" t="s">
        <v>51</v>
      </c>
      <c r="C62" s="43"/>
      <c r="D62" s="22"/>
      <c r="E62" s="22"/>
      <c r="F62" s="43"/>
    </row>
    <row r="63" spans="1:6" ht="12.75">
      <c r="A63" s="24" t="s">
        <v>5</v>
      </c>
      <c r="B63" s="24" t="s">
        <v>6</v>
      </c>
      <c r="C63" s="44" t="s">
        <v>7</v>
      </c>
      <c r="D63" s="25" t="s">
        <v>8</v>
      </c>
      <c r="E63" s="26" t="s">
        <v>9</v>
      </c>
      <c r="F63" s="45" t="s">
        <v>1</v>
      </c>
    </row>
    <row r="64" spans="1:6" ht="12.75">
      <c r="A64" s="27"/>
      <c r="B64" s="28" t="s">
        <v>52</v>
      </c>
      <c r="C64" s="40">
        <v>3</v>
      </c>
      <c r="D64" s="29" t="s">
        <v>28</v>
      </c>
      <c r="E64" s="30">
        <v>0</v>
      </c>
      <c r="F64" s="46">
        <f>E64*C64</f>
        <v>0</v>
      </c>
    </row>
    <row r="65" spans="1:6" ht="12.75">
      <c r="A65" s="27"/>
      <c r="B65" s="28" t="s">
        <v>53</v>
      </c>
      <c r="C65" s="40">
        <v>3</v>
      </c>
      <c r="D65" s="29" t="s">
        <v>28</v>
      </c>
      <c r="E65" s="30">
        <v>0</v>
      </c>
      <c r="F65" s="46">
        <f aca="true" t="shared" si="1" ref="F65:F94">E65*C65</f>
        <v>0</v>
      </c>
    </row>
    <row r="66" spans="1:6" ht="12.75">
      <c r="A66" s="27"/>
      <c r="B66" s="28" t="s">
        <v>54</v>
      </c>
      <c r="C66" s="40">
        <v>3</v>
      </c>
      <c r="D66" s="29" t="s">
        <v>28</v>
      </c>
      <c r="E66" s="30">
        <v>0</v>
      </c>
      <c r="F66" s="46">
        <f t="shared" si="1"/>
        <v>0</v>
      </c>
    </row>
    <row r="67" spans="1:6" ht="12.75">
      <c r="A67" s="27"/>
      <c r="B67" s="28" t="s">
        <v>55</v>
      </c>
      <c r="C67" s="40">
        <v>6</v>
      </c>
      <c r="D67" s="29" t="s">
        <v>28</v>
      </c>
      <c r="E67" s="30">
        <v>0</v>
      </c>
      <c r="F67" s="46">
        <f t="shared" si="1"/>
        <v>0</v>
      </c>
    </row>
    <row r="68" spans="1:6" ht="12.75">
      <c r="A68" s="27"/>
      <c r="B68" s="28" t="s">
        <v>55</v>
      </c>
      <c r="C68" s="40">
        <v>1</v>
      </c>
      <c r="D68" s="29" t="s">
        <v>28</v>
      </c>
      <c r="E68" s="30">
        <v>0</v>
      </c>
      <c r="F68" s="46">
        <f t="shared" si="1"/>
        <v>0</v>
      </c>
    </row>
    <row r="69" spans="1:6" ht="12.75">
      <c r="A69" s="27"/>
      <c r="B69" s="28" t="s">
        <v>55</v>
      </c>
      <c r="C69" s="40">
        <v>3</v>
      </c>
      <c r="D69" s="29" t="s">
        <v>28</v>
      </c>
      <c r="E69" s="30">
        <v>0</v>
      </c>
      <c r="F69" s="46">
        <f t="shared" si="1"/>
        <v>0</v>
      </c>
    </row>
    <row r="70" spans="1:6" ht="12.75">
      <c r="A70" s="27"/>
      <c r="B70" s="28" t="s">
        <v>55</v>
      </c>
      <c r="C70" s="40">
        <v>1</v>
      </c>
      <c r="D70" s="29" t="s">
        <v>28</v>
      </c>
      <c r="E70" s="30">
        <v>0</v>
      </c>
      <c r="F70" s="46">
        <f t="shared" si="1"/>
        <v>0</v>
      </c>
    </row>
    <row r="71" spans="1:6" ht="12.75">
      <c r="A71" s="27"/>
      <c r="B71" s="28" t="s">
        <v>56</v>
      </c>
      <c r="C71" s="40">
        <v>3</v>
      </c>
      <c r="D71" s="29" t="s">
        <v>28</v>
      </c>
      <c r="E71" s="30">
        <v>0</v>
      </c>
      <c r="F71" s="46">
        <f t="shared" si="1"/>
        <v>0</v>
      </c>
    </row>
    <row r="72" spans="1:6" ht="12.75">
      <c r="A72" s="27"/>
      <c r="B72" s="28" t="s">
        <v>57</v>
      </c>
      <c r="C72" s="40">
        <v>185</v>
      </c>
      <c r="D72" s="29" t="s">
        <v>28</v>
      </c>
      <c r="E72" s="30">
        <v>0</v>
      </c>
      <c r="F72" s="46">
        <f t="shared" si="1"/>
        <v>0</v>
      </c>
    </row>
    <row r="73" spans="1:6" ht="12.75">
      <c r="A73" s="27"/>
      <c r="B73" s="28" t="s">
        <v>58</v>
      </c>
      <c r="C73" s="40">
        <v>185</v>
      </c>
      <c r="D73" s="29" t="s">
        <v>28</v>
      </c>
      <c r="E73" s="30">
        <v>0</v>
      </c>
      <c r="F73" s="46">
        <f t="shared" si="1"/>
        <v>0</v>
      </c>
    </row>
    <row r="74" spans="1:6" ht="12.75">
      <c r="A74" s="27"/>
      <c r="B74" s="28" t="s">
        <v>57</v>
      </c>
      <c r="C74" s="40">
        <v>20</v>
      </c>
      <c r="D74" s="29" t="s">
        <v>28</v>
      </c>
      <c r="E74" s="30">
        <v>0</v>
      </c>
      <c r="F74" s="46">
        <f t="shared" si="1"/>
        <v>0</v>
      </c>
    </row>
    <row r="75" spans="1:6" ht="12.75">
      <c r="A75" s="27"/>
      <c r="B75" s="28" t="s">
        <v>58</v>
      </c>
      <c r="C75" s="40">
        <v>20</v>
      </c>
      <c r="D75" s="29" t="s">
        <v>28</v>
      </c>
      <c r="E75" s="30">
        <v>0</v>
      </c>
      <c r="F75" s="46">
        <f t="shared" si="1"/>
        <v>0</v>
      </c>
    </row>
    <row r="76" spans="1:6" ht="12.75">
      <c r="A76" s="27"/>
      <c r="B76" s="28" t="s">
        <v>57</v>
      </c>
      <c r="C76" s="40">
        <v>13</v>
      </c>
      <c r="D76" s="29" t="s">
        <v>28</v>
      </c>
      <c r="E76" s="30">
        <v>0</v>
      </c>
      <c r="F76" s="46">
        <f t="shared" si="1"/>
        <v>0</v>
      </c>
    </row>
    <row r="77" spans="1:6" ht="12.75">
      <c r="A77" s="27"/>
      <c r="B77" s="28" t="s">
        <v>58</v>
      </c>
      <c r="C77" s="40">
        <v>13</v>
      </c>
      <c r="D77" s="29" t="s">
        <v>28</v>
      </c>
      <c r="E77" s="30">
        <v>0</v>
      </c>
      <c r="F77" s="46">
        <f t="shared" si="1"/>
        <v>0</v>
      </c>
    </row>
    <row r="78" spans="1:6" ht="12.75">
      <c r="A78" s="27"/>
      <c r="B78" s="28" t="s">
        <v>59</v>
      </c>
      <c r="C78" s="40">
        <v>219</v>
      </c>
      <c r="D78" s="29" t="s">
        <v>28</v>
      </c>
      <c r="E78" s="30">
        <v>0</v>
      </c>
      <c r="F78" s="46">
        <f t="shared" si="1"/>
        <v>0</v>
      </c>
    </row>
    <row r="79" spans="1:6" ht="12.75">
      <c r="A79" s="27"/>
      <c r="B79" s="28" t="s">
        <v>60</v>
      </c>
      <c r="C79" s="40">
        <v>2</v>
      </c>
      <c r="D79" s="29" t="s">
        <v>28</v>
      </c>
      <c r="E79" s="30">
        <v>0</v>
      </c>
      <c r="F79" s="46">
        <f t="shared" si="1"/>
        <v>0</v>
      </c>
    </row>
    <row r="80" spans="1:6" ht="12.75">
      <c r="A80" s="27"/>
      <c r="B80" s="28" t="s">
        <v>61</v>
      </c>
      <c r="C80" s="40">
        <v>29</v>
      </c>
      <c r="D80" s="29" t="s">
        <v>28</v>
      </c>
      <c r="E80" s="30">
        <v>0</v>
      </c>
      <c r="F80" s="46">
        <f t="shared" si="1"/>
        <v>0</v>
      </c>
    </row>
    <row r="81" spans="1:6" ht="12.75">
      <c r="A81" s="27"/>
      <c r="B81" s="28" t="s">
        <v>62</v>
      </c>
      <c r="C81" s="40">
        <v>29</v>
      </c>
      <c r="D81" s="29" t="s">
        <v>28</v>
      </c>
      <c r="E81" s="30">
        <v>0</v>
      </c>
      <c r="F81" s="46">
        <f t="shared" si="1"/>
        <v>0</v>
      </c>
    </row>
    <row r="82" spans="1:6" ht="12.75">
      <c r="A82" s="27"/>
      <c r="B82" s="28" t="s">
        <v>63</v>
      </c>
      <c r="C82" s="40">
        <v>29</v>
      </c>
      <c r="D82" s="29" t="s">
        <v>28</v>
      </c>
      <c r="E82" s="30">
        <v>0</v>
      </c>
      <c r="F82" s="46">
        <f t="shared" si="1"/>
        <v>0</v>
      </c>
    </row>
    <row r="83" spans="1:6" ht="12.75">
      <c r="A83" s="27"/>
      <c r="B83" s="28" t="s">
        <v>64</v>
      </c>
      <c r="C83" s="40">
        <v>1</v>
      </c>
      <c r="D83" s="29" t="s">
        <v>28</v>
      </c>
      <c r="E83" s="30">
        <v>0</v>
      </c>
      <c r="F83" s="46">
        <f t="shared" si="1"/>
        <v>0</v>
      </c>
    </row>
    <row r="84" spans="1:6" ht="12.75">
      <c r="A84" s="27"/>
      <c r="B84" s="28" t="s">
        <v>65</v>
      </c>
      <c r="C84" s="40">
        <v>1</v>
      </c>
      <c r="D84" s="29" t="s">
        <v>28</v>
      </c>
      <c r="E84" s="30">
        <v>0</v>
      </c>
      <c r="F84" s="46">
        <f t="shared" si="1"/>
        <v>0</v>
      </c>
    </row>
    <row r="85" spans="1:6" ht="12.75">
      <c r="A85" s="27"/>
      <c r="B85" s="28" t="s">
        <v>66</v>
      </c>
      <c r="C85" s="40">
        <v>6</v>
      </c>
      <c r="D85" s="29" t="s">
        <v>28</v>
      </c>
      <c r="E85" s="30">
        <v>0</v>
      </c>
      <c r="F85" s="46">
        <f t="shared" si="1"/>
        <v>0</v>
      </c>
    </row>
    <row r="86" spans="1:6" ht="12.75">
      <c r="A86" s="27"/>
      <c r="B86" s="28" t="s">
        <v>67</v>
      </c>
      <c r="C86" s="40">
        <v>12</v>
      </c>
      <c r="D86" s="29" t="s">
        <v>28</v>
      </c>
      <c r="E86" s="30">
        <v>0</v>
      </c>
      <c r="F86" s="46">
        <f t="shared" si="1"/>
        <v>0</v>
      </c>
    </row>
    <row r="87" spans="1:6" ht="12.75">
      <c r="A87" s="27"/>
      <c r="B87" s="28" t="s">
        <v>68</v>
      </c>
      <c r="C87" s="40">
        <v>6</v>
      </c>
      <c r="D87" s="29" t="s">
        <v>28</v>
      </c>
      <c r="E87" s="30">
        <v>0</v>
      </c>
      <c r="F87" s="46">
        <f t="shared" si="1"/>
        <v>0</v>
      </c>
    </row>
    <row r="88" spans="1:6" ht="24">
      <c r="A88" s="27"/>
      <c r="B88" s="28" t="s">
        <v>69</v>
      </c>
      <c r="C88" s="40">
        <v>3</v>
      </c>
      <c r="D88" s="29" t="s">
        <v>28</v>
      </c>
      <c r="E88" s="30">
        <v>0</v>
      </c>
      <c r="F88" s="46">
        <f t="shared" si="1"/>
        <v>0</v>
      </c>
    </row>
    <row r="89" spans="1:6" ht="12.75">
      <c r="A89" s="27"/>
      <c r="B89" s="28" t="s">
        <v>70</v>
      </c>
      <c r="C89" s="40">
        <v>5</v>
      </c>
      <c r="D89" s="29" t="s">
        <v>28</v>
      </c>
      <c r="E89" s="30">
        <v>0</v>
      </c>
      <c r="F89" s="46">
        <f t="shared" si="1"/>
        <v>0</v>
      </c>
    </row>
    <row r="90" spans="1:6" ht="12.75">
      <c r="A90" s="27"/>
      <c r="B90" s="28" t="s">
        <v>71</v>
      </c>
      <c r="C90" s="40">
        <v>3</v>
      </c>
      <c r="D90" s="29" t="s">
        <v>28</v>
      </c>
      <c r="E90" s="30">
        <v>0</v>
      </c>
      <c r="F90" s="46">
        <f t="shared" si="1"/>
        <v>0</v>
      </c>
    </row>
    <row r="91" spans="1:6" ht="12.75">
      <c r="A91" s="27"/>
      <c r="B91" s="28" t="s">
        <v>72</v>
      </c>
      <c r="C91" s="40">
        <v>1</v>
      </c>
      <c r="D91" s="29" t="s">
        <v>28</v>
      </c>
      <c r="E91" s="30">
        <v>0</v>
      </c>
      <c r="F91" s="46">
        <f t="shared" si="1"/>
        <v>0</v>
      </c>
    </row>
    <row r="92" spans="1:6" ht="12.75">
      <c r="A92" s="27"/>
      <c r="B92" s="28" t="s">
        <v>73</v>
      </c>
      <c r="C92" s="40">
        <v>185</v>
      </c>
      <c r="D92" s="29" t="s">
        <v>28</v>
      </c>
      <c r="E92" s="30">
        <v>0</v>
      </c>
      <c r="F92" s="46">
        <f t="shared" si="1"/>
        <v>0</v>
      </c>
    </row>
    <row r="93" spans="1:6" ht="12.75">
      <c r="A93" s="27"/>
      <c r="B93" s="28" t="s">
        <v>74</v>
      </c>
      <c r="C93" s="40">
        <v>1</v>
      </c>
      <c r="D93" s="29" t="s">
        <v>75</v>
      </c>
      <c r="E93" s="30">
        <v>0</v>
      </c>
      <c r="F93" s="46">
        <f t="shared" si="1"/>
        <v>0</v>
      </c>
    </row>
    <row r="94" spans="1:6" ht="12.75">
      <c r="A94" s="27"/>
      <c r="B94" s="28" t="s">
        <v>76</v>
      </c>
      <c r="C94" s="40">
        <v>10</v>
      </c>
      <c r="D94" s="29" t="s">
        <v>28</v>
      </c>
      <c r="E94" s="30">
        <v>0</v>
      </c>
      <c r="F94" s="46">
        <f t="shared" si="1"/>
        <v>0</v>
      </c>
    </row>
    <row r="95" spans="1:6" ht="15">
      <c r="A95" s="31"/>
      <c r="B95" s="32" t="s">
        <v>1</v>
      </c>
      <c r="C95" s="41"/>
      <c r="D95" s="33"/>
      <c r="E95" s="33"/>
      <c r="F95" s="47">
        <f>SUM(F64:F94)</f>
        <v>0</v>
      </c>
    </row>
    <row r="96" spans="3:6" ht="12.75">
      <c r="C96" s="42"/>
      <c r="F96" s="42"/>
    </row>
    <row r="97" spans="1:6" ht="15.75">
      <c r="A97" s="22"/>
      <c r="B97" s="23" t="s">
        <v>77</v>
      </c>
      <c r="C97" s="43"/>
      <c r="D97" s="22"/>
      <c r="E97" s="22"/>
      <c r="F97" s="43"/>
    </row>
    <row r="98" spans="1:6" ht="12.75">
      <c r="A98" s="24" t="s">
        <v>5</v>
      </c>
      <c r="B98" s="24" t="s">
        <v>6</v>
      </c>
      <c r="C98" s="44" t="s">
        <v>7</v>
      </c>
      <c r="D98" s="25" t="s">
        <v>8</v>
      </c>
      <c r="E98" s="26" t="s">
        <v>9</v>
      </c>
      <c r="F98" s="45" t="s">
        <v>1</v>
      </c>
    </row>
    <row r="99" spans="1:6" ht="12.75">
      <c r="A99" s="27"/>
      <c r="B99" s="28" t="s">
        <v>126</v>
      </c>
      <c r="C99" s="40">
        <v>2600</v>
      </c>
      <c r="D99" s="29" t="s">
        <v>78</v>
      </c>
      <c r="E99" s="30">
        <v>0</v>
      </c>
      <c r="F99" s="46">
        <f>E99*C99</f>
        <v>0</v>
      </c>
    </row>
    <row r="100" spans="1:6" ht="12.75">
      <c r="A100" s="27"/>
      <c r="B100" s="28" t="s">
        <v>121</v>
      </c>
      <c r="C100" s="40">
        <v>1150</v>
      </c>
      <c r="D100" s="29" t="s">
        <v>78</v>
      </c>
      <c r="E100" s="30">
        <v>0</v>
      </c>
      <c r="F100" s="46">
        <f aca="true" t="shared" si="2" ref="F100:F109">E100*C100</f>
        <v>0</v>
      </c>
    </row>
    <row r="101" spans="1:6" ht="12.75">
      <c r="A101" s="27"/>
      <c r="B101" s="28" t="s">
        <v>122</v>
      </c>
      <c r="C101" s="40">
        <v>25</v>
      </c>
      <c r="D101" s="29" t="s">
        <v>78</v>
      </c>
      <c r="E101" s="30">
        <v>0</v>
      </c>
      <c r="F101" s="46">
        <f t="shared" si="2"/>
        <v>0</v>
      </c>
    </row>
    <row r="102" spans="1:6" ht="12.75">
      <c r="A102" s="27"/>
      <c r="B102" s="28" t="s">
        <v>79</v>
      </c>
      <c r="C102" s="40">
        <v>75</v>
      </c>
      <c r="D102" s="29" t="s">
        <v>78</v>
      </c>
      <c r="E102" s="30">
        <v>0</v>
      </c>
      <c r="F102" s="46">
        <f t="shared" si="2"/>
        <v>0</v>
      </c>
    </row>
    <row r="103" spans="1:6" ht="12.75">
      <c r="A103" s="27"/>
      <c r="B103" s="28" t="s">
        <v>127</v>
      </c>
      <c r="C103" s="40">
        <v>730</v>
      </c>
      <c r="D103" s="29" t="s">
        <v>78</v>
      </c>
      <c r="E103" s="30">
        <v>0</v>
      </c>
      <c r="F103" s="46">
        <f t="shared" si="2"/>
        <v>0</v>
      </c>
    </row>
    <row r="104" spans="1:6" ht="12.75">
      <c r="A104" s="27"/>
      <c r="B104" s="28" t="s">
        <v>80</v>
      </c>
      <c r="C104" s="40">
        <v>6266</v>
      </c>
      <c r="D104" s="29" t="s">
        <v>28</v>
      </c>
      <c r="E104" s="30">
        <v>0</v>
      </c>
      <c r="F104" s="46">
        <f t="shared" si="2"/>
        <v>0</v>
      </c>
    </row>
    <row r="105" spans="1:6" ht="12.75">
      <c r="A105" s="27"/>
      <c r="B105" s="28" t="s">
        <v>81</v>
      </c>
      <c r="C105" s="40">
        <v>6266</v>
      </c>
      <c r="D105" s="29" t="s">
        <v>28</v>
      </c>
      <c r="E105" s="30">
        <v>0</v>
      </c>
      <c r="F105" s="46">
        <f t="shared" si="2"/>
        <v>0</v>
      </c>
    </row>
    <row r="106" spans="1:6" ht="12.75">
      <c r="A106" s="27"/>
      <c r="B106" s="28" t="s">
        <v>82</v>
      </c>
      <c r="C106" s="40">
        <v>1750</v>
      </c>
      <c r="D106" s="29" t="s">
        <v>78</v>
      </c>
      <c r="E106" s="30">
        <v>0</v>
      </c>
      <c r="F106" s="46">
        <f t="shared" si="2"/>
        <v>0</v>
      </c>
    </row>
    <row r="107" spans="1:6" ht="12.75">
      <c r="A107" s="27"/>
      <c r="B107" s="28" t="s">
        <v>83</v>
      </c>
      <c r="C107" s="40">
        <v>100</v>
      </c>
      <c r="D107" s="29" t="s">
        <v>78</v>
      </c>
      <c r="E107" s="30">
        <v>0</v>
      </c>
      <c r="F107" s="46">
        <f t="shared" si="2"/>
        <v>0</v>
      </c>
    </row>
    <row r="108" spans="1:6" ht="12.75">
      <c r="A108" s="27"/>
      <c r="B108" s="28" t="s">
        <v>84</v>
      </c>
      <c r="C108" s="40">
        <v>4</v>
      </c>
      <c r="D108" s="29" t="s">
        <v>28</v>
      </c>
      <c r="E108" s="30">
        <v>0</v>
      </c>
      <c r="F108" s="46">
        <f t="shared" si="2"/>
        <v>0</v>
      </c>
    </row>
    <row r="109" spans="1:6" ht="12.75">
      <c r="A109" s="27"/>
      <c r="B109" s="28" t="s">
        <v>85</v>
      </c>
      <c r="C109" s="40">
        <v>110</v>
      </c>
      <c r="D109" s="29" t="s">
        <v>78</v>
      </c>
      <c r="E109" s="30">
        <v>0</v>
      </c>
      <c r="F109" s="46">
        <f t="shared" si="2"/>
        <v>0</v>
      </c>
    </row>
    <row r="110" spans="1:6" ht="15">
      <c r="A110" s="31"/>
      <c r="B110" s="32" t="s">
        <v>1</v>
      </c>
      <c r="C110" s="41"/>
      <c r="D110" s="33"/>
      <c r="E110" s="33"/>
      <c r="F110" s="47">
        <f>SUM(F99:F109)</f>
        <v>0</v>
      </c>
    </row>
    <row r="111" spans="3:6" ht="12.75">
      <c r="C111" s="42"/>
      <c r="F111" s="42"/>
    </row>
    <row r="112" spans="1:6" ht="15.75">
      <c r="A112" s="22"/>
      <c r="B112" s="23" t="s">
        <v>86</v>
      </c>
      <c r="C112" s="43"/>
      <c r="D112" s="22"/>
      <c r="E112" s="22"/>
      <c r="F112" s="43"/>
    </row>
    <row r="113" spans="1:6" ht="12.75">
      <c r="A113" s="24" t="s">
        <v>5</v>
      </c>
      <c r="B113" s="24" t="s">
        <v>6</v>
      </c>
      <c r="C113" s="44" t="s">
        <v>7</v>
      </c>
      <c r="D113" s="25" t="s">
        <v>8</v>
      </c>
      <c r="E113" s="26" t="s">
        <v>9</v>
      </c>
      <c r="F113" s="45" t="s">
        <v>1</v>
      </c>
    </row>
    <row r="114" spans="1:6" ht="12.75">
      <c r="A114" s="27"/>
      <c r="B114" s="28" t="s">
        <v>87</v>
      </c>
      <c r="C114" s="40">
        <v>2600</v>
      </c>
      <c r="D114" s="29" t="s">
        <v>78</v>
      </c>
      <c r="E114" s="30">
        <v>0</v>
      </c>
      <c r="F114" s="46">
        <f>E114*C114</f>
        <v>0</v>
      </c>
    </row>
    <row r="115" spans="1:6" ht="12.75">
      <c r="A115" s="27"/>
      <c r="B115" s="28" t="s">
        <v>88</v>
      </c>
      <c r="C115" s="40">
        <v>730</v>
      </c>
      <c r="D115" s="29" t="s">
        <v>78</v>
      </c>
      <c r="E115" s="30">
        <v>0</v>
      </c>
      <c r="F115" s="46">
        <f aca="true" t="shared" si="3" ref="F115:F128">E115*C115</f>
        <v>0</v>
      </c>
    </row>
    <row r="116" spans="1:6" ht="12.75">
      <c r="A116" s="27"/>
      <c r="B116" s="28" t="s">
        <v>87</v>
      </c>
      <c r="C116" s="40">
        <v>1150</v>
      </c>
      <c r="D116" s="29" t="s">
        <v>78</v>
      </c>
      <c r="E116" s="30">
        <v>0</v>
      </c>
      <c r="F116" s="46">
        <f t="shared" si="3"/>
        <v>0</v>
      </c>
    </row>
    <row r="117" spans="1:6" ht="12.75">
      <c r="A117" s="27"/>
      <c r="B117" s="28" t="s">
        <v>87</v>
      </c>
      <c r="C117" s="40">
        <v>25</v>
      </c>
      <c r="D117" s="29" t="s">
        <v>78</v>
      </c>
      <c r="E117" s="30">
        <v>0</v>
      </c>
      <c r="F117" s="46">
        <f t="shared" si="3"/>
        <v>0</v>
      </c>
    </row>
    <row r="118" spans="1:6" ht="12.75">
      <c r="A118" s="27"/>
      <c r="B118" s="28" t="s">
        <v>87</v>
      </c>
      <c r="C118" s="40">
        <v>75</v>
      </c>
      <c r="D118" s="29" t="s">
        <v>78</v>
      </c>
      <c r="E118" s="30">
        <v>0</v>
      </c>
      <c r="F118" s="46">
        <f t="shared" si="3"/>
        <v>0</v>
      </c>
    </row>
    <row r="119" spans="1:6" ht="12.75">
      <c r="A119" s="27"/>
      <c r="B119" s="28" t="s">
        <v>89</v>
      </c>
      <c r="C119" s="40">
        <v>6266</v>
      </c>
      <c r="D119" s="29" t="s">
        <v>90</v>
      </c>
      <c r="E119" s="30">
        <v>0</v>
      </c>
      <c r="F119" s="46">
        <f t="shared" si="3"/>
        <v>0</v>
      </c>
    </row>
    <row r="120" spans="1:6" ht="12.75">
      <c r="A120" s="27"/>
      <c r="B120" s="28" t="s">
        <v>91</v>
      </c>
      <c r="C120" s="40">
        <v>6266</v>
      </c>
      <c r="D120" s="29" t="s">
        <v>90</v>
      </c>
      <c r="E120" s="30">
        <v>0</v>
      </c>
      <c r="F120" s="46">
        <f t="shared" si="3"/>
        <v>0</v>
      </c>
    </row>
    <row r="121" spans="1:6" ht="12.75">
      <c r="A121" s="27"/>
      <c r="B121" s="28" t="s">
        <v>92</v>
      </c>
      <c r="C121" s="40">
        <v>1750</v>
      </c>
      <c r="D121" s="29" t="s">
        <v>78</v>
      </c>
      <c r="E121" s="30">
        <v>0</v>
      </c>
      <c r="F121" s="46">
        <f t="shared" si="3"/>
        <v>0</v>
      </c>
    </row>
    <row r="122" spans="1:6" ht="12.75">
      <c r="A122" s="27"/>
      <c r="B122" s="28" t="s">
        <v>91</v>
      </c>
      <c r="C122" s="40">
        <v>3500</v>
      </c>
      <c r="D122" s="29" t="s">
        <v>90</v>
      </c>
      <c r="E122" s="30">
        <v>0</v>
      </c>
      <c r="F122" s="46">
        <f t="shared" si="3"/>
        <v>0</v>
      </c>
    </row>
    <row r="123" spans="1:6" ht="12.75">
      <c r="A123" s="27"/>
      <c r="B123" s="28" t="s">
        <v>93</v>
      </c>
      <c r="C123" s="40">
        <v>100</v>
      </c>
      <c r="D123" s="29" t="s">
        <v>78</v>
      </c>
      <c r="E123" s="30">
        <v>0</v>
      </c>
      <c r="F123" s="46">
        <f t="shared" si="3"/>
        <v>0</v>
      </c>
    </row>
    <row r="124" spans="1:6" ht="12.75">
      <c r="A124" s="27"/>
      <c r="B124" s="28" t="s">
        <v>91</v>
      </c>
      <c r="C124" s="40">
        <v>200</v>
      </c>
      <c r="D124" s="29" t="s">
        <v>90</v>
      </c>
      <c r="E124" s="30">
        <v>0</v>
      </c>
      <c r="F124" s="46">
        <f t="shared" si="3"/>
        <v>0</v>
      </c>
    </row>
    <row r="125" spans="1:6" ht="12.75">
      <c r="A125" s="27"/>
      <c r="B125" s="28" t="s">
        <v>84</v>
      </c>
      <c r="C125" s="40">
        <v>4</v>
      </c>
      <c r="D125" s="29" t="s">
        <v>28</v>
      </c>
      <c r="E125" s="30">
        <v>0</v>
      </c>
      <c r="F125" s="46">
        <f t="shared" si="3"/>
        <v>0</v>
      </c>
    </row>
    <row r="126" spans="1:6" ht="12.75">
      <c r="A126" s="27"/>
      <c r="B126" s="28" t="s">
        <v>94</v>
      </c>
      <c r="C126" s="40">
        <v>1</v>
      </c>
      <c r="D126" s="29" t="s">
        <v>75</v>
      </c>
      <c r="E126" s="30">
        <v>0</v>
      </c>
      <c r="F126" s="46">
        <f t="shared" si="3"/>
        <v>0</v>
      </c>
    </row>
    <row r="127" spans="1:6" ht="12.75">
      <c r="A127" s="27"/>
      <c r="B127" s="28" t="s">
        <v>95</v>
      </c>
      <c r="C127" s="40">
        <v>110</v>
      </c>
      <c r="D127" s="29" t="s">
        <v>78</v>
      </c>
      <c r="E127" s="30">
        <v>0</v>
      </c>
      <c r="F127" s="46">
        <f t="shared" si="3"/>
        <v>0</v>
      </c>
    </row>
    <row r="128" spans="1:6" ht="12.75">
      <c r="A128" s="27"/>
      <c r="B128" s="28" t="s">
        <v>91</v>
      </c>
      <c r="C128" s="40">
        <v>220</v>
      </c>
      <c r="D128" s="29" t="s">
        <v>90</v>
      </c>
      <c r="E128" s="30">
        <v>0</v>
      </c>
      <c r="F128" s="46">
        <f t="shared" si="3"/>
        <v>0</v>
      </c>
    </row>
    <row r="129" spans="1:6" ht="15">
      <c r="A129" s="31"/>
      <c r="B129" s="32" t="s">
        <v>1</v>
      </c>
      <c r="C129" s="41"/>
      <c r="D129" s="33"/>
      <c r="E129" s="33"/>
      <c r="F129" s="47">
        <f>SUM(F114:F128)</f>
        <v>0</v>
      </c>
    </row>
    <row r="130" spans="3:6" ht="12.75">
      <c r="C130" s="42"/>
      <c r="F130" s="42"/>
    </row>
    <row r="131" spans="1:6" ht="15.75">
      <c r="A131" s="22"/>
      <c r="B131" s="23" t="s">
        <v>96</v>
      </c>
      <c r="C131" s="43"/>
      <c r="D131" s="22"/>
      <c r="E131" s="22"/>
      <c r="F131" s="43"/>
    </row>
    <row r="132" spans="1:6" ht="12.75">
      <c r="A132" s="24" t="s">
        <v>5</v>
      </c>
      <c r="B132" s="24" t="s">
        <v>6</v>
      </c>
      <c r="C132" s="44" t="s">
        <v>7</v>
      </c>
      <c r="D132" s="25" t="s">
        <v>8</v>
      </c>
      <c r="E132" s="26" t="s">
        <v>9</v>
      </c>
      <c r="F132" s="45" t="s">
        <v>1</v>
      </c>
    </row>
    <row r="133" spans="1:6" ht="12.75">
      <c r="A133" s="27"/>
      <c r="B133" s="28" t="s">
        <v>97</v>
      </c>
      <c r="C133" s="40">
        <v>1</v>
      </c>
      <c r="D133" s="29" t="s">
        <v>49</v>
      </c>
      <c r="E133" s="30">
        <v>0</v>
      </c>
      <c r="F133" s="46">
        <f aca="true" t="shared" si="4" ref="F133:F138">E133*C133</f>
        <v>0</v>
      </c>
    </row>
    <row r="134" spans="1:6" ht="12.75">
      <c r="A134" s="27"/>
      <c r="B134" s="28" t="s">
        <v>98</v>
      </c>
      <c r="C134" s="40">
        <v>1</v>
      </c>
      <c r="D134" s="29" t="s">
        <v>49</v>
      </c>
      <c r="E134" s="30">
        <v>0</v>
      </c>
      <c r="F134" s="46">
        <f t="shared" si="4"/>
        <v>0</v>
      </c>
    </row>
    <row r="135" spans="1:6" ht="12.75">
      <c r="A135" s="27"/>
      <c r="B135" s="28" t="s">
        <v>99</v>
      </c>
      <c r="C135" s="40">
        <v>1</v>
      </c>
      <c r="D135" s="29" t="s">
        <v>49</v>
      </c>
      <c r="E135" s="30">
        <v>0</v>
      </c>
      <c r="F135" s="46">
        <f t="shared" si="4"/>
        <v>0</v>
      </c>
    </row>
    <row r="136" spans="1:6" ht="12.75">
      <c r="A136" s="27"/>
      <c r="B136" s="28" t="s">
        <v>100</v>
      </c>
      <c r="C136" s="40">
        <v>1</v>
      </c>
      <c r="D136" s="29" t="s">
        <v>49</v>
      </c>
      <c r="E136" s="30">
        <v>0</v>
      </c>
      <c r="F136" s="46">
        <f t="shared" si="4"/>
        <v>0</v>
      </c>
    </row>
    <row r="137" spans="1:6" ht="12.75">
      <c r="A137" s="27"/>
      <c r="B137" s="28" t="s">
        <v>101</v>
      </c>
      <c r="C137" s="40">
        <v>1</v>
      </c>
      <c r="D137" s="29" t="s">
        <v>49</v>
      </c>
      <c r="E137" s="30">
        <v>0</v>
      </c>
      <c r="F137" s="46">
        <f t="shared" si="4"/>
        <v>0</v>
      </c>
    </row>
    <row r="138" spans="1:6" ht="12.75">
      <c r="A138" s="27"/>
      <c r="B138" s="28" t="s">
        <v>102</v>
      </c>
      <c r="C138" s="40">
        <v>1</v>
      </c>
      <c r="D138" s="29" t="s">
        <v>49</v>
      </c>
      <c r="E138" s="30">
        <v>0</v>
      </c>
      <c r="F138" s="46">
        <f t="shared" si="4"/>
        <v>0</v>
      </c>
    </row>
    <row r="139" spans="1:6" ht="15">
      <c r="A139" s="31"/>
      <c r="B139" s="32" t="s">
        <v>1</v>
      </c>
      <c r="C139" s="41"/>
      <c r="D139" s="33"/>
      <c r="E139" s="33"/>
      <c r="F139" s="47">
        <f>SUM(F133:F138)</f>
        <v>0</v>
      </c>
    </row>
    <row r="140" spans="3:6" ht="12.75">
      <c r="C140" s="42"/>
      <c r="F140" s="42"/>
    </row>
    <row r="141" spans="1:6" ht="15.75">
      <c r="A141" s="22"/>
      <c r="B141" s="23" t="s">
        <v>103</v>
      </c>
      <c r="C141" s="43"/>
      <c r="D141" s="22"/>
      <c r="E141" s="22"/>
      <c r="F141" s="43"/>
    </row>
    <row r="142" spans="1:6" ht="12.75">
      <c r="A142" s="24" t="s">
        <v>5</v>
      </c>
      <c r="B142" s="24" t="s">
        <v>6</v>
      </c>
      <c r="C142" s="44" t="s">
        <v>7</v>
      </c>
      <c r="D142" s="25" t="s">
        <v>8</v>
      </c>
      <c r="E142" s="26" t="s">
        <v>9</v>
      </c>
      <c r="F142" s="45" t="s">
        <v>1</v>
      </c>
    </row>
    <row r="143" spans="1:6" ht="12.75">
      <c r="A143" s="27"/>
      <c r="B143" s="28" t="s">
        <v>104</v>
      </c>
      <c r="C143" s="40">
        <v>95</v>
      </c>
      <c r="D143" s="29" t="s">
        <v>78</v>
      </c>
      <c r="E143" s="30">
        <v>0</v>
      </c>
      <c r="F143" s="46">
        <f>E143*C143</f>
        <v>0</v>
      </c>
    </row>
    <row r="144" spans="1:6" ht="12.75">
      <c r="A144" s="27"/>
      <c r="B144" s="28" t="s">
        <v>105</v>
      </c>
      <c r="C144" s="40">
        <v>95</v>
      </c>
      <c r="D144" s="29" t="s">
        <v>78</v>
      </c>
      <c r="E144" s="30">
        <v>0</v>
      </c>
      <c r="F144" s="46">
        <f aca="true" t="shared" si="5" ref="F144:F151">E144*C144</f>
        <v>0</v>
      </c>
    </row>
    <row r="145" spans="1:6" ht="12.75">
      <c r="A145" s="27"/>
      <c r="B145" s="28" t="s">
        <v>106</v>
      </c>
      <c r="C145" s="40">
        <v>95</v>
      </c>
      <c r="D145" s="29" t="s">
        <v>78</v>
      </c>
      <c r="E145" s="30">
        <v>0</v>
      </c>
      <c r="F145" s="46">
        <f t="shared" si="5"/>
        <v>0</v>
      </c>
    </row>
    <row r="146" spans="1:6" ht="12.75">
      <c r="A146" s="27"/>
      <c r="B146" s="28" t="s">
        <v>107</v>
      </c>
      <c r="C146" s="40">
        <v>15</v>
      </c>
      <c r="D146" s="29" t="s">
        <v>78</v>
      </c>
      <c r="E146" s="30">
        <v>0</v>
      </c>
      <c r="F146" s="46">
        <f t="shared" si="5"/>
        <v>0</v>
      </c>
    </row>
    <row r="147" spans="1:6" ht="12.75">
      <c r="A147" s="27"/>
      <c r="B147" s="28" t="s">
        <v>108</v>
      </c>
      <c r="C147" s="40">
        <v>45</v>
      </c>
      <c r="D147" s="29" t="s">
        <v>78</v>
      </c>
      <c r="E147" s="30">
        <v>0</v>
      </c>
      <c r="F147" s="46">
        <f t="shared" si="5"/>
        <v>0</v>
      </c>
    </row>
    <row r="148" spans="1:6" ht="12.75">
      <c r="A148" s="27"/>
      <c r="B148" s="28" t="s">
        <v>123</v>
      </c>
      <c r="C148" s="40">
        <v>170</v>
      </c>
      <c r="D148" s="29" t="s">
        <v>78</v>
      </c>
      <c r="E148" s="30">
        <v>0</v>
      </c>
      <c r="F148" s="46">
        <f t="shared" si="5"/>
        <v>0</v>
      </c>
    </row>
    <row r="149" spans="1:6" ht="12.75">
      <c r="A149" s="27"/>
      <c r="B149" s="28" t="s">
        <v>109</v>
      </c>
      <c r="C149" s="40">
        <v>170</v>
      </c>
      <c r="D149" s="29" t="s">
        <v>78</v>
      </c>
      <c r="E149" s="30">
        <v>0</v>
      </c>
      <c r="F149" s="46">
        <f t="shared" si="5"/>
        <v>0</v>
      </c>
    </row>
    <row r="150" spans="1:6" ht="12.75">
      <c r="A150" s="27"/>
      <c r="B150" s="28" t="s">
        <v>110</v>
      </c>
      <c r="C150" s="40">
        <v>1</v>
      </c>
      <c r="D150" s="29" t="s">
        <v>49</v>
      </c>
      <c r="E150" s="30">
        <v>0</v>
      </c>
      <c r="F150" s="46">
        <f t="shared" si="5"/>
        <v>0</v>
      </c>
    </row>
    <row r="151" spans="1:6" ht="12.75">
      <c r="A151" s="27"/>
      <c r="B151" s="28" t="s">
        <v>111</v>
      </c>
      <c r="C151" s="40">
        <v>1</v>
      </c>
      <c r="D151" s="29" t="s">
        <v>49</v>
      </c>
      <c r="E151" s="30">
        <v>0</v>
      </c>
      <c r="F151" s="46">
        <f t="shared" si="5"/>
        <v>0</v>
      </c>
    </row>
    <row r="152" spans="1:6" ht="15">
      <c r="A152" s="31"/>
      <c r="B152" s="32" t="s">
        <v>1</v>
      </c>
      <c r="C152" s="41"/>
      <c r="D152" s="33"/>
      <c r="E152" s="33"/>
      <c r="F152" s="47">
        <f>SUM(F143:F151)</f>
        <v>0</v>
      </c>
    </row>
    <row r="153" spans="3:6" ht="12.75">
      <c r="C153" s="42"/>
      <c r="F153" s="42"/>
    </row>
    <row r="154" spans="1:6" ht="15.75">
      <c r="A154" s="22"/>
      <c r="B154" s="23" t="s">
        <v>112</v>
      </c>
      <c r="C154" s="43"/>
      <c r="D154" s="22"/>
      <c r="E154" s="22"/>
      <c r="F154" s="43"/>
    </row>
    <row r="155" spans="1:6" ht="12.75">
      <c r="A155" s="24" t="s">
        <v>5</v>
      </c>
      <c r="B155" s="24" t="s">
        <v>6</v>
      </c>
      <c r="C155" s="44" t="s">
        <v>7</v>
      </c>
      <c r="D155" s="25" t="s">
        <v>8</v>
      </c>
      <c r="E155" s="26" t="s">
        <v>9</v>
      </c>
      <c r="F155" s="45" t="s">
        <v>1</v>
      </c>
    </row>
    <row r="156" spans="1:6" ht="12.75">
      <c r="A156" s="27"/>
      <c r="B156" s="28" t="s">
        <v>124</v>
      </c>
      <c r="C156" s="40">
        <v>1</v>
      </c>
      <c r="D156" s="29" t="s">
        <v>49</v>
      </c>
      <c r="E156" s="30">
        <v>0</v>
      </c>
      <c r="F156" s="46">
        <f>E156*C156</f>
        <v>0</v>
      </c>
    </row>
    <row r="157" spans="1:6" ht="15">
      <c r="A157" s="31"/>
      <c r="B157" s="32" t="s">
        <v>1</v>
      </c>
      <c r="C157" s="41"/>
      <c r="D157" s="33"/>
      <c r="E157" s="33"/>
      <c r="F157" s="47">
        <f>SUM(F156)</f>
        <v>0</v>
      </c>
    </row>
    <row r="158" spans="3:6" ht="12.75">
      <c r="C158" s="42"/>
      <c r="F158" s="42"/>
    </row>
    <row r="159" spans="1:6" ht="15.75">
      <c r="A159" s="22"/>
      <c r="B159" s="23" t="s">
        <v>113</v>
      </c>
      <c r="C159" s="43"/>
      <c r="D159" s="22"/>
      <c r="E159" s="22"/>
      <c r="F159" s="43"/>
    </row>
    <row r="160" spans="1:6" ht="12.75">
      <c r="A160" s="24" t="s">
        <v>5</v>
      </c>
      <c r="B160" s="24" t="s">
        <v>6</v>
      </c>
      <c r="C160" s="44" t="s">
        <v>7</v>
      </c>
      <c r="D160" s="25" t="s">
        <v>8</v>
      </c>
      <c r="E160" s="26" t="s">
        <v>9</v>
      </c>
      <c r="F160" s="45" t="s">
        <v>1</v>
      </c>
    </row>
    <row r="161" spans="1:6" ht="24">
      <c r="A161" s="27"/>
      <c r="B161" s="28" t="s">
        <v>130</v>
      </c>
      <c r="C161" s="40">
        <v>1</v>
      </c>
      <c r="D161" s="29" t="s">
        <v>75</v>
      </c>
      <c r="E161" s="30">
        <v>0</v>
      </c>
      <c r="F161" s="46">
        <f>E161*C161</f>
        <v>0</v>
      </c>
    </row>
    <row r="162" spans="1:6" ht="24">
      <c r="A162" s="27"/>
      <c r="B162" s="28" t="s">
        <v>114</v>
      </c>
      <c r="C162" s="40">
        <v>5</v>
      </c>
      <c r="D162" s="29" t="s">
        <v>28</v>
      </c>
      <c r="E162" s="30">
        <v>0</v>
      </c>
      <c r="F162" s="46">
        <f>E162*C162</f>
        <v>0</v>
      </c>
    </row>
    <row r="163" spans="1:6" ht="15">
      <c r="A163" s="31"/>
      <c r="B163" s="32" t="s">
        <v>1</v>
      </c>
      <c r="C163" s="41"/>
      <c r="D163" s="33"/>
      <c r="E163" s="33"/>
      <c r="F163" s="47">
        <f>SUM(F161:F162)</f>
        <v>0</v>
      </c>
    </row>
    <row r="164" spans="3:6" ht="12.75">
      <c r="C164" s="42"/>
      <c r="F164" s="42"/>
    </row>
    <row r="165" spans="1:6" ht="15.75">
      <c r="A165" s="22"/>
      <c r="B165" s="23" t="s">
        <v>115</v>
      </c>
      <c r="C165" s="43"/>
      <c r="D165" s="22"/>
      <c r="E165" s="22"/>
      <c r="F165" s="43"/>
    </row>
    <row r="166" spans="1:6" ht="12.75">
      <c r="A166" s="24" t="s">
        <v>5</v>
      </c>
      <c r="B166" s="24" t="s">
        <v>6</v>
      </c>
      <c r="C166" s="44" t="s">
        <v>7</v>
      </c>
      <c r="D166" s="25" t="s">
        <v>8</v>
      </c>
      <c r="E166" s="26" t="s">
        <v>9</v>
      </c>
      <c r="F166" s="45" t="s">
        <v>1</v>
      </c>
    </row>
    <row r="167" spans="1:6" ht="12.75">
      <c r="A167" s="27"/>
      <c r="B167" s="28" t="s">
        <v>116</v>
      </c>
      <c r="C167" s="40">
        <v>1</v>
      </c>
      <c r="D167" s="29" t="s">
        <v>49</v>
      </c>
      <c r="E167" s="30">
        <v>0</v>
      </c>
      <c r="F167" s="46">
        <f>E167*C167</f>
        <v>0</v>
      </c>
    </row>
    <row r="168" spans="1:6" ht="36">
      <c r="A168" s="27"/>
      <c r="B168" s="28" t="s">
        <v>129</v>
      </c>
      <c r="C168" s="40">
        <v>1</v>
      </c>
      <c r="D168" s="29" t="s">
        <v>49</v>
      </c>
      <c r="E168" s="30">
        <v>0</v>
      </c>
      <c r="F168" s="46">
        <f>E168*C168</f>
        <v>0</v>
      </c>
    </row>
    <row r="169" spans="1:6" ht="12.75">
      <c r="A169" s="27"/>
      <c r="B169" s="28" t="s">
        <v>117</v>
      </c>
      <c r="C169" s="40">
        <v>1</v>
      </c>
      <c r="D169" s="29" t="s">
        <v>49</v>
      </c>
      <c r="E169" s="30">
        <v>0</v>
      </c>
      <c r="F169" s="46">
        <f>E169*C169</f>
        <v>0</v>
      </c>
    </row>
    <row r="170" spans="1:6" ht="15">
      <c r="A170" s="31"/>
      <c r="B170" s="32" t="s">
        <v>1</v>
      </c>
      <c r="C170" s="41"/>
      <c r="D170" s="33"/>
      <c r="E170" s="33"/>
      <c r="F170" s="47">
        <f>SUM(F167:F169)</f>
        <v>0</v>
      </c>
    </row>
    <row r="172" spans="1:6" ht="12.75">
      <c r="A172" s="34"/>
      <c r="B172" s="54"/>
      <c r="C172" s="34"/>
      <c r="D172" s="34"/>
      <c r="E172" s="35"/>
      <c r="F172" s="34"/>
    </row>
    <row r="173" spans="1:6" ht="12.75">
      <c r="A173" s="36"/>
      <c r="B173" s="36"/>
      <c r="C173" s="36"/>
      <c r="D173" s="36"/>
      <c r="E173" s="36"/>
      <c r="F173" s="37"/>
    </row>
    <row r="175" spans="1:5" ht="12.75">
      <c r="A175" s="38"/>
      <c r="B175" s="39"/>
      <c r="C175" s="39"/>
      <c r="D175" s="39"/>
      <c r="E175" s="39"/>
    </row>
  </sheetData>
  <sheetProtection password="C390" sheet="1"/>
  <mergeCells count="3">
    <mergeCell ref="A2:F2"/>
    <mergeCell ref="A15:B15"/>
    <mergeCell ref="A1:F1"/>
  </mergeCells>
  <printOptions/>
  <pageMargins left="0.4" right="0.43" top="0.4" bottom="0.38" header="0.17" footer="0.16"/>
  <pageSetup fitToWidth="0" horizontalDpi="600" verticalDpi="600" orientation="portrait" paperSize="9" scale="87" r:id="rId1"/>
  <rowBreaks count="2" manualBreakCount="2">
    <brk id="60" max="255" man="1"/>
    <brk id="1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2023-09-22T06:03:33Z</cp:lastPrinted>
  <dcterms:created xsi:type="dcterms:W3CDTF">2001-05-14T05:19:07Z</dcterms:created>
  <dcterms:modified xsi:type="dcterms:W3CDTF">2024-02-16T04:06:26Z</dcterms:modified>
  <cp:category/>
  <cp:version/>
  <cp:contentType/>
  <cp:contentStatus/>
</cp:coreProperties>
</file>