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\Oblast Jih\2024\1. 41923-1 Dražůvky\"/>
    </mc:Choice>
  </mc:AlternateContent>
  <xr:revisionPtr revIDLastSave="0" documentId="13_ncr:1_{680C60E1-7B6E-4B9B-B6A0-2C80908C3730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201'!$A$1:$I$46</definedName>
  </definedNames>
  <calcPr calcId="191029"/>
  <webPublishing codePage="0"/>
</workbook>
</file>

<file path=xl/calcChain.xml><?xml version="1.0" encoding="utf-8"?>
<calcChain xmlns="http://schemas.openxmlformats.org/spreadsheetml/2006/main">
  <c r="R9" i="3" l="1"/>
  <c r="Q9" i="3"/>
  <c r="I29" i="4" l="1"/>
  <c r="O29" i="4" s="1"/>
  <c r="I34" i="4" l="1"/>
  <c r="O34" i="4" s="1"/>
  <c r="I38" i="4" l="1"/>
  <c r="I9" i="4"/>
  <c r="O9" i="4" s="1"/>
  <c r="O38" i="4" l="1"/>
  <c r="R33" i="4" s="1"/>
  <c r="O33" i="4" s="1"/>
  <c r="Q33" i="4"/>
  <c r="I33" i="4" s="1"/>
  <c r="I43" i="4"/>
  <c r="Q42" i="4" s="1"/>
  <c r="I25" i="4"/>
  <c r="I21" i="4"/>
  <c r="O21" i="4" s="1"/>
  <c r="I17" i="4"/>
  <c r="O17" i="4" s="1"/>
  <c r="I13" i="4"/>
  <c r="O13" i="4" l="1"/>
  <c r="Q8" i="4"/>
  <c r="I8" i="4" s="1"/>
  <c r="O25" i="4"/>
  <c r="O43" i="4"/>
  <c r="R42" i="4" s="1"/>
  <c r="I42" i="4"/>
  <c r="I3" i="4" l="1"/>
  <c r="C11" i="2" s="1"/>
  <c r="R8" i="4"/>
  <c r="O8" i="4" s="1"/>
  <c r="O42" i="4"/>
  <c r="I18" i="3"/>
  <c r="O18" i="3" s="1"/>
  <c r="I14" i="3"/>
  <c r="I10" i="3"/>
  <c r="O10" i="3" s="1"/>
  <c r="O2" i="4" l="1"/>
  <c r="D11" i="2" s="1"/>
  <c r="O14" i="3"/>
  <c r="I9" i="3"/>
  <c r="I3" i="3" s="1"/>
  <c r="C10" i="2" s="1"/>
  <c r="O9" i="3" l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<sst xmlns="http://schemas.openxmlformats.org/spreadsheetml/2006/main" count="230" uniqueCount="108">
  <si>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</si>
  <si>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</si>
  <si>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</si>
  <si>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</si>
  <si>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</si>
  <si>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</si>
  <si>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</si>
  <si>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</si>
  <si>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</si>
  <si>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</si>
  <si>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</si>
  <si>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</si>
  <si>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</si>
  <si>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</si>
  <si>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</si>
  <si>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</si>
  <si>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</si>
  <si>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</si>
  <si>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</si>
  <si>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</si>
  <si>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</si>
  <si>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</si>
  <si>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</si>
  <si>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</si>
  <si>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</si>
  <si>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</si>
  <si>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</si>
  <si>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</si>
  <si>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</si>
  <si>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</si>
  <si>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</si>
  <si>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</si>
  <si>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</si>
  <si>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</si>
  <si>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</si>
  <si>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</si>
  <si>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</si>
  <si>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</si>
  <si>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</si>
  <si>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</si>
  <si>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</si>
  <si>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</si>
  <si>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</si>
  <si>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</si>
  <si>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</si>
  <si>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</si>
  <si>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</si>
  <si>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</si>
  <si>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</si>
  <si>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</si>
  <si>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</si>
  <si>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</si>
  <si>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</si>
  <si>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</si>
  <si>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</si>
  <si>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</si>
  <si>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</si>
  <si>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</si>
  <si>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</si>
  <si>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</si>
  <si>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</si>
  <si>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</si>
  <si>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</si>
  <si>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</si>
  <si>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</si>
  <si>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</si>
  <si>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</si>
  <si>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</si>
  <si>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</si>
  <si>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</si>
  <si>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</si>
  <si>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</si>
  <si>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</si>
  <si>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</si>
  <si>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</si>
  <si>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</si>
  <si>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</si>
  <si>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</si>
  <si>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</si>
  <si>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</si>
  <si>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</si>
  <si>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</si>
  <si>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</si>
  <si>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</si>
  <si>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</si>
  <si>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</si>
  <si>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</si>
  <si>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</si>
  <si>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Most ev.č. 41923-1</t>
  </si>
  <si>
    <t>III/41923 Dražůvky, most 41923-1 přes místní potok</t>
  </si>
  <si>
    <t>PROTIKOROZ OCHRANA OCEL KONSTR NÁTĚREM VÍCEVRST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</si>
  <si>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</si>
  <si>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 xml:space="preserve">Plocha říms (0,10+0,25+0,60+0,20)*6,5*2=14,950 [A] 
</t>
  </si>
  <si>
    <t>Očištění sanovaných ploch líce opěr a křídel, podhledu a boků nosné konstrukce a obou říms</t>
  </si>
  <si>
    <t>Podhled a boky nosné konstrukce (0,35+6,20+0,35)*2,80=19,320 [A] 
Líce opěr 6,20*2,30*2=28,520 [B] 
Líce křídel (1,85*2,20)/2*4=8,140 [C] 
Římsy (0,10+0,25+0,60+0,20)*6,5*2=14,950 [D] 
Celkem: A+B+C+D=70,930 [E]</t>
  </si>
  <si>
    <t>Ocelové nosníky nosné konstrukce, vč. PKO</t>
  </si>
  <si>
    <t xml:space="preserve">(0,10+0,30)*2*2,20*5=8,800 [A] 
</t>
  </si>
  <si>
    <t>Sanace podhledu a boků nosné konstrukce a líce křídel</t>
  </si>
  <si>
    <t>Podhled a boky nosné konstrukce (0,35+6,20+0,35)*2,80=19,320 [A] 
Líce křídel (1,85*2,20)/2*4=8,140 [B] 
Celkem: A+B=27,460 [C]</t>
  </si>
  <si>
    <t>Sanace podhledu a boků nosné konstrukce a líce křídel + obě římsy</t>
  </si>
  <si>
    <t>Podhled a boky nosné konstrukce (0,35+6,20+0,35)*2,80=19,320 [A] 
Líce křídel (1,85*2,20)/2*4=8,140 [B] 
Plocha říms (0,10+0,25+0,60+0,20)*6,5*2=14,950  [C]                                                                             Celkem: A+B+C=42,410 [D]</t>
  </si>
  <si>
    <t>Podhled a boky nosné konstrukce 0,25*(0,35+6,20+0,35)*2,80=4,830 [A] 
Líce křídel 0,25*(1,85*2,20)/2*4=2,035 [B] 
Celkem: A+B=6,865 [C]</t>
  </si>
  <si>
    <t>SPÁROVÁNÍ STARÉHO ZDIVA CEMENTOVOU MALTOU</t>
  </si>
  <si>
    <t>Líce obou opěr</t>
  </si>
  <si>
    <t xml:space="preserve">Líce opěr 6,20*2,30*2=28,520 [A] 
</t>
  </si>
  <si>
    <t>položka zahrnuje: dodávku veškerého materiálu potřebného pro předepsanou úpravu v předepsané kvalitě, vyčištění spar (vyškrábání), vypláchnutí spar vodou, očištění povrchu spárování, odklizení suti a přebytečného materiálu,                                                     potřebná lešení</t>
  </si>
  <si>
    <t>Stavba: III/41923 Dražůvky, most 41923-1 přes místní potok</t>
  </si>
  <si>
    <t>Sanace výztuže podhledu a boků nosné konstrukce a líce křídel 25%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</si>
</sst>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6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4"/>
      <c r="B1" s="22"/>
      <c r="C1" s="22"/>
      <c r="D1" s="22"/>
      <c r="E1" s="22"/>
    </row>
    <row r="2" spans="1:5" ht="12.75" customHeight="1" x14ac:dyDescent="0.2">
      <c r="A2" s="94"/>
      <c r="B2" s="95" t="s">
        <v>44</v>
      </c>
      <c r="C2" s="22"/>
      <c r="D2" s="22"/>
      <c r="E2" s="22"/>
    </row>
    <row r="3" spans="1:5" ht="20.100000000000001" customHeight="1" x14ac:dyDescent="0.2">
      <c r="A3" s="94"/>
      <c r="B3" s="94"/>
      <c r="C3" s="22"/>
      <c r="D3" s="22"/>
      <c r="E3" s="22"/>
    </row>
    <row r="4" spans="1:5" ht="20.100000000000001" customHeight="1" x14ac:dyDescent="0.2">
      <c r="A4" s="22"/>
      <c r="B4" s="96" t="s">
        <v>106</v>
      </c>
      <c r="C4" s="94"/>
      <c r="D4" s="94"/>
      <c r="E4" s="22"/>
    </row>
    <row r="5" spans="1:5" ht="12.75" customHeight="1" x14ac:dyDescent="0.2">
      <c r="A5" s="22"/>
      <c r="B5" s="94" t="s">
        <v>45</v>
      </c>
      <c r="C5" s="94"/>
      <c r="D5" s="94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88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R10" sqref="R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8"/>
      <c r="D3" s="94"/>
      <c r="E3" s="69" t="s">
        <v>89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98" t="s">
        <v>59</v>
      </c>
      <c r="D4" s="94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99"/>
      <c r="D5" s="100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7" t="s">
        <v>14</v>
      </c>
      <c r="B6" s="97" t="s">
        <v>16</v>
      </c>
      <c r="C6" s="97" t="s">
        <v>18</v>
      </c>
      <c r="D6" s="97" t="s">
        <v>61</v>
      </c>
      <c r="E6" s="97" t="s">
        <v>20</v>
      </c>
      <c r="F6" s="97" t="s">
        <v>22</v>
      </c>
      <c r="G6" s="97" t="s">
        <v>24</v>
      </c>
      <c r="H6" s="97" t="s">
        <v>62</v>
      </c>
      <c r="I6" s="97"/>
    </row>
    <row r="7" spans="1:18" ht="12.75" customHeight="1" x14ac:dyDescent="0.2">
      <c r="A7" s="97"/>
      <c r="B7" s="97"/>
      <c r="C7" s="97"/>
      <c r="D7" s="97"/>
      <c r="E7" s="97"/>
      <c r="F7" s="97"/>
      <c r="G7" s="97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3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3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6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5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6"/>
  <sheetViews>
    <sheetView topLeftCell="B1" workbookViewId="0">
      <pane ySplit="7" topLeftCell="A8" activePane="bottomLeft" state="frozen"/>
      <selection pane="bottomLeft" activeCell="H44" sqref="H44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0+O8+O42+O33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02"/>
      <c r="D3" s="103"/>
      <c r="E3" s="69" t="s">
        <v>89</v>
      </c>
      <c r="F3" s="67"/>
      <c r="G3" s="3"/>
      <c r="H3" s="2" t="s">
        <v>55</v>
      </c>
      <c r="I3" s="21">
        <f>0+I8+I42+I33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04" t="s">
        <v>55</v>
      </c>
      <c r="D4" s="105"/>
      <c r="E4" s="6" t="s">
        <v>88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01" t="s">
        <v>14</v>
      </c>
      <c r="B5" s="101" t="s">
        <v>16</v>
      </c>
      <c r="C5" s="101" t="s">
        <v>18</v>
      </c>
      <c r="D5" s="101" t="s">
        <v>19</v>
      </c>
      <c r="E5" s="101" t="s">
        <v>20</v>
      </c>
      <c r="F5" s="101" t="s">
        <v>22</v>
      </c>
      <c r="G5" s="101" t="s">
        <v>24</v>
      </c>
      <c r="H5" s="101" t="s">
        <v>26</v>
      </c>
      <c r="I5" s="101"/>
      <c r="O5" s="71" t="s">
        <v>10</v>
      </c>
      <c r="P5" s="71" t="s">
        <v>12</v>
      </c>
    </row>
    <row r="6" spans="1:18" ht="12.75" customHeight="1" x14ac:dyDescent="0.2">
      <c r="A6" s="101"/>
      <c r="B6" s="101"/>
      <c r="C6" s="101"/>
      <c r="D6" s="101"/>
      <c r="E6" s="101"/>
      <c r="F6" s="101"/>
      <c r="G6" s="101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0+I13+I17+I21+I25+I9+I29</f>
        <v>0</v>
      </c>
      <c r="R8" s="71">
        <f>0+O13+O17+O21+O25+O9+O29</f>
        <v>0</v>
      </c>
    </row>
    <row r="9" spans="1:18" customFormat="1" ht="25.5" x14ac:dyDescent="0.2">
      <c r="A9" s="8" t="s">
        <v>33</v>
      </c>
      <c r="B9" s="11">
        <v>1</v>
      </c>
      <c r="C9" s="11">
        <v>626111</v>
      </c>
      <c r="D9" s="8" t="s">
        <v>5</v>
      </c>
      <c r="E9" s="75" t="s">
        <v>73</v>
      </c>
      <c r="F9" s="13" t="s">
        <v>34</v>
      </c>
      <c r="G9" s="14">
        <v>14.95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74" t="s">
        <v>82</v>
      </c>
    </row>
    <row r="11" spans="1:18" customFormat="1" ht="12.75" customHeight="1" x14ac:dyDescent="0.2">
      <c r="A11" s="18" t="s">
        <v>36</v>
      </c>
      <c r="E11" s="19" t="s">
        <v>92</v>
      </c>
    </row>
    <row r="12" spans="1:18" customFormat="1" ht="76.5" x14ac:dyDescent="0.2">
      <c r="A12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75" t="s">
        <v>40</v>
      </c>
      <c r="F13" s="13" t="s">
        <v>34</v>
      </c>
      <c r="G13" s="14">
        <v>27.46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74" t="s">
        <v>97</v>
      </c>
    </row>
    <row r="15" spans="1:18" ht="38.25" x14ac:dyDescent="0.2">
      <c r="A15" s="18" t="s">
        <v>36</v>
      </c>
      <c r="E15" s="19" t="s">
        <v>98</v>
      </c>
    </row>
    <row r="16" spans="1:18" ht="76.5" x14ac:dyDescent="0.2">
      <c r="A16" s="71" t="s">
        <v>37</v>
      </c>
      <c r="E16" s="17" t="s">
        <v>41</v>
      </c>
    </row>
    <row r="17" spans="1:16" x14ac:dyDescent="0.2">
      <c r="A17" s="8" t="s">
        <v>33</v>
      </c>
      <c r="B17" s="11">
        <v>3</v>
      </c>
      <c r="C17" s="11" t="s">
        <v>74</v>
      </c>
      <c r="D17" s="8" t="s">
        <v>5</v>
      </c>
      <c r="E17" s="75" t="s">
        <v>75</v>
      </c>
      <c r="F17" s="13" t="s">
        <v>34</v>
      </c>
      <c r="G17" s="14">
        <v>27.46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6" x14ac:dyDescent="0.2">
      <c r="A18" s="16" t="s">
        <v>35</v>
      </c>
      <c r="E18" s="74" t="s">
        <v>97</v>
      </c>
    </row>
    <row r="19" spans="1:16" ht="38.25" x14ac:dyDescent="0.2">
      <c r="A19" s="18" t="s">
        <v>36</v>
      </c>
      <c r="E19" s="19" t="s">
        <v>98</v>
      </c>
    </row>
    <row r="20" spans="1:16" ht="76.5" x14ac:dyDescent="0.2">
      <c r="A20" s="71" t="s">
        <v>37</v>
      </c>
      <c r="E20" s="17" t="s">
        <v>41</v>
      </c>
    </row>
    <row r="21" spans="1:16" x14ac:dyDescent="0.2">
      <c r="A21" s="8" t="s">
        <v>33</v>
      </c>
      <c r="B21" s="11">
        <v>4</v>
      </c>
      <c r="C21" s="11" t="s">
        <v>76</v>
      </c>
      <c r="D21" s="8" t="s">
        <v>5</v>
      </c>
      <c r="E21" s="75" t="s">
        <v>77</v>
      </c>
      <c r="F21" s="13" t="s">
        <v>34</v>
      </c>
      <c r="G21" s="14">
        <v>42.41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6" x14ac:dyDescent="0.2">
      <c r="A22" s="16" t="s">
        <v>35</v>
      </c>
      <c r="E22" s="17" t="s">
        <v>99</v>
      </c>
    </row>
    <row r="23" spans="1:16" ht="51" x14ac:dyDescent="0.2">
      <c r="A23" s="18" t="s">
        <v>36</v>
      </c>
      <c r="E23" s="19" t="s">
        <v>100</v>
      </c>
    </row>
    <row r="24" spans="1:16" ht="76.5" x14ac:dyDescent="0.2">
      <c r="A24" s="71" t="s">
        <v>37</v>
      </c>
      <c r="E24" s="17" t="s">
        <v>41</v>
      </c>
    </row>
    <row r="25" spans="1:16" x14ac:dyDescent="0.2">
      <c r="A25" s="8" t="s">
        <v>33</v>
      </c>
      <c r="B25" s="11">
        <v>5</v>
      </c>
      <c r="C25" s="11" t="s">
        <v>78</v>
      </c>
      <c r="D25" s="8" t="s">
        <v>5</v>
      </c>
      <c r="E25" s="75" t="s">
        <v>79</v>
      </c>
      <c r="F25" s="13" t="s">
        <v>34</v>
      </c>
      <c r="G25" s="14">
        <v>6.8650000000000002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6" x14ac:dyDescent="0.2">
      <c r="A26" s="16" t="s">
        <v>35</v>
      </c>
      <c r="E26" s="74" t="s">
        <v>107</v>
      </c>
    </row>
    <row r="27" spans="1:16" ht="38.25" x14ac:dyDescent="0.2">
      <c r="A27" s="18" t="s">
        <v>36</v>
      </c>
      <c r="E27" s="19" t="s">
        <v>101</v>
      </c>
    </row>
    <row r="28" spans="1:16" ht="63.75" x14ac:dyDescent="0.2">
      <c r="A28" s="71" t="s">
        <v>37</v>
      </c>
      <c r="E28" s="17" t="s">
        <v>80</v>
      </c>
    </row>
    <row r="29" spans="1:16" customFormat="1" x14ac:dyDescent="0.2">
      <c r="A29" s="8" t="s">
        <v>33</v>
      </c>
      <c r="B29" s="11">
        <v>6</v>
      </c>
      <c r="C29" s="11">
        <v>62745</v>
      </c>
      <c r="D29" s="8" t="s">
        <v>5</v>
      </c>
      <c r="E29" s="75" t="s">
        <v>102</v>
      </c>
      <c r="F29" s="13" t="s">
        <v>34</v>
      </c>
      <c r="G29" s="14">
        <v>28.52</v>
      </c>
      <c r="H29" s="15">
        <v>0</v>
      </c>
      <c r="I29" s="15">
        <f>ROUND(ROUND(H29,2)*ROUND(G29,3),2)</f>
        <v>0</v>
      </c>
      <c r="O29">
        <f>(I29*21)/100</f>
        <v>0</v>
      </c>
      <c r="P29" t="s">
        <v>12</v>
      </c>
    </row>
    <row r="30" spans="1:16" customFormat="1" x14ac:dyDescent="0.2">
      <c r="A30" s="16" t="s">
        <v>35</v>
      </c>
      <c r="E30" s="74" t="s">
        <v>103</v>
      </c>
    </row>
    <row r="31" spans="1:16" customFormat="1" ht="12.75" customHeight="1" x14ac:dyDescent="0.2">
      <c r="A31" s="18" t="s">
        <v>36</v>
      </c>
      <c r="E31" s="92" t="s">
        <v>104</v>
      </c>
    </row>
    <row r="32" spans="1:16" customFormat="1" ht="51" x14ac:dyDescent="0.2">
      <c r="A32" t="s">
        <v>37</v>
      </c>
      <c r="E32" s="17" t="s">
        <v>105</v>
      </c>
    </row>
    <row r="33" spans="1:18" s="80" customFormat="1" ht="12.75" customHeight="1" x14ac:dyDescent="0.2">
      <c r="A33" s="76" t="s">
        <v>31</v>
      </c>
      <c r="B33" s="76"/>
      <c r="C33" s="77" t="s">
        <v>83</v>
      </c>
      <c r="D33" s="76"/>
      <c r="E33" s="78" t="s">
        <v>84</v>
      </c>
      <c r="F33" s="76"/>
      <c r="G33" s="76"/>
      <c r="H33" s="76"/>
      <c r="I33" s="79">
        <f>0+Q33</f>
        <v>0</v>
      </c>
      <c r="O33" s="80">
        <f>0+R33</f>
        <v>0</v>
      </c>
      <c r="Q33" s="81">
        <f>0+I38+I34</f>
        <v>0</v>
      </c>
      <c r="R33" s="80">
        <f>0+O38+O34</f>
        <v>0</v>
      </c>
    </row>
    <row r="34" spans="1:18" s="80" customFormat="1" ht="12.75" customHeight="1" x14ac:dyDescent="0.2">
      <c r="B34" s="83">
        <v>7</v>
      </c>
      <c r="C34" s="83">
        <v>78312</v>
      </c>
      <c r="D34" s="82" t="s">
        <v>5</v>
      </c>
      <c r="E34" s="84" t="s">
        <v>90</v>
      </c>
      <c r="F34" s="85" t="s">
        <v>34</v>
      </c>
      <c r="G34" s="86">
        <v>8.8000000000000007</v>
      </c>
      <c r="H34" s="87">
        <v>0</v>
      </c>
      <c r="I34" s="88">
        <f>ROUND(ROUND(H34,2)*ROUND(G34,3),2)</f>
        <v>0</v>
      </c>
      <c r="O34" s="80">
        <f>(I34*21)/100</f>
        <v>0</v>
      </c>
      <c r="P34" s="80" t="s">
        <v>12</v>
      </c>
    </row>
    <row r="35" spans="1:18" s="80" customFormat="1" ht="12.75" customHeight="1" x14ac:dyDescent="0.2">
      <c r="E35" s="91" t="s">
        <v>95</v>
      </c>
    </row>
    <row r="36" spans="1:18" s="80" customFormat="1" ht="12.75" customHeight="1" x14ac:dyDescent="0.2">
      <c r="E36" s="19" t="s">
        <v>96</v>
      </c>
    </row>
    <row r="37" spans="1:18" s="80" customFormat="1" ht="51" customHeight="1" x14ac:dyDescent="0.2">
      <c r="E37" s="91" t="s">
        <v>91</v>
      </c>
    </row>
    <row r="38" spans="1:18" s="80" customFormat="1" x14ac:dyDescent="0.2">
      <c r="A38" s="82" t="s">
        <v>33</v>
      </c>
      <c r="B38" s="83">
        <v>8</v>
      </c>
      <c r="C38" s="83" t="s">
        <v>85</v>
      </c>
      <c r="D38" s="82" t="s">
        <v>5</v>
      </c>
      <c r="E38" s="84" t="s">
        <v>86</v>
      </c>
      <c r="F38" s="85" t="s">
        <v>34</v>
      </c>
      <c r="G38" s="86">
        <v>14.95</v>
      </c>
      <c r="H38" s="87">
        <v>0</v>
      </c>
      <c r="I38" s="88">
        <f>ROUND(ROUND(H38,2)*ROUND(G38,3),2)</f>
        <v>0</v>
      </c>
      <c r="O38" s="80">
        <f>(I38*21)/100</f>
        <v>0</v>
      </c>
      <c r="P38" s="80" t="s">
        <v>12</v>
      </c>
    </row>
    <row r="39" spans="1:18" s="80" customFormat="1" x14ac:dyDescent="0.2">
      <c r="A39" s="89" t="s">
        <v>35</v>
      </c>
      <c r="E39" s="74" t="s">
        <v>82</v>
      </c>
    </row>
    <row r="40" spans="1:18" s="80" customFormat="1" ht="12.75" customHeight="1" x14ac:dyDescent="0.2">
      <c r="A40" s="90" t="s">
        <v>36</v>
      </c>
      <c r="E40" s="19" t="s">
        <v>92</v>
      </c>
    </row>
    <row r="41" spans="1:18" s="80" customFormat="1" ht="51" x14ac:dyDescent="0.2">
      <c r="A41" s="80" t="s">
        <v>37</v>
      </c>
      <c r="E41" s="91" t="s">
        <v>87</v>
      </c>
    </row>
    <row r="42" spans="1:18" ht="12.75" customHeight="1" x14ac:dyDescent="0.2">
      <c r="A42" s="68" t="s">
        <v>31</v>
      </c>
      <c r="B42" s="68"/>
      <c r="C42" s="9" t="s">
        <v>28</v>
      </c>
      <c r="D42" s="68"/>
      <c r="E42" s="20" t="s">
        <v>42</v>
      </c>
      <c r="F42" s="68"/>
      <c r="G42" s="68"/>
      <c r="H42" s="68"/>
      <c r="I42" s="10">
        <f>0+Q42</f>
        <v>0</v>
      </c>
      <c r="O42" s="71">
        <f>0+R42</f>
        <v>0</v>
      </c>
      <c r="Q42" s="72">
        <f>0+I43</f>
        <v>0</v>
      </c>
      <c r="R42" s="71">
        <f>0+O43</f>
        <v>0</v>
      </c>
    </row>
    <row r="43" spans="1:18" x14ac:dyDescent="0.2">
      <c r="A43" s="8" t="s">
        <v>33</v>
      </c>
      <c r="B43" s="11">
        <v>9</v>
      </c>
      <c r="C43" s="11">
        <v>938543</v>
      </c>
      <c r="D43" s="8" t="s">
        <v>5</v>
      </c>
      <c r="E43" s="93" t="s">
        <v>81</v>
      </c>
      <c r="F43" s="13" t="s">
        <v>34</v>
      </c>
      <c r="G43" s="14">
        <v>70.930000000000007</v>
      </c>
      <c r="H43" s="15">
        <v>0</v>
      </c>
      <c r="I43" s="15">
        <f>ROUND(ROUND(H43,2)*ROUND(G43,3),2)</f>
        <v>0</v>
      </c>
      <c r="O43" s="71">
        <f>(I43*21)/100</f>
        <v>0</v>
      </c>
      <c r="P43" s="71" t="s">
        <v>12</v>
      </c>
    </row>
    <row r="44" spans="1:18" ht="25.5" x14ac:dyDescent="0.2">
      <c r="A44" s="16" t="s">
        <v>35</v>
      </c>
      <c r="E44" s="17" t="s">
        <v>93</v>
      </c>
    </row>
    <row r="45" spans="1:18" ht="63.75" customHeight="1" x14ac:dyDescent="0.2">
      <c r="A45" s="18" t="s">
        <v>36</v>
      </c>
      <c r="E45" s="92" t="s">
        <v>94</v>
      </c>
    </row>
    <row r="46" spans="1:18" ht="25.5" x14ac:dyDescent="0.2">
      <c r="A46" s="71" t="s">
        <v>37</v>
      </c>
      <c r="E46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2024-01-05T10:04:21Z</cp:lastPrinted>
  <dcterms:created xsi:type="dcterms:W3CDTF">2022-04-28T07:44:59Z</dcterms:created>
  <dcterms:modified xsi:type="dcterms:W3CDTF">2024-03-21T08:17:43Z</dcterms:modified>
  <cp:category/>
  <cp:contentStatus/>
</cp:coreProperties>
</file>