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ybiral.vojtech\Desktop\Oblast Střed\5-VŠEOBECNÉ\Stavby\2024\Mikrokoberce\III-43314 Chválkovice - Želeč - Mikrokoberce 2024\"/>
    </mc:Choice>
  </mc:AlternateContent>
  <bookViews>
    <workbookView xWindow="0" yWindow="0" windowWidth="28800" windowHeight="12300"/>
  </bookViews>
  <sheets>
    <sheet name="SO 101" sheetId="1" r:id="rId1"/>
  </sheets>
  <definedNames>
    <definedName name="_xlnm.Print_Area" localSheetId="0">'SO 101'!$A$1:$I$45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2" i="1" l="1"/>
  <c r="I37" i="1"/>
  <c r="I33" i="1"/>
  <c r="I29" i="1"/>
  <c r="I25" i="1"/>
  <c r="I21" i="1"/>
  <c r="I16" i="1"/>
  <c r="I15" i="1" s="1"/>
  <c r="I11" i="1"/>
  <c r="I10" i="1" s="1"/>
  <c r="I41" i="1" l="1"/>
  <c r="I20" i="1"/>
  <c r="I5" i="1" l="1"/>
</calcChain>
</file>

<file path=xl/sharedStrings.xml><?xml version="1.0" encoding="utf-8"?>
<sst xmlns="http://schemas.openxmlformats.org/spreadsheetml/2006/main" count="78" uniqueCount="61">
  <si>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kraje, p.o.k.</t>
    </r>
  </si>
  <si>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</si>
  <si>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</si>
  <si>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</si>
  <si>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</si>
  <si>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</si>
  <si>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</si>
  <si>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</si>
  <si>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</si>
  <si>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</si>
  <si>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</si>
  <si>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</si>
  <si>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</si>
  <si>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</si>
  <si>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</si>
  <si>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</si>
  <si>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</si>
  <si>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</si>
  <si>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</si>
  <si>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</si>
  <si>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</si>
  <si>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</si>
  <si>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</si>
  <si>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</si>
  <si>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</si>
  <si>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</si>
  <si>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</si>
  <si>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</si>
  <si>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</si>
  <si>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</si>
  <si>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</si>
  <si>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</si>
  <si>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</si>
  <si>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</si>
  <si>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</si>
  <si>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9</t>
  </si>
  <si>
    <t>Ostatní konstrukce a práce</t>
  </si>
  <si>
    <t>očištění stávajícího povrchu + očištění povrchu před pokládkou druhé vrstvy EMK  
Zaměřeno na stavbě</t>
  </si>
  <si>
    <t>položka zahrnuje očištění předepsaným způsobem včetně odklizení vzniklého odpadu</t>
  </si>
  <si>
    <t>OČIŠTĚNÍ ASFALT VOZOVEK ZAMETENÍM</t>
  </si>
  <si>
    <t>Zemní práce</t>
  </si>
  <si>
    <t>FRÉZOVÁNÍ ZPEVNĚNÝCH PLOCH ASFALTOVÝCH</t>
  </si>
  <si>
    <t>M3</t>
  </si>
  <si>
    <t>frézování stávajících vozovkových vrstev tl. 0,05 m, likvidace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</si>
  <si>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</si>
  <si>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SPOJOVACÍ POSTŘIK Z EMULZE DO 0,5KG/M2</t>
  </si>
  <si>
    <t>Spojovací postřik z kationaktivní asfaltové emulze 0,40 kg/m2. PS-E,  
K pol. č. 574A43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</si>
  <si>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</si>
  <si>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</si>
  <si>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</si>
  <si>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</si>
  <si>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investora: do 30 % z celk. délky</t>
    </r>
    <r>
      <rPr>
        <sz val="11"/>
        <color theme="1"/>
        <rFont val="Calibri"/>
        <family val="2"/>
        <charset val="238"/>
        <scheme val="minor"/>
      </rPr>
      <t xml:space="preserve">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</si>
  <si>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5,0*2615=13 075,000 [A]</t>
  </si>
  <si>
    <t>oprava výtluků, nerovností a propadlých okrajů v tl. do 50 mm z ACO 11, včetně odvozu a likvidace vyfrézovaného materiálu v režii zhotovitele 
zaměřeno na stavbě: do 30 % celk. plochy</t>
  </si>
  <si>
    <t>0,3*13075=3922,500  [A]</t>
  </si>
  <si>
    <t>13075+3922,5=16 997,500  [A]</t>
  </si>
  <si>
    <t>3922,5*0,05 = 196,125 [A]</t>
  </si>
  <si>
    <t>0,3*2615=784,500 [A]</t>
  </si>
  <si>
    <t>Soupis prací</t>
  </si>
  <si>
    <t>Stavba:  III/43314 Chvalkovice na Hané - Želeč - Mikrokoberce 2024</t>
  </si>
  <si>
    <t>Rozpočet: SO 101 -  III/43314 Chvalkovice na Hané - Želeč - (od staničení km 0,832 - km 3,447)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</si>
</sst>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61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164" fontId="0" fillId="0" borderId="2" xfId="2" applyNumberFormat="1" applyFont="1" applyFill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164" fontId="0" fillId="0" borderId="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2" xfId="2" applyFont="1" applyBorder="1" applyAlignment="1">
      <alignment horizontal="left" vertical="center" wrapText="1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164" fontId="0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5"/>
  <sheetViews>
    <sheetView tabSelected="1" zoomScaleNormal="100" workbookViewId="0">
      <selection activeCell="H12" sqref="H12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0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1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58</v>
      </c>
      <c r="F3" s="1"/>
      <c r="G3" s="5"/>
      <c r="H3" s="2"/>
      <c r="I3" s="3"/>
    </row>
    <row r="4" spans="2:12" x14ac:dyDescent="0.25">
      <c r="B4" s="59" t="s">
        <v>59</v>
      </c>
      <c r="C4" s="60"/>
      <c r="D4" s="60"/>
      <c r="E4" s="60"/>
      <c r="F4" s="1"/>
      <c r="G4" s="6"/>
      <c r="H4" s="7"/>
      <c r="I4" s="8"/>
    </row>
    <row r="5" spans="2:12" x14ac:dyDescent="0.25">
      <c r="B5" s="59" t="s">
        <v>60</v>
      </c>
      <c r="C5" s="60"/>
      <c r="D5" s="60"/>
      <c r="E5" s="60"/>
      <c r="F5" s="1"/>
      <c r="G5" s="5"/>
      <c r="H5" s="9" t="s">
        <v>12</v>
      </c>
      <c r="I5" s="10">
        <f>SUM(I10,I15,I20,I41)</f>
        <v>0</v>
      </c>
      <c r="J5" s="32"/>
      <c r="K5" s="33"/>
      <c r="L5" s="34"/>
    </row>
    <row r="6" spans="2:12" ht="9" customHeight="1" x14ac:dyDescent="0.25">
      <c r="B6" s="59"/>
      <c r="C6" s="60"/>
      <c r="D6" s="60"/>
      <c r="E6" s="60"/>
      <c r="F6" s="11"/>
      <c r="G6" s="11"/>
      <c r="H6" s="2"/>
      <c r="I6" s="3"/>
    </row>
    <row r="7" spans="2:12" x14ac:dyDescent="0.25">
      <c r="B7" s="58" t="s">
        <v>2</v>
      </c>
      <c r="C7" s="58" t="s">
        <v>3</v>
      </c>
      <c r="D7" s="58" t="s">
        <v>13</v>
      </c>
      <c r="E7" s="58" t="s">
        <v>4</v>
      </c>
      <c r="F7" s="58" t="s">
        <v>5</v>
      </c>
      <c r="G7" s="12" t="s">
        <v>6</v>
      </c>
      <c r="H7" s="12" t="s">
        <v>6</v>
      </c>
      <c r="I7" s="13" t="s">
        <v>6</v>
      </c>
    </row>
    <row r="8" spans="2:12" x14ac:dyDescent="0.25">
      <c r="B8" s="58"/>
      <c r="C8" s="58"/>
      <c r="D8" s="58"/>
      <c r="E8" s="58"/>
      <c r="F8" s="58"/>
      <c r="G8" s="13" t="s">
        <v>7</v>
      </c>
      <c r="H8" s="13" t="s">
        <v>8</v>
      </c>
      <c r="I8" s="13" t="s">
        <v>9</v>
      </c>
    </row>
    <row r="9" spans="2:12" x14ac:dyDescent="0.25">
      <c r="B9" s="13" t="s">
        <v>10</v>
      </c>
      <c r="C9" s="13" t="s">
        <v>11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52" t="s">
        <v>14</v>
      </c>
      <c r="D10" s="15"/>
      <c r="E10" s="26" t="s">
        <v>15</v>
      </c>
      <c r="F10" s="15"/>
      <c r="G10" s="15"/>
      <c r="H10" s="15"/>
      <c r="I10" s="53">
        <f>SUM(I11)</f>
        <v>0</v>
      </c>
    </row>
    <row r="11" spans="2:12" x14ac:dyDescent="0.25">
      <c r="B11" s="16" t="s">
        <v>10</v>
      </c>
      <c r="C11" s="16">
        <v>2710</v>
      </c>
      <c r="D11" s="17" t="s">
        <v>16</v>
      </c>
      <c r="E11" s="25" t="s">
        <v>17</v>
      </c>
      <c r="F11" s="18" t="s">
        <v>18</v>
      </c>
      <c r="G11" s="19">
        <v>1</v>
      </c>
      <c r="H11" s="23"/>
      <c r="I11" s="56">
        <f>ROUND(ROUND(H11,2)*ROUND(G11,3),2)</f>
        <v>0</v>
      </c>
    </row>
    <row r="12" spans="2:12" ht="150" x14ac:dyDescent="0.25">
      <c r="B12" s="51"/>
      <c r="C12" s="51"/>
      <c r="D12" s="51"/>
      <c r="E12" s="20" t="s">
        <v>19</v>
      </c>
      <c r="F12" s="51"/>
      <c r="G12" s="51"/>
      <c r="H12" s="51"/>
      <c r="I12" s="22"/>
    </row>
    <row r="13" spans="2:12" x14ac:dyDescent="0.25">
      <c r="B13" s="51"/>
      <c r="C13" s="51"/>
      <c r="D13" s="51"/>
      <c r="E13" s="21" t="s">
        <v>20</v>
      </c>
      <c r="F13" s="51"/>
      <c r="G13" s="51"/>
      <c r="H13" s="51"/>
      <c r="I13" s="22"/>
    </row>
    <row r="14" spans="2:12" x14ac:dyDescent="0.25">
      <c r="B14" s="51"/>
      <c r="C14" s="51"/>
      <c r="D14" s="51"/>
      <c r="E14" s="20" t="s">
        <v>21</v>
      </c>
      <c r="F14" s="51"/>
      <c r="G14" s="51"/>
      <c r="H14" s="51"/>
      <c r="I14" s="22"/>
    </row>
    <row r="15" spans="2:12" x14ac:dyDescent="0.25">
      <c r="B15" s="11"/>
      <c r="C15" s="54">
        <v>1</v>
      </c>
      <c r="D15" s="11"/>
      <c r="E15" s="26" t="s">
        <v>40</v>
      </c>
      <c r="F15" s="11"/>
      <c r="G15" s="11"/>
      <c r="H15" s="11"/>
      <c r="I15" s="55">
        <f>SUM(I16:I19)</f>
        <v>0</v>
      </c>
    </row>
    <row r="16" spans="2:12" x14ac:dyDescent="0.25">
      <c r="B16" s="31">
        <v>2</v>
      </c>
      <c r="C16" s="31">
        <v>11372</v>
      </c>
      <c r="D16" s="17" t="s">
        <v>16</v>
      </c>
      <c r="E16" s="50" t="s">
        <v>41</v>
      </c>
      <c r="F16" s="27" t="s">
        <v>42</v>
      </c>
      <c r="G16" s="28">
        <v>196.125</v>
      </c>
      <c r="H16" s="23"/>
      <c r="I16" s="56">
        <f>ROUND(ROUND(H16,2)*ROUND(G16,3),2)</f>
        <v>0</v>
      </c>
    </row>
    <row r="17" spans="2:9" ht="17.25" customHeight="1" x14ac:dyDescent="0.25">
      <c r="B17" s="51"/>
      <c r="C17" s="51"/>
      <c r="D17" s="51"/>
      <c r="E17" s="29" t="s">
        <v>43</v>
      </c>
      <c r="G17" s="30"/>
      <c r="H17" s="51"/>
      <c r="I17" s="57"/>
    </row>
    <row r="18" spans="2:9" x14ac:dyDescent="0.25">
      <c r="B18" s="51"/>
      <c r="C18" s="51"/>
      <c r="D18" s="51"/>
      <c r="E18" s="24" t="s">
        <v>56</v>
      </c>
      <c r="G18" s="30"/>
      <c r="H18" s="51"/>
      <c r="I18" s="57"/>
    </row>
    <row r="19" spans="2:9" ht="75" x14ac:dyDescent="0.25">
      <c r="B19" s="51"/>
      <c r="C19" s="51"/>
      <c r="D19" s="51"/>
      <c r="E19" s="29" t="s">
        <v>44</v>
      </c>
      <c r="G19" s="30"/>
      <c r="H19" s="51"/>
      <c r="I19" s="57"/>
    </row>
    <row r="20" spans="2:9" x14ac:dyDescent="0.25">
      <c r="B20" s="11"/>
      <c r="C20" s="54" t="s">
        <v>22</v>
      </c>
      <c r="D20" s="11"/>
      <c r="E20" s="26" t="s">
        <v>23</v>
      </c>
      <c r="F20" s="11"/>
      <c r="G20" s="11"/>
      <c r="H20" s="11"/>
      <c r="I20" s="55">
        <f>SUM(I21:I40)</f>
        <v>0</v>
      </c>
    </row>
    <row r="21" spans="2:9" x14ac:dyDescent="0.25">
      <c r="B21" s="16">
        <v>3</v>
      </c>
      <c r="C21" s="16">
        <v>572213</v>
      </c>
      <c r="D21" s="17" t="s">
        <v>16</v>
      </c>
      <c r="E21" s="25" t="s">
        <v>45</v>
      </c>
      <c r="F21" s="36" t="s">
        <v>25</v>
      </c>
      <c r="G21" s="37">
        <v>3922.5</v>
      </c>
      <c r="H21" s="23"/>
      <c r="I21" s="56">
        <f>ROUND(ROUND(H21,2)*ROUND(G21,3),2)</f>
        <v>0</v>
      </c>
    </row>
    <row r="22" spans="2:9" ht="30" x14ac:dyDescent="0.25">
      <c r="B22" s="51"/>
      <c r="C22" s="51"/>
      <c r="D22" s="51"/>
      <c r="E22" s="20" t="s">
        <v>46</v>
      </c>
      <c r="F22" s="38"/>
      <c r="G22" s="39"/>
      <c r="H22" s="51"/>
      <c r="I22" s="57"/>
    </row>
    <row r="23" spans="2:9" x14ac:dyDescent="0.25">
      <c r="B23" s="51"/>
      <c r="C23" s="51"/>
      <c r="D23" s="51"/>
      <c r="E23" s="24" t="s">
        <v>54</v>
      </c>
      <c r="F23" s="38"/>
      <c r="G23" s="39"/>
      <c r="H23" s="51"/>
      <c r="I23" s="57"/>
    </row>
    <row r="24" spans="2:9" ht="60" x14ac:dyDescent="0.25">
      <c r="B24" s="51"/>
      <c r="C24" s="51"/>
      <c r="D24" s="51"/>
      <c r="E24" s="20" t="s">
        <v>26</v>
      </c>
      <c r="F24" s="38"/>
      <c r="G24" s="39"/>
      <c r="H24" s="51"/>
      <c r="I24" s="57"/>
    </row>
    <row r="25" spans="2:9" x14ac:dyDescent="0.25">
      <c r="B25" s="16">
        <v>4</v>
      </c>
      <c r="C25" s="16">
        <v>572214</v>
      </c>
      <c r="D25" s="42" t="s">
        <v>16</v>
      </c>
      <c r="E25" s="25" t="s">
        <v>24</v>
      </c>
      <c r="F25" s="43" t="s">
        <v>25</v>
      </c>
      <c r="G25" s="19">
        <v>13075</v>
      </c>
      <c r="H25" s="23"/>
      <c r="I25" s="56">
        <f>ROUND(ROUND(H25,2)*ROUND(G25,3),2)</f>
        <v>0</v>
      </c>
    </row>
    <row r="26" spans="2:9" ht="30" x14ac:dyDescent="0.25">
      <c r="B26" s="51"/>
      <c r="C26" s="51"/>
      <c r="D26" s="51"/>
      <c r="E26" s="20" t="s">
        <v>47</v>
      </c>
      <c r="F26" s="51"/>
      <c r="G26" s="44"/>
      <c r="H26" s="51"/>
      <c r="I26" s="57"/>
    </row>
    <row r="27" spans="2:9" x14ac:dyDescent="0.25">
      <c r="B27" s="51"/>
      <c r="C27" s="51"/>
      <c r="D27" s="51"/>
      <c r="E27" s="24" t="s">
        <v>52</v>
      </c>
      <c r="F27" s="51"/>
      <c r="G27" s="44"/>
      <c r="H27" s="51"/>
      <c r="I27" s="57"/>
    </row>
    <row r="28" spans="2:9" ht="60" x14ac:dyDescent="0.25">
      <c r="B28" s="51"/>
      <c r="C28" s="51"/>
      <c r="D28" s="51"/>
      <c r="E28" s="20" t="s">
        <v>26</v>
      </c>
      <c r="F28" s="51"/>
      <c r="G28" s="44"/>
      <c r="H28" s="51"/>
      <c r="I28" s="57"/>
    </row>
    <row r="29" spans="2:9" x14ac:dyDescent="0.25">
      <c r="B29" s="16">
        <v>5</v>
      </c>
      <c r="C29" s="16" t="s">
        <v>27</v>
      </c>
      <c r="D29" s="17" t="s">
        <v>16</v>
      </c>
      <c r="E29" s="25" t="s">
        <v>28</v>
      </c>
      <c r="F29" s="18" t="s">
        <v>25</v>
      </c>
      <c r="G29" s="19">
        <v>13075</v>
      </c>
      <c r="H29" s="23"/>
      <c r="I29" s="56">
        <f>ROUND(ROUND(H29,2)*ROUND(G29,3),2)</f>
        <v>0</v>
      </c>
    </row>
    <row r="30" spans="2:9" ht="45" x14ac:dyDescent="0.25">
      <c r="B30" s="51"/>
      <c r="C30" s="51"/>
      <c r="D30" s="51"/>
      <c r="E30" s="20" t="s">
        <v>29</v>
      </c>
      <c r="F30" s="51"/>
      <c r="G30" s="51"/>
      <c r="H30" s="51"/>
      <c r="I30" s="57"/>
    </row>
    <row r="31" spans="2:9" x14ac:dyDescent="0.25">
      <c r="B31" s="51"/>
      <c r="C31" s="51"/>
      <c r="D31" s="51"/>
      <c r="E31" s="24" t="s">
        <v>52</v>
      </c>
      <c r="F31" s="51"/>
      <c r="G31" s="51"/>
      <c r="H31" s="51"/>
      <c r="I31" s="57"/>
    </row>
    <row r="32" spans="2:9" ht="120" x14ac:dyDescent="0.25">
      <c r="B32" s="51"/>
      <c r="C32" s="51"/>
      <c r="D32" s="51"/>
      <c r="E32" s="20" t="s">
        <v>30</v>
      </c>
      <c r="F32" s="51"/>
      <c r="G32" s="51"/>
      <c r="H32" s="51"/>
      <c r="I32" s="57"/>
    </row>
    <row r="33" spans="2:9" ht="30" x14ac:dyDescent="0.25">
      <c r="B33" s="41">
        <v>6</v>
      </c>
      <c r="C33" s="41" t="s">
        <v>48</v>
      </c>
      <c r="D33" s="45" t="s">
        <v>16</v>
      </c>
      <c r="E33" s="46" t="s">
        <v>49</v>
      </c>
      <c r="F33" s="43" t="s">
        <v>25</v>
      </c>
      <c r="G33" s="48">
        <v>3922.5</v>
      </c>
      <c r="H33" s="23"/>
      <c r="I33" s="56">
        <f>ROUND(ROUND(H33,2)*ROUND(G33,3),2)</f>
        <v>0</v>
      </c>
    </row>
    <row r="34" spans="2:9" ht="45" x14ac:dyDescent="0.25">
      <c r="E34" s="29" t="s">
        <v>53</v>
      </c>
      <c r="H34" s="51"/>
      <c r="I34" s="57"/>
    </row>
    <row r="35" spans="2:9" x14ac:dyDescent="0.25">
      <c r="E35" s="24" t="s">
        <v>54</v>
      </c>
      <c r="H35" s="51"/>
      <c r="I35" s="57"/>
    </row>
    <row r="36" spans="2:9" ht="165" x14ac:dyDescent="0.25">
      <c r="E36" s="47" t="s">
        <v>50</v>
      </c>
      <c r="H36" s="51"/>
      <c r="I36" s="57"/>
    </row>
    <row r="37" spans="2:9" x14ac:dyDescent="0.25">
      <c r="B37" s="16">
        <v>7</v>
      </c>
      <c r="C37" s="16" t="s">
        <v>31</v>
      </c>
      <c r="D37" s="17" t="s">
        <v>16</v>
      </c>
      <c r="E37" s="25" t="s">
        <v>32</v>
      </c>
      <c r="F37" s="18" t="s">
        <v>33</v>
      </c>
      <c r="G37" s="35">
        <v>784.5</v>
      </c>
      <c r="H37" s="23"/>
      <c r="I37" s="56">
        <f>ROUND(ROUND(H37,2)*ROUND(G37,3),2)</f>
        <v>0</v>
      </c>
    </row>
    <row r="38" spans="2:9" ht="115.5" x14ac:dyDescent="0.25">
      <c r="B38" s="51"/>
      <c r="C38" s="51"/>
      <c r="D38" s="51"/>
      <c r="E38" s="49" t="s">
        <v>51</v>
      </c>
      <c r="F38" s="51"/>
      <c r="G38" s="51"/>
      <c r="H38" s="51"/>
      <c r="I38" s="57"/>
    </row>
    <row r="39" spans="2:9" x14ac:dyDescent="0.25">
      <c r="B39" s="51"/>
      <c r="C39" s="51"/>
      <c r="D39" s="51"/>
      <c r="E39" s="40" t="s">
        <v>57</v>
      </c>
      <c r="F39" s="51"/>
      <c r="G39" s="51"/>
      <c r="H39" s="51"/>
      <c r="I39" s="57"/>
    </row>
    <row r="40" spans="2:9" ht="24.75" customHeight="1" x14ac:dyDescent="0.25">
      <c r="B40" s="51"/>
      <c r="C40" s="51"/>
      <c r="D40" s="51"/>
      <c r="E40" s="20" t="s">
        <v>34</v>
      </c>
      <c r="F40" s="51"/>
      <c r="G40" s="51"/>
      <c r="H40" s="51"/>
      <c r="I40" s="22"/>
    </row>
    <row r="41" spans="2:9" x14ac:dyDescent="0.25">
      <c r="B41" s="11"/>
      <c r="C41" s="54" t="s">
        <v>35</v>
      </c>
      <c r="D41" s="11"/>
      <c r="E41" s="26" t="s">
        <v>36</v>
      </c>
      <c r="F41" s="11"/>
      <c r="G41" s="11"/>
      <c r="H41" s="11"/>
      <c r="I41" s="55">
        <f>SUM(I42:I42)</f>
        <v>0</v>
      </c>
    </row>
    <row r="42" spans="2:9" x14ac:dyDescent="0.25">
      <c r="B42" s="16">
        <v>10</v>
      </c>
      <c r="C42" s="16">
        <v>93818</v>
      </c>
      <c r="D42" s="17" t="s">
        <v>16</v>
      </c>
      <c r="E42" s="25" t="s">
        <v>39</v>
      </c>
      <c r="F42" s="18" t="s">
        <v>25</v>
      </c>
      <c r="G42" s="19">
        <v>16997.5</v>
      </c>
      <c r="H42" s="23"/>
      <c r="I42" s="56">
        <f>ROUND(ROUND(H42,2)*ROUND(G42,3),2)</f>
        <v>0</v>
      </c>
    </row>
    <row r="43" spans="2:9" ht="45" x14ac:dyDescent="0.25">
      <c r="B43" s="51"/>
      <c r="C43" s="51"/>
      <c r="D43" s="51"/>
      <c r="E43" s="20" t="s">
        <v>37</v>
      </c>
      <c r="F43" s="51"/>
      <c r="G43" s="51"/>
      <c r="H43" s="51"/>
      <c r="I43" s="44"/>
    </row>
    <row r="44" spans="2:9" x14ac:dyDescent="0.25">
      <c r="B44" s="51"/>
      <c r="C44" s="51"/>
      <c r="D44" s="51"/>
      <c r="E44" s="40" t="s">
        <v>55</v>
      </c>
      <c r="F44" s="51"/>
      <c r="G44" s="51"/>
      <c r="H44" s="51"/>
      <c r="I44" s="51"/>
    </row>
    <row r="45" spans="2:9" ht="30" x14ac:dyDescent="0.25">
      <c r="B45" s="51"/>
      <c r="C45" s="51"/>
      <c r="D45" s="51"/>
      <c r="E45" s="20" t="s">
        <v>38</v>
      </c>
      <c r="F45" s="51"/>
      <c r="G45" s="51"/>
      <c r="H45" s="51"/>
      <c r="I45" s="51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Vybíral Vojtěch</cp:lastModifiedBy>
  <cp:lastPrinted>2022-02-15T10:30:38Z</cp:lastPrinted>
  <dcterms:created xsi:type="dcterms:W3CDTF">2021-03-11T08:46:25Z</dcterms:created>
  <dcterms:modified xsi:type="dcterms:W3CDTF">2024-03-06T19:34:40Z</dcterms:modified>
</cp:coreProperties>
</file>