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e\Desktop\"/>
    </mc:Choice>
  </mc:AlternateContent>
  <xr:revisionPtr revIDLastSave="0" documentId="8_{98CD186A-CE49-48C9-93BE-BB572F1F8966}" xr6:coauthVersionLast="47" xr6:coauthVersionMax="47" xr10:uidLastSave="{00000000-0000-0000-0000-000000000000}"/>
  <bookViews>
    <workbookView xWindow="-120" yWindow="-120" windowWidth="24450" windowHeight="1599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KOP-028_01 Pol" sheetId="12" r:id="rId4"/>
    <sheet name="02 KOP-028_0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KOP-028_01 Pol'!$1:$7</definedName>
    <definedName name="_xlnm.Print_Titles" localSheetId="4">'02 KOP-028_01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KOP-028_01 Pol'!$A$1:$Y$721</definedName>
    <definedName name="_xlnm.Print_Area" localSheetId="4">'02 KOP-028_01 Pol'!$A$1:$Y$721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5" i="1" l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4" i="1"/>
  <c r="F44" i="1"/>
  <c r="G43" i="1"/>
  <c r="F43" i="1"/>
  <c r="G42" i="1"/>
  <c r="F42" i="1"/>
  <c r="G41" i="1"/>
  <c r="F41" i="1"/>
  <c r="G39" i="1"/>
  <c r="F39" i="1"/>
  <c r="G720" i="13"/>
  <c r="BA717" i="13"/>
  <c r="BA714" i="13"/>
  <c r="BA711" i="13"/>
  <c r="BA701" i="13"/>
  <c r="BA685" i="13"/>
  <c r="BA679" i="13"/>
  <c r="BA678" i="13"/>
  <c r="BA379" i="13"/>
  <c r="BA124" i="13"/>
  <c r="BA109" i="13"/>
  <c r="G9" i="13"/>
  <c r="I9" i="13"/>
  <c r="K9" i="13"/>
  <c r="M9" i="13"/>
  <c r="O9" i="13"/>
  <c r="Q9" i="13"/>
  <c r="V9" i="13"/>
  <c r="G17" i="13"/>
  <c r="I17" i="13"/>
  <c r="K17" i="13"/>
  <c r="M17" i="13"/>
  <c r="O17" i="13"/>
  <c r="Q17" i="13"/>
  <c r="V17" i="13"/>
  <c r="G32" i="13"/>
  <c r="I32" i="13"/>
  <c r="K32" i="13"/>
  <c r="M32" i="13"/>
  <c r="O32" i="13"/>
  <c r="Q32" i="13"/>
  <c r="V32" i="13"/>
  <c r="G43" i="13"/>
  <c r="G42" i="13" s="1"/>
  <c r="I43" i="13"/>
  <c r="I42" i="13" s="1"/>
  <c r="K43" i="13"/>
  <c r="K42" i="13" s="1"/>
  <c r="M43" i="13"/>
  <c r="M42" i="13" s="1"/>
  <c r="O43" i="13"/>
  <c r="O42" i="13" s="1"/>
  <c r="Q43" i="13"/>
  <c r="Q42" i="13" s="1"/>
  <c r="V43" i="13"/>
  <c r="V42" i="13" s="1"/>
  <c r="G62" i="13"/>
  <c r="G61" i="13" s="1"/>
  <c r="I62" i="13"/>
  <c r="I61" i="13" s="1"/>
  <c r="K62" i="13"/>
  <c r="K61" i="13" s="1"/>
  <c r="M62" i="13"/>
  <c r="M61" i="13" s="1"/>
  <c r="O62" i="13"/>
  <c r="O61" i="13" s="1"/>
  <c r="Q62" i="13"/>
  <c r="Q61" i="13" s="1"/>
  <c r="V62" i="13"/>
  <c r="V61" i="13" s="1"/>
  <c r="G81" i="13"/>
  <c r="I81" i="13"/>
  <c r="K81" i="13"/>
  <c r="M81" i="13"/>
  <c r="O81" i="13"/>
  <c r="Q81" i="13"/>
  <c r="V81" i="13"/>
  <c r="G83" i="13"/>
  <c r="I83" i="13"/>
  <c r="K83" i="13"/>
  <c r="M83" i="13"/>
  <c r="O83" i="13"/>
  <c r="Q83" i="13"/>
  <c r="V83" i="13"/>
  <c r="G91" i="13"/>
  <c r="I91" i="13"/>
  <c r="K91" i="13"/>
  <c r="M91" i="13"/>
  <c r="O91" i="13"/>
  <c r="Q91" i="13"/>
  <c r="V91" i="13"/>
  <c r="G100" i="13"/>
  <c r="I100" i="13"/>
  <c r="K100" i="13"/>
  <c r="M100" i="13"/>
  <c r="O100" i="13"/>
  <c r="Q100" i="13"/>
  <c r="V100" i="13"/>
  <c r="G108" i="13"/>
  <c r="I108" i="13"/>
  <c r="K108" i="13"/>
  <c r="M108" i="13"/>
  <c r="O108" i="13"/>
  <c r="Q108" i="13"/>
  <c r="V108" i="13"/>
  <c r="G123" i="13"/>
  <c r="I123" i="13"/>
  <c r="K123" i="13"/>
  <c r="M123" i="13"/>
  <c r="O123" i="13"/>
  <c r="Q123" i="13"/>
  <c r="V123" i="13"/>
  <c r="G132" i="13"/>
  <c r="I132" i="13"/>
  <c r="K132" i="13"/>
  <c r="M132" i="13"/>
  <c r="O132" i="13"/>
  <c r="Q132" i="13"/>
  <c r="V132" i="13"/>
  <c r="G144" i="13"/>
  <c r="I144" i="13"/>
  <c r="K144" i="13"/>
  <c r="M144" i="13"/>
  <c r="O144" i="13"/>
  <c r="Q144" i="13"/>
  <c r="V144" i="13"/>
  <c r="G159" i="13"/>
  <c r="I159" i="13"/>
  <c r="K159" i="13"/>
  <c r="M159" i="13"/>
  <c r="O159" i="13"/>
  <c r="Q159" i="13"/>
  <c r="V159" i="13"/>
  <c r="G168" i="13"/>
  <c r="I168" i="13"/>
  <c r="K168" i="13"/>
  <c r="M168" i="13"/>
  <c r="O168" i="13"/>
  <c r="Q168" i="13"/>
  <c r="V168" i="13"/>
  <c r="G176" i="13"/>
  <c r="I176" i="13"/>
  <c r="K176" i="13"/>
  <c r="M176" i="13"/>
  <c r="O176" i="13"/>
  <c r="Q176" i="13"/>
  <c r="V176" i="13"/>
  <c r="G191" i="13"/>
  <c r="I191" i="13"/>
  <c r="K191" i="13"/>
  <c r="M191" i="13"/>
  <c r="O191" i="13"/>
  <c r="Q191" i="13"/>
  <c r="V191" i="13"/>
  <c r="G208" i="13"/>
  <c r="G207" i="13" s="1"/>
  <c r="I208" i="13"/>
  <c r="I207" i="13" s="1"/>
  <c r="K208" i="13"/>
  <c r="K207" i="13" s="1"/>
  <c r="M208" i="13"/>
  <c r="M207" i="13" s="1"/>
  <c r="O208" i="13"/>
  <c r="O207" i="13" s="1"/>
  <c r="Q208" i="13"/>
  <c r="Q207" i="13" s="1"/>
  <c r="V208" i="13"/>
  <c r="V207" i="13" s="1"/>
  <c r="G215" i="13"/>
  <c r="I215" i="13"/>
  <c r="K215" i="13"/>
  <c r="M215" i="13"/>
  <c r="O215" i="13"/>
  <c r="Q215" i="13"/>
  <c r="V215" i="13"/>
  <c r="G225" i="13"/>
  <c r="I225" i="13"/>
  <c r="K225" i="13"/>
  <c r="M225" i="13"/>
  <c r="O225" i="13"/>
  <c r="Q225" i="13"/>
  <c r="V225" i="13"/>
  <c r="G228" i="13"/>
  <c r="I228" i="13"/>
  <c r="K228" i="13"/>
  <c r="M228" i="13"/>
  <c r="O228" i="13"/>
  <c r="Q228" i="13"/>
  <c r="V228" i="13"/>
  <c r="G232" i="13"/>
  <c r="I232" i="13"/>
  <c r="K232" i="13"/>
  <c r="M232" i="13"/>
  <c r="O232" i="13"/>
  <c r="Q232" i="13"/>
  <c r="V232" i="13"/>
  <c r="G235" i="13"/>
  <c r="I235" i="13"/>
  <c r="K235" i="13"/>
  <c r="M235" i="13"/>
  <c r="O235" i="13"/>
  <c r="Q235" i="13"/>
  <c r="V235" i="13"/>
  <c r="G239" i="13"/>
  <c r="I239" i="13"/>
  <c r="K239" i="13"/>
  <c r="M239" i="13"/>
  <c r="O239" i="13"/>
  <c r="Q239" i="13"/>
  <c r="V239" i="13"/>
  <c r="G243" i="13"/>
  <c r="I243" i="13"/>
  <c r="K243" i="13"/>
  <c r="M243" i="13"/>
  <c r="O243" i="13"/>
  <c r="Q243" i="13"/>
  <c r="V243" i="13"/>
  <c r="G247" i="13"/>
  <c r="I247" i="13"/>
  <c r="K247" i="13"/>
  <c r="M247" i="13"/>
  <c r="O247" i="13"/>
  <c r="Q247" i="13"/>
  <c r="V247" i="13"/>
  <c r="G252" i="13"/>
  <c r="I252" i="13"/>
  <c r="K252" i="13"/>
  <c r="M252" i="13"/>
  <c r="O252" i="13"/>
  <c r="Q252" i="13"/>
  <c r="V252" i="13"/>
  <c r="G255" i="13"/>
  <c r="I255" i="13"/>
  <c r="K255" i="13"/>
  <c r="M255" i="13"/>
  <c r="O255" i="13"/>
  <c r="Q255" i="13"/>
  <c r="V255" i="13"/>
  <c r="G258" i="13"/>
  <c r="I258" i="13"/>
  <c r="K258" i="13"/>
  <c r="M258" i="13"/>
  <c r="O258" i="13"/>
  <c r="Q258" i="13"/>
  <c r="V258" i="13"/>
  <c r="G261" i="13"/>
  <c r="I261" i="13"/>
  <c r="K261" i="13"/>
  <c r="M261" i="13"/>
  <c r="O261" i="13"/>
  <c r="Q261" i="13"/>
  <c r="V261" i="13"/>
  <c r="G263" i="13"/>
  <c r="I263" i="13"/>
  <c r="K263" i="13"/>
  <c r="M263" i="13"/>
  <c r="O263" i="13"/>
  <c r="Q263" i="13"/>
  <c r="V263" i="13"/>
  <c r="G265" i="13"/>
  <c r="I265" i="13"/>
  <c r="K265" i="13"/>
  <c r="M265" i="13"/>
  <c r="O265" i="13"/>
  <c r="Q265" i="13"/>
  <c r="V265" i="13"/>
  <c r="G268" i="13"/>
  <c r="I268" i="13"/>
  <c r="K268" i="13"/>
  <c r="M268" i="13"/>
  <c r="O268" i="13"/>
  <c r="Q268" i="13"/>
  <c r="V268" i="13"/>
  <c r="G270" i="13"/>
  <c r="I270" i="13"/>
  <c r="K270" i="13"/>
  <c r="M270" i="13"/>
  <c r="O270" i="13"/>
  <c r="Q270" i="13"/>
  <c r="V270" i="13"/>
  <c r="G274" i="13"/>
  <c r="I274" i="13"/>
  <c r="K274" i="13"/>
  <c r="M274" i="13"/>
  <c r="O274" i="13"/>
  <c r="Q274" i="13"/>
  <c r="V274" i="13"/>
  <c r="G276" i="13"/>
  <c r="I276" i="13"/>
  <c r="K276" i="13"/>
  <c r="M276" i="13"/>
  <c r="O276" i="13"/>
  <c r="Q276" i="13"/>
  <c r="V276" i="13"/>
  <c r="G280" i="13"/>
  <c r="I280" i="13"/>
  <c r="K280" i="13"/>
  <c r="M280" i="13"/>
  <c r="O280" i="13"/>
  <c r="Q280" i="13"/>
  <c r="V280" i="13"/>
  <c r="G285" i="13"/>
  <c r="I285" i="13"/>
  <c r="K285" i="13"/>
  <c r="M285" i="13"/>
  <c r="O285" i="13"/>
  <c r="Q285" i="13"/>
  <c r="V285" i="13"/>
  <c r="G290" i="13"/>
  <c r="I290" i="13"/>
  <c r="K290" i="13"/>
  <c r="M290" i="13"/>
  <c r="O290" i="13"/>
  <c r="Q290" i="13"/>
  <c r="V290" i="13"/>
  <c r="G292" i="13"/>
  <c r="I292" i="13"/>
  <c r="K292" i="13"/>
  <c r="M292" i="13"/>
  <c r="O292" i="13"/>
  <c r="Q292" i="13"/>
  <c r="V292" i="13"/>
  <c r="G295" i="13"/>
  <c r="I295" i="13"/>
  <c r="K295" i="13"/>
  <c r="M295" i="13"/>
  <c r="O295" i="13"/>
  <c r="Q295" i="13"/>
  <c r="V295" i="13"/>
  <c r="G297" i="13"/>
  <c r="I297" i="13"/>
  <c r="K297" i="13"/>
  <c r="M297" i="13"/>
  <c r="O297" i="13"/>
  <c r="Q297" i="13"/>
  <c r="V297" i="13"/>
  <c r="G299" i="13"/>
  <c r="I299" i="13"/>
  <c r="K299" i="13"/>
  <c r="M299" i="13"/>
  <c r="O299" i="13"/>
  <c r="Q299" i="13"/>
  <c r="V299" i="13"/>
  <c r="G301" i="13"/>
  <c r="I301" i="13"/>
  <c r="K301" i="13"/>
  <c r="M301" i="13"/>
  <c r="O301" i="13"/>
  <c r="Q301" i="13"/>
  <c r="V301" i="13"/>
  <c r="G304" i="13"/>
  <c r="I304" i="13"/>
  <c r="K304" i="13"/>
  <c r="M304" i="13"/>
  <c r="O304" i="13"/>
  <c r="Q304" i="13"/>
  <c r="V304" i="13"/>
  <c r="G307" i="13"/>
  <c r="I307" i="13"/>
  <c r="K307" i="13"/>
  <c r="M307" i="13"/>
  <c r="O307" i="13"/>
  <c r="Q307" i="13"/>
  <c r="V307" i="13"/>
  <c r="G310" i="13"/>
  <c r="I310" i="13"/>
  <c r="K310" i="13"/>
  <c r="M310" i="13"/>
  <c r="O310" i="13"/>
  <c r="Q310" i="13"/>
  <c r="V310" i="13"/>
  <c r="G312" i="13"/>
  <c r="I312" i="13"/>
  <c r="K312" i="13"/>
  <c r="M312" i="13"/>
  <c r="O312" i="13"/>
  <c r="Q312" i="13"/>
  <c r="V312" i="13"/>
  <c r="G314" i="13"/>
  <c r="I314" i="13"/>
  <c r="K314" i="13"/>
  <c r="M314" i="13"/>
  <c r="O314" i="13"/>
  <c r="Q314" i="13"/>
  <c r="V314" i="13"/>
  <c r="G316" i="13"/>
  <c r="I316" i="13"/>
  <c r="K316" i="13"/>
  <c r="M316" i="13"/>
  <c r="O316" i="13"/>
  <c r="Q316" i="13"/>
  <c r="V316" i="13"/>
  <c r="G318" i="13"/>
  <c r="I318" i="13"/>
  <c r="K318" i="13"/>
  <c r="M318" i="13"/>
  <c r="O318" i="13"/>
  <c r="Q318" i="13"/>
  <c r="V318" i="13"/>
  <c r="G320" i="13"/>
  <c r="I320" i="13"/>
  <c r="K320" i="13"/>
  <c r="M320" i="13"/>
  <c r="O320" i="13"/>
  <c r="Q320" i="13"/>
  <c r="V320" i="13"/>
  <c r="G322" i="13"/>
  <c r="I322" i="13"/>
  <c r="K322" i="13"/>
  <c r="M322" i="13"/>
  <c r="O322" i="13"/>
  <c r="Q322" i="13"/>
  <c r="V322" i="13"/>
  <c r="G324" i="13"/>
  <c r="I324" i="13"/>
  <c r="K324" i="13"/>
  <c r="M324" i="13"/>
  <c r="O324" i="13"/>
  <c r="Q324" i="13"/>
  <c r="V324" i="13"/>
  <c r="G326" i="13"/>
  <c r="I326" i="13"/>
  <c r="K326" i="13"/>
  <c r="M326" i="13"/>
  <c r="O326" i="13"/>
  <c r="Q326" i="13"/>
  <c r="V326" i="13"/>
  <c r="G330" i="13"/>
  <c r="I330" i="13"/>
  <c r="K330" i="13"/>
  <c r="M330" i="13"/>
  <c r="O330" i="13"/>
  <c r="Q330" i="13"/>
  <c r="V330" i="13"/>
  <c r="G338" i="13"/>
  <c r="I338" i="13"/>
  <c r="K338" i="13"/>
  <c r="M338" i="13"/>
  <c r="O338" i="13"/>
  <c r="Q338" i="13"/>
  <c r="V338" i="13"/>
  <c r="G346" i="13"/>
  <c r="I346" i="13"/>
  <c r="K346" i="13"/>
  <c r="M346" i="13"/>
  <c r="O346" i="13"/>
  <c r="Q346" i="13"/>
  <c r="V346" i="13"/>
  <c r="G354" i="13"/>
  <c r="I354" i="13"/>
  <c r="K354" i="13"/>
  <c r="M354" i="13"/>
  <c r="O354" i="13"/>
  <c r="Q354" i="13"/>
  <c r="V354" i="13"/>
  <c r="G362" i="13"/>
  <c r="I362" i="13"/>
  <c r="K362" i="13"/>
  <c r="M362" i="13"/>
  <c r="O362" i="13"/>
  <c r="Q362" i="13"/>
  <c r="V362" i="13"/>
  <c r="G370" i="13"/>
  <c r="I370" i="13"/>
  <c r="K370" i="13"/>
  <c r="M370" i="13"/>
  <c r="O370" i="13"/>
  <c r="Q370" i="13"/>
  <c r="V370" i="13"/>
  <c r="G378" i="13"/>
  <c r="I378" i="13"/>
  <c r="K378" i="13"/>
  <c r="M378" i="13"/>
  <c r="O378" i="13"/>
  <c r="Q378" i="13"/>
  <c r="V378" i="13"/>
  <c r="G381" i="13"/>
  <c r="I381" i="13"/>
  <c r="K381" i="13"/>
  <c r="M381" i="13"/>
  <c r="O381" i="13"/>
  <c r="Q381" i="13"/>
  <c r="V381" i="13"/>
  <c r="G389" i="13"/>
  <c r="I389" i="13"/>
  <c r="K389" i="13"/>
  <c r="M389" i="13"/>
  <c r="O389" i="13"/>
  <c r="Q389" i="13"/>
  <c r="V389" i="13"/>
  <c r="G397" i="13"/>
  <c r="I397" i="13"/>
  <c r="K397" i="13"/>
  <c r="M397" i="13"/>
  <c r="O397" i="13"/>
  <c r="Q397" i="13"/>
  <c r="V397" i="13"/>
  <c r="G405" i="13"/>
  <c r="I405" i="13"/>
  <c r="K405" i="13"/>
  <c r="M405" i="13"/>
  <c r="O405" i="13"/>
  <c r="Q405" i="13"/>
  <c r="V405" i="13"/>
  <c r="G413" i="13"/>
  <c r="I413" i="13"/>
  <c r="K413" i="13"/>
  <c r="M413" i="13"/>
  <c r="O413" i="13"/>
  <c r="Q413" i="13"/>
  <c r="V413" i="13"/>
  <c r="G421" i="13"/>
  <c r="I421" i="13"/>
  <c r="K421" i="13"/>
  <c r="M421" i="13"/>
  <c r="O421" i="13"/>
  <c r="Q421" i="13"/>
  <c r="V421" i="13"/>
  <c r="G425" i="13"/>
  <c r="I425" i="13"/>
  <c r="K425" i="13"/>
  <c r="M425" i="13"/>
  <c r="O425" i="13"/>
  <c r="Q425" i="13"/>
  <c r="V425" i="13"/>
  <c r="G433" i="13"/>
  <c r="I433" i="13"/>
  <c r="K433" i="13"/>
  <c r="M433" i="13"/>
  <c r="O433" i="13"/>
  <c r="Q433" i="13"/>
  <c r="V433" i="13"/>
  <c r="G436" i="13"/>
  <c r="I436" i="13"/>
  <c r="K436" i="13"/>
  <c r="M436" i="13"/>
  <c r="O436" i="13"/>
  <c r="Q436" i="13"/>
  <c r="V436" i="13"/>
  <c r="G444" i="13"/>
  <c r="I444" i="13"/>
  <c r="K444" i="13"/>
  <c r="M444" i="13"/>
  <c r="O444" i="13"/>
  <c r="Q444" i="13"/>
  <c r="V444" i="13"/>
  <c r="G452" i="13"/>
  <c r="I452" i="13"/>
  <c r="K452" i="13"/>
  <c r="M452" i="13"/>
  <c r="O452" i="13"/>
  <c r="Q452" i="13"/>
  <c r="V452" i="13"/>
  <c r="G456" i="13"/>
  <c r="I456" i="13"/>
  <c r="K456" i="13"/>
  <c r="M456" i="13"/>
  <c r="O456" i="13"/>
  <c r="Q456" i="13"/>
  <c r="V456" i="13"/>
  <c r="G473" i="13"/>
  <c r="I473" i="13"/>
  <c r="K473" i="13"/>
  <c r="M473" i="13"/>
  <c r="O473" i="13"/>
  <c r="Q473" i="13"/>
  <c r="V473" i="13"/>
  <c r="G475" i="13"/>
  <c r="I475" i="13"/>
  <c r="K475" i="13"/>
  <c r="M475" i="13"/>
  <c r="O475" i="13"/>
  <c r="Q475" i="13"/>
  <c r="V475" i="13"/>
  <c r="G477" i="13"/>
  <c r="I477" i="13"/>
  <c r="K477" i="13"/>
  <c r="M477" i="13"/>
  <c r="O477" i="13"/>
  <c r="Q477" i="13"/>
  <c r="V477" i="13"/>
  <c r="G494" i="13"/>
  <c r="I494" i="13"/>
  <c r="K494" i="13"/>
  <c r="M494" i="13"/>
  <c r="O494" i="13"/>
  <c r="Q494" i="13"/>
  <c r="V494" i="13"/>
  <c r="G502" i="13"/>
  <c r="I502" i="13"/>
  <c r="K502" i="13"/>
  <c r="M502" i="13"/>
  <c r="O502" i="13"/>
  <c r="Q502" i="13"/>
  <c r="V502" i="13"/>
  <c r="G510" i="13"/>
  <c r="I510" i="13"/>
  <c r="K510" i="13"/>
  <c r="M510" i="13"/>
  <c r="O510" i="13"/>
  <c r="Q510" i="13"/>
  <c r="V510" i="13"/>
  <c r="G525" i="13"/>
  <c r="I525" i="13"/>
  <c r="K525" i="13"/>
  <c r="M525" i="13"/>
  <c r="O525" i="13"/>
  <c r="Q525" i="13"/>
  <c r="V525" i="13"/>
  <c r="G527" i="13"/>
  <c r="I527" i="13"/>
  <c r="K527" i="13"/>
  <c r="M527" i="13"/>
  <c r="O527" i="13"/>
  <c r="Q527" i="13"/>
  <c r="V527" i="13"/>
  <c r="G538" i="13"/>
  <c r="I538" i="13"/>
  <c r="K538" i="13"/>
  <c r="M538" i="13"/>
  <c r="O538" i="13"/>
  <c r="Q538" i="13"/>
  <c r="V538" i="13"/>
  <c r="G541" i="13"/>
  <c r="I541" i="13"/>
  <c r="K541" i="13"/>
  <c r="M541" i="13"/>
  <c r="O541" i="13"/>
  <c r="Q541" i="13"/>
  <c r="V541" i="13"/>
  <c r="G545" i="13"/>
  <c r="I545" i="13"/>
  <c r="K545" i="13"/>
  <c r="M545" i="13"/>
  <c r="O545" i="13"/>
  <c r="Q545" i="13"/>
  <c r="V545" i="13"/>
  <c r="G560" i="13"/>
  <c r="I560" i="13"/>
  <c r="K560" i="13"/>
  <c r="M560" i="13"/>
  <c r="O560" i="13"/>
  <c r="Q560" i="13"/>
  <c r="V560" i="13"/>
  <c r="G580" i="13"/>
  <c r="I580" i="13"/>
  <c r="K580" i="13"/>
  <c r="M580" i="13"/>
  <c r="O580" i="13"/>
  <c r="Q580" i="13"/>
  <c r="V580" i="13"/>
  <c r="G583" i="13"/>
  <c r="I583" i="13"/>
  <c r="K583" i="13"/>
  <c r="M583" i="13"/>
  <c r="O583" i="13"/>
  <c r="Q583" i="13"/>
  <c r="V583" i="13"/>
  <c r="G600" i="13"/>
  <c r="I600" i="13"/>
  <c r="K600" i="13"/>
  <c r="M600" i="13"/>
  <c r="O600" i="13"/>
  <c r="Q600" i="13"/>
  <c r="V600" i="13"/>
  <c r="G611" i="13"/>
  <c r="I611" i="13"/>
  <c r="K611" i="13"/>
  <c r="M611" i="13"/>
  <c r="O611" i="13"/>
  <c r="Q611" i="13"/>
  <c r="V611" i="13"/>
  <c r="G619" i="13"/>
  <c r="I619" i="13"/>
  <c r="K619" i="13"/>
  <c r="M619" i="13"/>
  <c r="O619" i="13"/>
  <c r="Q619" i="13"/>
  <c r="V619" i="13"/>
  <c r="G627" i="13"/>
  <c r="I627" i="13"/>
  <c r="K627" i="13"/>
  <c r="M627" i="13"/>
  <c r="O627" i="13"/>
  <c r="Q627" i="13"/>
  <c r="V627" i="13"/>
  <c r="G630" i="13"/>
  <c r="I630" i="13"/>
  <c r="K630" i="13"/>
  <c r="M630" i="13"/>
  <c r="O630" i="13"/>
  <c r="Q630" i="13"/>
  <c r="V630" i="13"/>
  <c r="G633" i="13"/>
  <c r="G632" i="13" s="1"/>
  <c r="I633" i="13"/>
  <c r="I632" i="13" s="1"/>
  <c r="K633" i="13"/>
  <c r="K632" i="13" s="1"/>
  <c r="M633" i="13"/>
  <c r="M632" i="13" s="1"/>
  <c r="O633" i="13"/>
  <c r="O632" i="13" s="1"/>
  <c r="Q633" i="13"/>
  <c r="Q632" i="13" s="1"/>
  <c r="V633" i="13"/>
  <c r="V632" i="13" s="1"/>
  <c r="G654" i="13"/>
  <c r="G653" i="13" s="1"/>
  <c r="I654" i="13"/>
  <c r="I653" i="13" s="1"/>
  <c r="K654" i="13"/>
  <c r="K653" i="13" s="1"/>
  <c r="M654" i="13"/>
  <c r="M653" i="13" s="1"/>
  <c r="O654" i="13"/>
  <c r="O653" i="13" s="1"/>
  <c r="Q654" i="13"/>
  <c r="Q653" i="13" s="1"/>
  <c r="V654" i="13"/>
  <c r="V653" i="13" s="1"/>
  <c r="G657" i="13"/>
  <c r="I657" i="13"/>
  <c r="K657" i="13"/>
  <c r="M657" i="13"/>
  <c r="O657" i="13"/>
  <c r="Q657" i="13"/>
  <c r="V657" i="13"/>
  <c r="G659" i="13"/>
  <c r="I659" i="13"/>
  <c r="K659" i="13"/>
  <c r="M659" i="13"/>
  <c r="O659" i="13"/>
  <c r="Q659" i="13"/>
  <c r="V659" i="13"/>
  <c r="G661" i="13"/>
  <c r="I661" i="13"/>
  <c r="K661" i="13"/>
  <c r="M661" i="13"/>
  <c r="O661" i="13"/>
  <c r="Q661" i="13"/>
  <c r="V661" i="13"/>
  <c r="G667" i="13"/>
  <c r="I667" i="13"/>
  <c r="K667" i="13"/>
  <c r="M667" i="13"/>
  <c r="O667" i="13"/>
  <c r="Q667" i="13"/>
  <c r="V667" i="13"/>
  <c r="G672" i="13"/>
  <c r="I672" i="13"/>
  <c r="K672" i="13"/>
  <c r="M672" i="13"/>
  <c r="O672" i="13"/>
  <c r="Q672" i="13"/>
  <c r="V672" i="13"/>
  <c r="G677" i="13"/>
  <c r="I677" i="13"/>
  <c r="K677" i="13"/>
  <c r="M677" i="13"/>
  <c r="O677" i="13"/>
  <c r="Q677" i="13"/>
  <c r="V677" i="13"/>
  <c r="G684" i="13"/>
  <c r="I684" i="13"/>
  <c r="K684" i="13"/>
  <c r="M684" i="13"/>
  <c r="O684" i="13"/>
  <c r="Q684" i="13"/>
  <c r="V684" i="13"/>
  <c r="G690" i="13"/>
  <c r="I690" i="13"/>
  <c r="K690" i="13"/>
  <c r="M690" i="13"/>
  <c r="O690" i="13"/>
  <c r="Q690" i="13"/>
  <c r="V690" i="13"/>
  <c r="G697" i="13"/>
  <c r="I697" i="13"/>
  <c r="K697" i="13"/>
  <c r="M697" i="13"/>
  <c r="O697" i="13"/>
  <c r="Q697" i="13"/>
  <c r="V697" i="13"/>
  <c r="G700" i="13"/>
  <c r="I700" i="13"/>
  <c r="K700" i="13"/>
  <c r="M700" i="13"/>
  <c r="O700" i="13"/>
  <c r="Q700" i="13"/>
  <c r="V700" i="13"/>
  <c r="G703" i="13"/>
  <c r="I703" i="13"/>
  <c r="K703" i="13"/>
  <c r="M703" i="13"/>
  <c r="O703" i="13"/>
  <c r="Q703" i="13"/>
  <c r="V703" i="13"/>
  <c r="G707" i="13"/>
  <c r="I707" i="13"/>
  <c r="K707" i="13"/>
  <c r="M707" i="13"/>
  <c r="O707" i="13"/>
  <c r="Q707" i="13"/>
  <c r="V707" i="13"/>
  <c r="G710" i="13"/>
  <c r="I710" i="13"/>
  <c r="K710" i="13"/>
  <c r="M710" i="13"/>
  <c r="O710" i="13"/>
  <c r="Q710" i="13"/>
  <c r="V710" i="13"/>
  <c r="G713" i="13"/>
  <c r="I713" i="13"/>
  <c r="K713" i="13"/>
  <c r="M713" i="13"/>
  <c r="O713" i="13"/>
  <c r="Q713" i="13"/>
  <c r="V713" i="13"/>
  <c r="G716" i="13"/>
  <c r="I716" i="13"/>
  <c r="K716" i="13"/>
  <c r="M716" i="13"/>
  <c r="O716" i="13"/>
  <c r="Q716" i="13"/>
  <c r="V716" i="13"/>
  <c r="AE720" i="13"/>
  <c r="AF720" i="13"/>
  <c r="G720" i="12"/>
  <c r="BA717" i="12"/>
  <c r="BA714" i="12"/>
  <c r="BA711" i="12"/>
  <c r="BA701" i="12"/>
  <c r="BA685" i="12"/>
  <c r="BA679" i="12"/>
  <c r="BA678" i="12"/>
  <c r="BA419" i="12"/>
  <c r="BA124" i="12"/>
  <c r="BA109" i="12"/>
  <c r="G9" i="12"/>
  <c r="I9" i="12"/>
  <c r="K9" i="12"/>
  <c r="M9" i="12"/>
  <c r="O9" i="12"/>
  <c r="Q9" i="12"/>
  <c r="V9" i="12"/>
  <c r="G17" i="12"/>
  <c r="I17" i="12"/>
  <c r="K17" i="12"/>
  <c r="M17" i="12"/>
  <c r="O17" i="12"/>
  <c r="Q17" i="12"/>
  <c r="V17" i="12"/>
  <c r="G32" i="12"/>
  <c r="I32" i="12"/>
  <c r="K32" i="12"/>
  <c r="M32" i="12"/>
  <c r="O32" i="12"/>
  <c r="Q32" i="12"/>
  <c r="V32" i="12"/>
  <c r="G43" i="12"/>
  <c r="G42" i="12" s="1"/>
  <c r="I43" i="12"/>
  <c r="I42" i="12" s="1"/>
  <c r="K43" i="12"/>
  <c r="K42" i="12" s="1"/>
  <c r="M43" i="12"/>
  <c r="M42" i="12" s="1"/>
  <c r="O43" i="12"/>
  <c r="O42" i="12" s="1"/>
  <c r="Q43" i="12"/>
  <c r="Q42" i="12" s="1"/>
  <c r="V43" i="12"/>
  <c r="V42" i="12" s="1"/>
  <c r="G62" i="12"/>
  <c r="G61" i="12" s="1"/>
  <c r="I62" i="12"/>
  <c r="I61" i="12" s="1"/>
  <c r="K62" i="12"/>
  <c r="K61" i="12" s="1"/>
  <c r="M62" i="12"/>
  <c r="M61" i="12" s="1"/>
  <c r="O62" i="12"/>
  <c r="O61" i="12" s="1"/>
  <c r="Q62" i="12"/>
  <c r="Q61" i="12" s="1"/>
  <c r="V62" i="12"/>
  <c r="V61" i="12" s="1"/>
  <c r="G81" i="12"/>
  <c r="I81" i="12"/>
  <c r="K81" i="12"/>
  <c r="M81" i="12"/>
  <c r="O81" i="12"/>
  <c r="Q81" i="12"/>
  <c r="V81" i="12"/>
  <c r="G83" i="12"/>
  <c r="I83" i="12"/>
  <c r="K83" i="12"/>
  <c r="M83" i="12"/>
  <c r="O83" i="12"/>
  <c r="Q83" i="12"/>
  <c r="V83" i="12"/>
  <c r="G91" i="12"/>
  <c r="I91" i="12"/>
  <c r="K91" i="12"/>
  <c r="M91" i="12"/>
  <c r="O91" i="12"/>
  <c r="Q91" i="12"/>
  <c r="V91" i="12"/>
  <c r="G100" i="12"/>
  <c r="I100" i="12"/>
  <c r="K100" i="12"/>
  <c r="M100" i="12"/>
  <c r="O100" i="12"/>
  <c r="Q100" i="12"/>
  <c r="V100" i="12"/>
  <c r="G108" i="12"/>
  <c r="I108" i="12"/>
  <c r="K108" i="12"/>
  <c r="M108" i="12"/>
  <c r="O108" i="12"/>
  <c r="Q108" i="12"/>
  <c r="V108" i="12"/>
  <c r="G123" i="12"/>
  <c r="I123" i="12"/>
  <c r="K123" i="12"/>
  <c r="M123" i="12"/>
  <c r="O123" i="12"/>
  <c r="Q123" i="12"/>
  <c r="V123" i="12"/>
  <c r="G132" i="12"/>
  <c r="I132" i="12"/>
  <c r="K132" i="12"/>
  <c r="M132" i="12"/>
  <c r="O132" i="12"/>
  <c r="Q132" i="12"/>
  <c r="V132" i="12"/>
  <c r="G144" i="12"/>
  <c r="I144" i="12"/>
  <c r="K144" i="12"/>
  <c r="M144" i="12"/>
  <c r="O144" i="12"/>
  <c r="Q144" i="12"/>
  <c r="V144" i="12"/>
  <c r="G159" i="12"/>
  <c r="I159" i="12"/>
  <c r="K159" i="12"/>
  <c r="M159" i="12"/>
  <c r="O159" i="12"/>
  <c r="Q159" i="12"/>
  <c r="V159" i="12"/>
  <c r="G168" i="12"/>
  <c r="I168" i="12"/>
  <c r="K168" i="12"/>
  <c r="M168" i="12"/>
  <c r="O168" i="12"/>
  <c r="Q168" i="12"/>
  <c r="V168" i="12"/>
  <c r="G176" i="12"/>
  <c r="I176" i="12"/>
  <c r="K176" i="12"/>
  <c r="M176" i="12"/>
  <c r="O176" i="12"/>
  <c r="Q176" i="12"/>
  <c r="V176" i="12"/>
  <c r="G191" i="12"/>
  <c r="I191" i="12"/>
  <c r="K191" i="12"/>
  <c r="M191" i="12"/>
  <c r="O191" i="12"/>
  <c r="Q191" i="12"/>
  <c r="V191" i="12"/>
  <c r="G208" i="12"/>
  <c r="G207" i="12" s="1"/>
  <c r="I208" i="12"/>
  <c r="I207" i="12" s="1"/>
  <c r="K208" i="12"/>
  <c r="K207" i="12" s="1"/>
  <c r="M208" i="12"/>
  <c r="M207" i="12" s="1"/>
  <c r="O208" i="12"/>
  <c r="O207" i="12" s="1"/>
  <c r="Q208" i="12"/>
  <c r="Q207" i="12" s="1"/>
  <c r="V208" i="12"/>
  <c r="V207" i="12" s="1"/>
  <c r="G215" i="12"/>
  <c r="I215" i="12"/>
  <c r="K215" i="12"/>
  <c r="M215" i="12"/>
  <c r="O215" i="12"/>
  <c r="Q215" i="12"/>
  <c r="V215" i="12"/>
  <c r="G225" i="12"/>
  <c r="I225" i="12"/>
  <c r="K225" i="12"/>
  <c r="M225" i="12"/>
  <c r="O225" i="12"/>
  <c r="Q225" i="12"/>
  <c r="V225" i="12"/>
  <c r="G228" i="12"/>
  <c r="I228" i="12"/>
  <c r="K228" i="12"/>
  <c r="M228" i="12"/>
  <c r="O228" i="12"/>
  <c r="Q228" i="12"/>
  <c r="V228" i="12"/>
  <c r="G232" i="12"/>
  <c r="I232" i="12"/>
  <c r="K232" i="12"/>
  <c r="M232" i="12"/>
  <c r="O232" i="12"/>
  <c r="Q232" i="12"/>
  <c r="V232" i="12"/>
  <c r="G235" i="12"/>
  <c r="I235" i="12"/>
  <c r="K235" i="12"/>
  <c r="M235" i="12"/>
  <c r="O235" i="12"/>
  <c r="Q235" i="12"/>
  <c r="V235" i="12"/>
  <c r="G239" i="12"/>
  <c r="I239" i="12"/>
  <c r="K239" i="12"/>
  <c r="M239" i="12"/>
  <c r="O239" i="12"/>
  <c r="Q239" i="12"/>
  <c r="V239" i="12"/>
  <c r="G243" i="12"/>
  <c r="I243" i="12"/>
  <c r="K243" i="12"/>
  <c r="M243" i="12"/>
  <c r="O243" i="12"/>
  <c r="Q243" i="12"/>
  <c r="V243" i="12"/>
  <c r="G247" i="12"/>
  <c r="I247" i="12"/>
  <c r="K247" i="12"/>
  <c r="M247" i="12"/>
  <c r="O247" i="12"/>
  <c r="Q247" i="12"/>
  <c r="V247" i="12"/>
  <c r="G252" i="12"/>
  <c r="I252" i="12"/>
  <c r="K252" i="12"/>
  <c r="M252" i="12"/>
  <c r="O252" i="12"/>
  <c r="Q252" i="12"/>
  <c r="V252" i="12"/>
  <c r="G255" i="12"/>
  <c r="I255" i="12"/>
  <c r="K255" i="12"/>
  <c r="M255" i="12"/>
  <c r="O255" i="12"/>
  <c r="Q255" i="12"/>
  <c r="V255" i="12"/>
  <c r="G258" i="12"/>
  <c r="I258" i="12"/>
  <c r="K258" i="12"/>
  <c r="M258" i="12"/>
  <c r="O258" i="12"/>
  <c r="Q258" i="12"/>
  <c r="V258" i="12"/>
  <c r="G261" i="12"/>
  <c r="I261" i="12"/>
  <c r="K261" i="12"/>
  <c r="M261" i="12"/>
  <c r="O261" i="12"/>
  <c r="Q261" i="12"/>
  <c r="V261" i="12"/>
  <c r="G263" i="12"/>
  <c r="I263" i="12"/>
  <c r="K263" i="12"/>
  <c r="M263" i="12"/>
  <c r="O263" i="12"/>
  <c r="Q263" i="12"/>
  <c r="V263" i="12"/>
  <c r="G265" i="12"/>
  <c r="I265" i="12"/>
  <c r="K265" i="12"/>
  <c r="M265" i="12"/>
  <c r="O265" i="12"/>
  <c r="Q265" i="12"/>
  <c r="V265" i="12"/>
  <c r="G268" i="12"/>
  <c r="I268" i="12"/>
  <c r="K268" i="12"/>
  <c r="M268" i="12"/>
  <c r="O268" i="12"/>
  <c r="Q268" i="12"/>
  <c r="V268" i="12"/>
  <c r="G270" i="12"/>
  <c r="I270" i="12"/>
  <c r="K270" i="12"/>
  <c r="M270" i="12"/>
  <c r="O270" i="12"/>
  <c r="Q270" i="12"/>
  <c r="V270" i="12"/>
  <c r="G274" i="12"/>
  <c r="I274" i="12"/>
  <c r="K274" i="12"/>
  <c r="M274" i="12"/>
  <c r="O274" i="12"/>
  <c r="Q274" i="12"/>
  <c r="V274" i="12"/>
  <c r="G276" i="12"/>
  <c r="I276" i="12"/>
  <c r="K276" i="12"/>
  <c r="M276" i="12"/>
  <c r="O276" i="12"/>
  <c r="Q276" i="12"/>
  <c r="V276" i="12"/>
  <c r="G280" i="12"/>
  <c r="I280" i="12"/>
  <c r="K280" i="12"/>
  <c r="M280" i="12"/>
  <c r="O280" i="12"/>
  <c r="Q280" i="12"/>
  <c r="V280" i="12"/>
  <c r="G285" i="12"/>
  <c r="I285" i="12"/>
  <c r="K285" i="12"/>
  <c r="M285" i="12"/>
  <c r="O285" i="12"/>
  <c r="Q285" i="12"/>
  <c r="V285" i="12"/>
  <c r="G290" i="12"/>
  <c r="I290" i="12"/>
  <c r="K290" i="12"/>
  <c r="M290" i="12"/>
  <c r="O290" i="12"/>
  <c r="Q290" i="12"/>
  <c r="V290" i="12"/>
  <c r="G292" i="12"/>
  <c r="I292" i="12"/>
  <c r="K292" i="12"/>
  <c r="M292" i="12"/>
  <c r="O292" i="12"/>
  <c r="Q292" i="12"/>
  <c r="V292" i="12"/>
  <c r="G295" i="12"/>
  <c r="I295" i="12"/>
  <c r="K295" i="12"/>
  <c r="M295" i="12"/>
  <c r="O295" i="12"/>
  <c r="Q295" i="12"/>
  <c r="V295" i="12"/>
  <c r="G297" i="12"/>
  <c r="I297" i="12"/>
  <c r="K297" i="12"/>
  <c r="M297" i="12"/>
  <c r="O297" i="12"/>
  <c r="Q297" i="12"/>
  <c r="V297" i="12"/>
  <c r="G299" i="12"/>
  <c r="I299" i="12"/>
  <c r="K299" i="12"/>
  <c r="M299" i="12"/>
  <c r="O299" i="12"/>
  <c r="Q299" i="12"/>
  <c r="V299" i="12"/>
  <c r="G301" i="12"/>
  <c r="I301" i="12"/>
  <c r="K301" i="12"/>
  <c r="M301" i="12"/>
  <c r="O301" i="12"/>
  <c r="Q301" i="12"/>
  <c r="V301" i="12"/>
  <c r="G304" i="12"/>
  <c r="I304" i="12"/>
  <c r="K304" i="12"/>
  <c r="M304" i="12"/>
  <c r="O304" i="12"/>
  <c r="Q304" i="12"/>
  <c r="V304" i="12"/>
  <c r="G307" i="12"/>
  <c r="I307" i="12"/>
  <c r="K307" i="12"/>
  <c r="M307" i="12"/>
  <c r="O307" i="12"/>
  <c r="Q307" i="12"/>
  <c r="V307" i="12"/>
  <c r="G310" i="12"/>
  <c r="I310" i="12"/>
  <c r="K310" i="12"/>
  <c r="M310" i="12"/>
  <c r="O310" i="12"/>
  <c r="Q310" i="12"/>
  <c r="V310" i="12"/>
  <c r="G312" i="12"/>
  <c r="I312" i="12"/>
  <c r="K312" i="12"/>
  <c r="M312" i="12"/>
  <c r="O312" i="12"/>
  <c r="Q312" i="12"/>
  <c r="V312" i="12"/>
  <c r="G314" i="12"/>
  <c r="I314" i="12"/>
  <c r="K314" i="12"/>
  <c r="M314" i="12"/>
  <c r="O314" i="12"/>
  <c r="Q314" i="12"/>
  <c r="V314" i="12"/>
  <c r="G316" i="12"/>
  <c r="I316" i="12"/>
  <c r="K316" i="12"/>
  <c r="M316" i="12"/>
  <c r="O316" i="12"/>
  <c r="Q316" i="12"/>
  <c r="V316" i="12"/>
  <c r="G318" i="12"/>
  <c r="I318" i="12"/>
  <c r="K318" i="12"/>
  <c r="M318" i="12"/>
  <c r="O318" i="12"/>
  <c r="Q318" i="12"/>
  <c r="V318" i="12"/>
  <c r="G320" i="12"/>
  <c r="I320" i="12"/>
  <c r="K320" i="12"/>
  <c r="M320" i="12"/>
  <c r="O320" i="12"/>
  <c r="Q320" i="12"/>
  <c r="V320" i="12"/>
  <c r="G322" i="12"/>
  <c r="I322" i="12"/>
  <c r="K322" i="12"/>
  <c r="M322" i="12"/>
  <c r="O322" i="12"/>
  <c r="Q322" i="12"/>
  <c r="V322" i="12"/>
  <c r="G324" i="12"/>
  <c r="I324" i="12"/>
  <c r="K324" i="12"/>
  <c r="M324" i="12"/>
  <c r="O324" i="12"/>
  <c r="Q324" i="12"/>
  <c r="V324" i="12"/>
  <c r="G326" i="12"/>
  <c r="I326" i="12"/>
  <c r="K326" i="12"/>
  <c r="M326" i="12"/>
  <c r="O326" i="12"/>
  <c r="Q326" i="12"/>
  <c r="V326" i="12"/>
  <c r="G330" i="12"/>
  <c r="I330" i="12"/>
  <c r="K330" i="12"/>
  <c r="M330" i="12"/>
  <c r="O330" i="12"/>
  <c r="Q330" i="12"/>
  <c r="V330" i="12"/>
  <c r="G338" i="12"/>
  <c r="I338" i="12"/>
  <c r="K338" i="12"/>
  <c r="M338" i="12"/>
  <c r="O338" i="12"/>
  <c r="Q338" i="12"/>
  <c r="V338" i="12"/>
  <c r="G346" i="12"/>
  <c r="I346" i="12"/>
  <c r="K346" i="12"/>
  <c r="M346" i="12"/>
  <c r="O346" i="12"/>
  <c r="Q346" i="12"/>
  <c r="V346" i="12"/>
  <c r="G354" i="12"/>
  <c r="I354" i="12"/>
  <c r="K354" i="12"/>
  <c r="M354" i="12"/>
  <c r="O354" i="12"/>
  <c r="Q354" i="12"/>
  <c r="V354" i="12"/>
  <c r="G362" i="12"/>
  <c r="I362" i="12"/>
  <c r="K362" i="12"/>
  <c r="M362" i="12"/>
  <c r="O362" i="12"/>
  <c r="Q362" i="12"/>
  <c r="V362" i="12"/>
  <c r="G370" i="12"/>
  <c r="I370" i="12"/>
  <c r="K370" i="12"/>
  <c r="M370" i="12"/>
  <c r="O370" i="12"/>
  <c r="Q370" i="12"/>
  <c r="V370" i="12"/>
  <c r="G378" i="12"/>
  <c r="I378" i="12"/>
  <c r="K378" i="12"/>
  <c r="M378" i="12"/>
  <c r="O378" i="12"/>
  <c r="Q378" i="12"/>
  <c r="V378" i="12"/>
  <c r="G386" i="12"/>
  <c r="I386" i="12"/>
  <c r="K386" i="12"/>
  <c r="M386" i="12"/>
  <c r="O386" i="12"/>
  <c r="Q386" i="12"/>
  <c r="V386" i="12"/>
  <c r="G394" i="12"/>
  <c r="I394" i="12"/>
  <c r="K394" i="12"/>
  <c r="M394" i="12"/>
  <c r="O394" i="12"/>
  <c r="Q394" i="12"/>
  <c r="V394" i="12"/>
  <c r="G402" i="12"/>
  <c r="I402" i="12"/>
  <c r="K402" i="12"/>
  <c r="M402" i="12"/>
  <c r="O402" i="12"/>
  <c r="Q402" i="12"/>
  <c r="V402" i="12"/>
  <c r="G410" i="12"/>
  <c r="I410" i="12"/>
  <c r="K410" i="12"/>
  <c r="M410" i="12"/>
  <c r="O410" i="12"/>
  <c r="Q410" i="12"/>
  <c r="V410" i="12"/>
  <c r="G418" i="12"/>
  <c r="I418" i="12"/>
  <c r="K418" i="12"/>
  <c r="M418" i="12"/>
  <c r="O418" i="12"/>
  <c r="Q418" i="12"/>
  <c r="V418" i="12"/>
  <c r="G421" i="12"/>
  <c r="I421" i="12"/>
  <c r="K421" i="12"/>
  <c r="M421" i="12"/>
  <c r="O421" i="12"/>
  <c r="Q421" i="12"/>
  <c r="V421" i="12"/>
  <c r="G425" i="12"/>
  <c r="I425" i="12"/>
  <c r="K425" i="12"/>
  <c r="M425" i="12"/>
  <c r="O425" i="12"/>
  <c r="Q425" i="12"/>
  <c r="V425" i="12"/>
  <c r="G433" i="12"/>
  <c r="I433" i="12"/>
  <c r="K433" i="12"/>
  <c r="M433" i="12"/>
  <c r="O433" i="12"/>
  <c r="Q433" i="12"/>
  <c r="V433" i="12"/>
  <c r="G436" i="12"/>
  <c r="I436" i="12"/>
  <c r="K436" i="12"/>
  <c r="M436" i="12"/>
  <c r="O436" i="12"/>
  <c r="Q436" i="12"/>
  <c r="V436" i="12"/>
  <c r="G444" i="12"/>
  <c r="I444" i="12"/>
  <c r="K444" i="12"/>
  <c r="M444" i="12"/>
  <c r="O444" i="12"/>
  <c r="Q444" i="12"/>
  <c r="V444" i="12"/>
  <c r="G452" i="12"/>
  <c r="I452" i="12"/>
  <c r="K452" i="12"/>
  <c r="M452" i="12"/>
  <c r="O452" i="12"/>
  <c r="Q452" i="12"/>
  <c r="V452" i="12"/>
  <c r="G456" i="12"/>
  <c r="I456" i="12"/>
  <c r="K456" i="12"/>
  <c r="M456" i="12"/>
  <c r="O456" i="12"/>
  <c r="Q456" i="12"/>
  <c r="V456" i="12"/>
  <c r="G473" i="12"/>
  <c r="I473" i="12"/>
  <c r="K473" i="12"/>
  <c r="M473" i="12"/>
  <c r="O473" i="12"/>
  <c r="Q473" i="12"/>
  <c r="V473" i="12"/>
  <c r="G475" i="12"/>
  <c r="I475" i="12"/>
  <c r="K475" i="12"/>
  <c r="M475" i="12"/>
  <c r="O475" i="12"/>
  <c r="Q475" i="12"/>
  <c r="V475" i="12"/>
  <c r="G477" i="12"/>
  <c r="I477" i="12"/>
  <c r="K477" i="12"/>
  <c r="M477" i="12"/>
  <c r="O477" i="12"/>
  <c r="Q477" i="12"/>
  <c r="V477" i="12"/>
  <c r="G494" i="12"/>
  <c r="I494" i="12"/>
  <c r="K494" i="12"/>
  <c r="M494" i="12"/>
  <c r="O494" i="12"/>
  <c r="Q494" i="12"/>
  <c r="V494" i="12"/>
  <c r="G502" i="12"/>
  <c r="I502" i="12"/>
  <c r="K502" i="12"/>
  <c r="M502" i="12"/>
  <c r="O502" i="12"/>
  <c r="Q502" i="12"/>
  <c r="V502" i="12"/>
  <c r="G510" i="12"/>
  <c r="I510" i="12"/>
  <c r="K510" i="12"/>
  <c r="M510" i="12"/>
  <c r="O510" i="12"/>
  <c r="Q510" i="12"/>
  <c r="V510" i="12"/>
  <c r="G525" i="12"/>
  <c r="I525" i="12"/>
  <c r="K525" i="12"/>
  <c r="M525" i="12"/>
  <c r="O525" i="12"/>
  <c r="Q525" i="12"/>
  <c r="V525" i="12"/>
  <c r="G527" i="12"/>
  <c r="I527" i="12"/>
  <c r="K527" i="12"/>
  <c r="M527" i="12"/>
  <c r="O527" i="12"/>
  <c r="Q527" i="12"/>
  <c r="V527" i="12"/>
  <c r="G538" i="12"/>
  <c r="I538" i="12"/>
  <c r="K538" i="12"/>
  <c r="M538" i="12"/>
  <c r="O538" i="12"/>
  <c r="Q538" i="12"/>
  <c r="V538" i="12"/>
  <c r="G541" i="12"/>
  <c r="I541" i="12"/>
  <c r="K541" i="12"/>
  <c r="M541" i="12"/>
  <c r="O541" i="12"/>
  <c r="Q541" i="12"/>
  <c r="V541" i="12"/>
  <c r="G545" i="12"/>
  <c r="I545" i="12"/>
  <c r="K545" i="12"/>
  <c r="M545" i="12"/>
  <c r="O545" i="12"/>
  <c r="Q545" i="12"/>
  <c r="V545" i="12"/>
  <c r="G560" i="12"/>
  <c r="I560" i="12"/>
  <c r="K560" i="12"/>
  <c r="M560" i="12"/>
  <c r="O560" i="12"/>
  <c r="Q560" i="12"/>
  <c r="V560" i="12"/>
  <c r="G580" i="12"/>
  <c r="I580" i="12"/>
  <c r="K580" i="12"/>
  <c r="M580" i="12"/>
  <c r="O580" i="12"/>
  <c r="Q580" i="12"/>
  <c r="V580" i="12"/>
  <c r="G583" i="12"/>
  <c r="I583" i="12"/>
  <c r="K583" i="12"/>
  <c r="M583" i="12"/>
  <c r="O583" i="12"/>
  <c r="Q583" i="12"/>
  <c r="V583" i="12"/>
  <c r="G600" i="12"/>
  <c r="I600" i="12"/>
  <c r="K600" i="12"/>
  <c r="M600" i="12"/>
  <c r="O600" i="12"/>
  <c r="Q600" i="12"/>
  <c r="V600" i="12"/>
  <c r="G611" i="12"/>
  <c r="I611" i="12"/>
  <c r="K611" i="12"/>
  <c r="M611" i="12"/>
  <c r="O611" i="12"/>
  <c r="Q611" i="12"/>
  <c r="V611" i="12"/>
  <c r="G619" i="12"/>
  <c r="I619" i="12"/>
  <c r="K619" i="12"/>
  <c r="M619" i="12"/>
  <c r="O619" i="12"/>
  <c r="Q619" i="12"/>
  <c r="V619" i="12"/>
  <c r="G627" i="12"/>
  <c r="I627" i="12"/>
  <c r="K627" i="12"/>
  <c r="M627" i="12"/>
  <c r="O627" i="12"/>
  <c r="Q627" i="12"/>
  <c r="V627" i="12"/>
  <c r="G630" i="12"/>
  <c r="I630" i="12"/>
  <c r="K630" i="12"/>
  <c r="M630" i="12"/>
  <c r="O630" i="12"/>
  <c r="Q630" i="12"/>
  <c r="V630" i="12"/>
  <c r="G633" i="12"/>
  <c r="G632" i="12" s="1"/>
  <c r="I633" i="12"/>
  <c r="I632" i="12" s="1"/>
  <c r="K633" i="12"/>
  <c r="K632" i="12" s="1"/>
  <c r="M633" i="12"/>
  <c r="M632" i="12" s="1"/>
  <c r="O633" i="12"/>
  <c r="O632" i="12" s="1"/>
  <c r="Q633" i="12"/>
  <c r="Q632" i="12" s="1"/>
  <c r="V633" i="12"/>
  <c r="V632" i="12" s="1"/>
  <c r="G654" i="12"/>
  <c r="G653" i="12" s="1"/>
  <c r="I654" i="12"/>
  <c r="I653" i="12" s="1"/>
  <c r="K654" i="12"/>
  <c r="K653" i="12" s="1"/>
  <c r="M654" i="12"/>
  <c r="M653" i="12" s="1"/>
  <c r="O654" i="12"/>
  <c r="O653" i="12" s="1"/>
  <c r="Q654" i="12"/>
  <c r="Q653" i="12" s="1"/>
  <c r="V654" i="12"/>
  <c r="V653" i="12" s="1"/>
  <c r="G657" i="12"/>
  <c r="I657" i="12"/>
  <c r="K657" i="12"/>
  <c r="M657" i="12"/>
  <c r="O657" i="12"/>
  <c r="Q657" i="12"/>
  <c r="V657" i="12"/>
  <c r="G659" i="12"/>
  <c r="I659" i="12"/>
  <c r="K659" i="12"/>
  <c r="M659" i="12"/>
  <c r="O659" i="12"/>
  <c r="Q659" i="12"/>
  <c r="V659" i="12"/>
  <c r="G661" i="12"/>
  <c r="I661" i="12"/>
  <c r="K661" i="12"/>
  <c r="M661" i="12"/>
  <c r="O661" i="12"/>
  <c r="Q661" i="12"/>
  <c r="V661" i="12"/>
  <c r="G667" i="12"/>
  <c r="I667" i="12"/>
  <c r="K667" i="12"/>
  <c r="M667" i="12"/>
  <c r="O667" i="12"/>
  <c r="Q667" i="12"/>
  <c r="V667" i="12"/>
  <c r="G672" i="12"/>
  <c r="I672" i="12"/>
  <c r="K672" i="12"/>
  <c r="M672" i="12"/>
  <c r="O672" i="12"/>
  <c r="Q672" i="12"/>
  <c r="V672" i="12"/>
  <c r="G677" i="12"/>
  <c r="I677" i="12"/>
  <c r="K677" i="12"/>
  <c r="M677" i="12"/>
  <c r="O677" i="12"/>
  <c r="Q677" i="12"/>
  <c r="V677" i="12"/>
  <c r="G684" i="12"/>
  <c r="I684" i="12"/>
  <c r="K684" i="12"/>
  <c r="M684" i="12"/>
  <c r="O684" i="12"/>
  <c r="Q684" i="12"/>
  <c r="V684" i="12"/>
  <c r="G690" i="12"/>
  <c r="I690" i="12"/>
  <c r="K690" i="12"/>
  <c r="M690" i="12"/>
  <c r="O690" i="12"/>
  <c r="Q690" i="12"/>
  <c r="V690" i="12"/>
  <c r="G697" i="12"/>
  <c r="I697" i="12"/>
  <c r="K697" i="12"/>
  <c r="M697" i="12"/>
  <c r="O697" i="12"/>
  <c r="Q697" i="12"/>
  <c r="V697" i="12"/>
  <c r="G700" i="12"/>
  <c r="I700" i="12"/>
  <c r="K700" i="12"/>
  <c r="M700" i="12"/>
  <c r="O700" i="12"/>
  <c r="Q700" i="12"/>
  <c r="V700" i="12"/>
  <c r="G703" i="12"/>
  <c r="I703" i="12"/>
  <c r="K703" i="12"/>
  <c r="M703" i="12"/>
  <c r="O703" i="12"/>
  <c r="Q703" i="12"/>
  <c r="V703" i="12"/>
  <c r="G707" i="12"/>
  <c r="I707" i="12"/>
  <c r="K707" i="12"/>
  <c r="M707" i="12"/>
  <c r="O707" i="12"/>
  <c r="Q707" i="12"/>
  <c r="V707" i="12"/>
  <c r="G710" i="12"/>
  <c r="I710" i="12"/>
  <c r="K710" i="12"/>
  <c r="M710" i="12"/>
  <c r="O710" i="12"/>
  <c r="Q710" i="12"/>
  <c r="V710" i="12"/>
  <c r="G713" i="12"/>
  <c r="I713" i="12"/>
  <c r="K713" i="12"/>
  <c r="M713" i="12"/>
  <c r="O713" i="12"/>
  <c r="Q713" i="12"/>
  <c r="V713" i="12"/>
  <c r="G716" i="12"/>
  <c r="I716" i="12"/>
  <c r="K716" i="12"/>
  <c r="M716" i="12"/>
  <c r="O716" i="12"/>
  <c r="Q716" i="12"/>
  <c r="V716" i="12"/>
  <c r="AE720" i="12"/>
  <c r="AF720" i="12"/>
  <c r="I20" i="1"/>
  <c r="I19" i="1"/>
  <c r="I18" i="1"/>
  <c r="I17" i="1"/>
  <c r="I16" i="1"/>
  <c r="I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76" i="1" s="1"/>
  <c r="F45" i="1"/>
  <c r="G45" i="1"/>
  <c r="G25" i="1" s="1"/>
  <c r="A25" i="1" s="1"/>
  <c r="H44" i="1"/>
  <c r="I44" i="1" s="1"/>
  <c r="H43" i="1"/>
  <c r="I43" i="1" s="1"/>
  <c r="H42" i="1"/>
  <c r="I42" i="1" s="1"/>
  <c r="H41" i="1"/>
  <c r="I41" i="1" s="1"/>
  <c r="H40" i="1"/>
  <c r="H39" i="1"/>
  <c r="I21" i="1"/>
  <c r="J28" i="1"/>
  <c r="J26" i="1"/>
  <c r="G38" i="1"/>
  <c r="F38" i="1"/>
  <c r="J23" i="1"/>
  <c r="J24" i="1"/>
  <c r="J25" i="1"/>
  <c r="J27" i="1"/>
  <c r="E24" i="1"/>
  <c r="E26" i="1"/>
  <c r="G26" i="1" l="1"/>
  <c r="A26" i="1"/>
  <c r="G28" i="1"/>
  <c r="G23" i="1"/>
  <c r="V706" i="13"/>
  <c r="Q706" i="13"/>
  <c r="O706" i="13"/>
  <c r="M706" i="13"/>
  <c r="K706" i="13"/>
  <c r="I706" i="13"/>
  <c r="G706" i="13"/>
  <c r="V696" i="13"/>
  <c r="Q696" i="13"/>
  <c r="O696" i="13"/>
  <c r="M696" i="13"/>
  <c r="K696" i="13"/>
  <c r="I696" i="13"/>
  <c r="G696" i="13"/>
  <c r="V656" i="13"/>
  <c r="Q656" i="13"/>
  <c r="O656" i="13"/>
  <c r="M656" i="13"/>
  <c r="K656" i="13"/>
  <c r="I656" i="13"/>
  <c r="G656" i="13"/>
  <c r="V544" i="13"/>
  <c r="Q544" i="13"/>
  <c r="O544" i="13"/>
  <c r="M544" i="13"/>
  <c r="K544" i="13"/>
  <c r="I544" i="13"/>
  <c r="G544" i="13"/>
  <c r="V455" i="13"/>
  <c r="Q455" i="13"/>
  <c r="O455" i="13"/>
  <c r="M455" i="13"/>
  <c r="K455" i="13"/>
  <c r="I455" i="13"/>
  <c r="G455" i="13"/>
  <c r="V435" i="13"/>
  <c r="Q435" i="13"/>
  <c r="O435" i="13"/>
  <c r="M435" i="13"/>
  <c r="K435" i="13"/>
  <c r="I435" i="13"/>
  <c r="G435" i="13"/>
  <c r="V424" i="13"/>
  <c r="Q424" i="13"/>
  <c r="O424" i="13"/>
  <c r="M424" i="13"/>
  <c r="K424" i="13"/>
  <c r="I424" i="13"/>
  <c r="G424" i="13"/>
  <c r="V329" i="13"/>
  <c r="Q329" i="13"/>
  <c r="O329" i="13"/>
  <c r="M329" i="13"/>
  <c r="K329" i="13"/>
  <c r="I329" i="13"/>
  <c r="G329" i="13"/>
  <c r="V273" i="13"/>
  <c r="Q273" i="13"/>
  <c r="O273" i="13"/>
  <c r="M273" i="13"/>
  <c r="K273" i="13"/>
  <c r="I273" i="13"/>
  <c r="G273" i="13"/>
  <c r="V231" i="13"/>
  <c r="Q231" i="13"/>
  <c r="O231" i="13"/>
  <c r="M231" i="13"/>
  <c r="K231" i="13"/>
  <c r="I231" i="13"/>
  <c r="G231" i="13"/>
  <c r="V214" i="13"/>
  <c r="Q214" i="13"/>
  <c r="O214" i="13"/>
  <c r="M214" i="13"/>
  <c r="K214" i="13"/>
  <c r="I214" i="13"/>
  <c r="G214" i="13"/>
  <c r="V99" i="13"/>
  <c r="Q99" i="13"/>
  <c r="O99" i="13"/>
  <c r="M99" i="13"/>
  <c r="K99" i="13"/>
  <c r="I99" i="13"/>
  <c r="G99" i="13"/>
  <c r="V80" i="13"/>
  <c r="Q80" i="13"/>
  <c r="O80" i="13"/>
  <c r="M80" i="13"/>
  <c r="K80" i="13"/>
  <c r="I80" i="13"/>
  <c r="G80" i="13"/>
  <c r="V8" i="13"/>
  <c r="Q8" i="13"/>
  <c r="O8" i="13"/>
  <c r="M8" i="13"/>
  <c r="K8" i="13"/>
  <c r="I8" i="13"/>
  <c r="G8" i="13"/>
  <c r="V706" i="12"/>
  <c r="Q706" i="12"/>
  <c r="O706" i="12"/>
  <c r="M706" i="12"/>
  <c r="K706" i="12"/>
  <c r="I706" i="12"/>
  <c r="G706" i="12"/>
  <c r="V696" i="12"/>
  <c r="Q696" i="12"/>
  <c r="O696" i="12"/>
  <c r="M696" i="12"/>
  <c r="K696" i="12"/>
  <c r="I696" i="12"/>
  <c r="G696" i="12"/>
  <c r="V656" i="12"/>
  <c r="Q656" i="12"/>
  <c r="O656" i="12"/>
  <c r="M656" i="12"/>
  <c r="K656" i="12"/>
  <c r="I656" i="12"/>
  <c r="G656" i="12"/>
  <c r="V544" i="12"/>
  <c r="Q544" i="12"/>
  <c r="O544" i="12"/>
  <c r="M544" i="12"/>
  <c r="K544" i="12"/>
  <c r="I544" i="12"/>
  <c r="G544" i="12"/>
  <c r="V455" i="12"/>
  <c r="Q455" i="12"/>
  <c r="O455" i="12"/>
  <c r="M455" i="12"/>
  <c r="K455" i="12"/>
  <c r="I455" i="12"/>
  <c r="G455" i="12"/>
  <c r="V435" i="12"/>
  <c r="Q435" i="12"/>
  <c r="O435" i="12"/>
  <c r="M435" i="12"/>
  <c r="K435" i="12"/>
  <c r="I435" i="12"/>
  <c r="G435" i="12"/>
  <c r="V424" i="12"/>
  <c r="Q424" i="12"/>
  <c r="O424" i="12"/>
  <c r="M424" i="12"/>
  <c r="K424" i="12"/>
  <c r="I424" i="12"/>
  <c r="G424" i="12"/>
  <c r="V329" i="12"/>
  <c r="Q329" i="12"/>
  <c r="O329" i="12"/>
  <c r="M329" i="12"/>
  <c r="K329" i="12"/>
  <c r="I329" i="12"/>
  <c r="G329" i="12"/>
  <c r="V273" i="12"/>
  <c r="Q273" i="12"/>
  <c r="O273" i="12"/>
  <c r="M273" i="12"/>
  <c r="K273" i="12"/>
  <c r="I273" i="12"/>
  <c r="G273" i="12"/>
  <c r="V231" i="12"/>
  <c r="Q231" i="12"/>
  <c r="O231" i="12"/>
  <c r="M231" i="12"/>
  <c r="K231" i="12"/>
  <c r="I231" i="12"/>
  <c r="G231" i="12"/>
  <c r="V214" i="12"/>
  <c r="Q214" i="12"/>
  <c r="O214" i="12"/>
  <c r="M214" i="12"/>
  <c r="K214" i="12"/>
  <c r="I214" i="12"/>
  <c r="G214" i="12"/>
  <c r="V99" i="12"/>
  <c r="Q99" i="12"/>
  <c r="O99" i="12"/>
  <c r="M99" i="12"/>
  <c r="K99" i="12"/>
  <c r="I99" i="12"/>
  <c r="G99" i="12"/>
  <c r="V80" i="12"/>
  <c r="Q80" i="12"/>
  <c r="O80" i="12"/>
  <c r="M80" i="12"/>
  <c r="K80" i="12"/>
  <c r="I80" i="12"/>
  <c r="G80" i="12"/>
  <c r="V8" i="12"/>
  <c r="Q8" i="12"/>
  <c r="O8" i="12"/>
  <c r="M8" i="12"/>
  <c r="K8" i="12"/>
  <c r="I8" i="12"/>
  <c r="G8" i="12"/>
  <c r="H45" i="1"/>
  <c r="I39" i="1"/>
  <c r="I45" i="1" s="1"/>
  <c r="A23" i="1" l="1"/>
  <c r="J44" i="1"/>
  <c r="J43" i="1"/>
  <c r="J42" i="1"/>
  <c r="J41" i="1"/>
  <c r="J39" i="1"/>
  <c r="J45" i="1" s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</author>
  </authors>
  <commentList>
    <comment ref="S6" authorId="0" shapeId="0" xr:uid="{DDEE23C5-0D5C-45FD-9CCD-A2C82330DC0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350192-7E79-42F2-BB3C-05E57592BE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</author>
  </authors>
  <commentList>
    <comment ref="S6" authorId="0" shapeId="0" xr:uid="{04BF1600-9012-4F1E-8405-B196D2D6274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B55D528-E0A8-4886-BFBB-E0162EF5AD2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<sst xmlns="http://schemas.openxmlformats.org/spreadsheetml/2006/main" count="4429" uniqueCount="515">
  <si>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</si>
  <si>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</si>
  <si>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</si>
  <si>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</si>
  <si>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</si>
  <si>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</si>
  <si>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</si>
  <si>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</si>
  <si>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</si>
  <si>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</si>
  <si>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</si>
  <si>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</si>
  <si>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</si>
  <si>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</si>
  <si>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</si>
  <si>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</si>
  <si>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</si>
  <si>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</si>
  <si>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</si>
  <si>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</si>
  <si>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</si>
  <si>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</si>
  <si>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</si>
  <si>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</si>
  <si>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</si>
  <si>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</si>
  <si>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</si>
  <si>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</si>
  <si>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</si>
  <si>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</si>
  <si>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</si>
  <si>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</si>
  <si>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</si>
  <si>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</si>
  <si>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</si>
  <si>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</si>
  <si>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</si>
  <si>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</si>
  <si>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</si>
  <si>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</si>
  <si>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</si>
  <si>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</si>
  <si>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</si>
  <si>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KOP-028</t>
  </si>
  <si>
    <t>SŠSŘ Brno-Bosonohy, budovy... - rekonstrukce koupelen</t>
  </si>
  <si>
    <t>Střední škola stavebních řemesel Brno-Bosonohy, příspěvková organizace</t>
  </si>
  <si>
    <t>Pražská 636/38b</t>
  </si>
  <si>
    <t>Brno-Bosonohy</t>
  </si>
  <si>
    <t>64200</t>
  </si>
  <si>
    <t>00173843</t>
  </si>
  <si>
    <t>CZ00173843</t>
  </si>
  <si>
    <t>PROJEKTOVÁ KANCELÁŘ KOPŘIVÍK, spol. s r.o.</t>
  </si>
  <si>
    <t>Ulrychova 851/12</t>
  </si>
  <si>
    <t>Brno-Komín</t>
  </si>
  <si>
    <t>62400</t>
  </si>
  <si>
    <t>60704411</t>
  </si>
  <si>
    <t>CZ60704411</t>
  </si>
  <si>
    <t>Stavba</t>
  </si>
  <si>
    <t>Stavební objekt</t>
  </si>
  <si>
    <t>01</t>
  </si>
  <si>
    <t>SŠSŘ Brno-Bosonohy, budova... - rekonstrukce koupelen</t>
  </si>
  <si>
    <t>KOP-028/01</t>
  </si>
  <si>
    <t>SŠSŘ Brno-Bosonohy, budova .... - rekonstrukce koupelen</t>
  </si>
  <si>
    <t>02</t>
  </si>
  <si>
    <t>Celkem za stavbu</t>
  </si>
  <si>
    <t>CZK</t>
  </si>
  <si>
    <t>#POPS</t>
  </si>
  <si>
    <t>Popis stavby: KOP-028 - SŠSŘ Brno-Bosonohy, budovy... - rekonstrukce koupelen</t>
  </si>
  <si>
    <t>#POPO</t>
  </si>
  <si>
    <t>Popis objektu: 01 - SŠSŘ Brno-Bosonohy, budova... - rekonstrukce koupelen</t>
  </si>
  <si>
    <t>#POPR</t>
  </si>
  <si>
    <t>Popis rozpočtu: KOP-028/01 - SŠSŘ Brno-Bosonohy, budova .... - rekonstrukce koupelen</t>
  </si>
  <si>
    <t>Popis objektu: 02 - SŠSŘ Brno-Bosonohy, budova... - rekonstrukce koupelen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</si>
  <si>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</si>
  <si>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</si>
  <si>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</si>
  <si>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</si>
  <si>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</si>
  <si>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</si>
  <si>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</si>
  <si>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</si>
  <si>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</si>
  <si>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</si>
  <si>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</si>
  <si>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</si>
  <si>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</si>
  <si>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</si>
  <si>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</si>
  <si>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</si>
  <si>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</si>
  <si>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</si>
  <si>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</si>
  <si>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</si>
  <si>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</si>
  <si>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</si>
  <si>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</si>
  <si>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</si>
  <si>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</si>
  <si>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</si>
  <si>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</si>
  <si>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</si>
  <si>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</si>
  <si>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</si>
  <si>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</si>
  <si>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</si>
  <si>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</si>
  <si>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</si>
  <si>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</si>
  <si>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</si>
  <si>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</si>
  <si>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</si>
  <si>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</si>
  <si>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</si>
  <si>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</si>
  <si>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</si>
  <si>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</si>
  <si>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</si>
  <si>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</si>
  <si>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</si>
  <si>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</si>
  <si>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</si>
  <si>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</si>
  <si>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</si>
  <si>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</si>
  <si>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</si>
  <si>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</si>
  <si>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</si>
  <si>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</si>
  <si>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</si>
  <si>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</si>
  <si>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</si>
  <si>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</si>
  <si>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</si>
  <si>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</si>
  <si>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</si>
  <si>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</si>
  <si>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</si>
  <si>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</si>
  <si>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</si>
  <si>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</si>
  <si>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</si>
  <si>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317121047RT2</t>
  </si>
  <si>
    <t>Překlady pórobetonové nenosné délky 1240 mm, šířky 100 mm, výšky 249 mm</t>
  </si>
  <si>
    <t>kus</t>
  </si>
  <si>
    <t>801-1</t>
  </si>
  <si>
    <t>RTS 24/ I</t>
  </si>
  <si>
    <t>Práce</t>
  </si>
  <si>
    <t>Běžná</t>
  </si>
  <si>
    <t>POL1_</t>
  </si>
  <si>
    <t xml:space="preserve">1.patro : </t>
  </si>
  <si>
    <t>VV</t>
  </si>
  <si>
    <t>2</t>
  </si>
  <si>
    <t xml:space="preserve">2.patro : </t>
  </si>
  <si>
    <t xml:space="preserve">3.patro : </t>
  </si>
  <si>
    <t>SPU</t>
  </si>
  <si>
    <t>342255024RT1</t>
  </si>
  <si>
    <t>Příčky z cihel a tvárnic nepálených příčky z příčkovek pórobetonových tloušťky 100 mm</t>
  </si>
  <si>
    <t>m2</t>
  </si>
  <si>
    <t>včetně pomocného lešení</t>
  </si>
  <si>
    <t>SPI</t>
  </si>
  <si>
    <t>(0,90+3,25+0,80*4)*3,00</t>
  </si>
  <si>
    <t>-0,75*2,02*2-0,60*0,60*2</t>
  </si>
  <si>
    <t>Mezisoučet</t>
  </si>
  <si>
    <t>342941112R00</t>
  </si>
  <si>
    <t>Kotvení příček ke konstrukci přistřelenými kotvami</t>
  </si>
  <si>
    <t>m</t>
  </si>
  <si>
    <t>Včetně dodávky kotev a spojovacího materiálu.</t>
  </si>
  <si>
    <t>Včetně dodávky kotev i spojovacího materiálu.</t>
  </si>
  <si>
    <t>POP</t>
  </si>
  <si>
    <t>3,00*5</t>
  </si>
  <si>
    <t>612481211RT2</t>
  </si>
  <si>
    <t>Vyztužení povrchu vnitřních stěn sklotextilní síťovinou s dodávkou síťoviny a stěrkového tmelu</t>
  </si>
  <si>
    <t xml:space="preserve">na nových příčkách : </t>
  </si>
  <si>
    <t>0,90*2*3,00*2</t>
  </si>
  <si>
    <t>(1,575+0,90+0,80*2+1,25)*3,00*2</t>
  </si>
  <si>
    <t>-0,75*2,02*2*2-0,60*0,60*2</t>
  </si>
  <si>
    <t>632443111R00</t>
  </si>
  <si>
    <t>Potěr litý cementový pevnost v tlaku 20 MPa, pokládaná plocha do 100 m2, tloušťky 50 mm</t>
  </si>
  <si>
    <t>dovoz směsi, doprava pomocí šnekového čerpadla, lití hadicí na plochu, srovnání latí do roviny</t>
  </si>
  <si>
    <t>(2,475*0,90+0,90*0,90+(0,70+0,60-0,90)*0,10)*2</t>
  </si>
  <si>
    <t>0,90*0,15*2</t>
  </si>
  <si>
    <t>(1,25*0,80+0,60*0,10)*2</t>
  </si>
  <si>
    <t>952902110R00</t>
  </si>
  <si>
    <t>Čištění budov zametáním v místnostech, chodbách, na schodišti a na půdě</t>
  </si>
  <si>
    <t>801-4</t>
  </si>
  <si>
    <t>953-PC01</t>
  </si>
  <si>
    <t>D+M - Mřížka větrací, plast bílý, vel. 200/200mm, s rámečkem+sítí</t>
  </si>
  <si>
    <t>Vlastní</t>
  </si>
  <si>
    <t>Indiv</t>
  </si>
  <si>
    <t>953-PC02</t>
  </si>
  <si>
    <t>D+M - Revizní dvířka kovová bílá, vel. 600/600mm, do instalační šachty, cena dle výběru investora</t>
  </si>
  <si>
    <t>ks</t>
  </si>
  <si>
    <t>962036151R00</t>
  </si>
  <si>
    <t>Demontáž sádrokartonových, sádrovláknitých příček a předstěn příčka, sádrovláknitá bez minerální izolace, jednoduchá ocelová konstrukce, 1xopláštěná deskou tl. 10 mm</t>
  </si>
  <si>
    <t>801-3</t>
  </si>
  <si>
    <t>0,90*1,50*2</t>
  </si>
  <si>
    <t>962086106R00</t>
  </si>
  <si>
    <t>Bourání zdiva příček z plynosilikátu a pórobetonu a ostatních nepálených zdicích materiálů o objemové hmotnosti do 500 kg/m3, tloušťky do 100 mm</t>
  </si>
  <si>
    <t>nebo vybourání otvorů jakýchkoliv rozměrů, včetně pomocného lešení o výšce podlahy do 1900 mm a pro zatížení do 1,5 kPa  (150 kg/m2),</t>
  </si>
  <si>
    <t>(0,75*3,00-0,60*1,97)*2</t>
  </si>
  <si>
    <t>962086111R00</t>
  </si>
  <si>
    <t>Bourání zdiva příček z plynosilikátu a pórobetonu a ostatních nepálených zdicích materiálů o objemové hmotnosti do 500 kg/m3, tloušťky do 150 mm</t>
  </si>
  <si>
    <t>(0,90+3,65)*3,00+0,75*1,50*2</t>
  </si>
  <si>
    <t>965042141R00</t>
  </si>
  <si>
    <t>Bourání podkladů pod dlažby nebo litých celistvých dlažeb a mazanin  betonových nebo z litého asfaltu, tloušťky do 100 mm, plochy přes 4 m2</t>
  </si>
  <si>
    <t>m3</t>
  </si>
  <si>
    <t xml:space="preserve">odhad tl.beton.podkladu=60mm : </t>
  </si>
  <si>
    <t>(5,05*1,80+0,70*0,10*2+0,60*0,10*2)*0,06</t>
  </si>
  <si>
    <t>965081713R00</t>
  </si>
  <si>
    <t>Bourání podlah z keramických dlaždic, tloušťky do 10 mm, plochy přes 1 m2</t>
  </si>
  <si>
    <t>bez podkladního lože, s jakoukoliv výplní spár</t>
  </si>
  <si>
    <t>(2,45*0,90+0,70*(0,90+0,10))*2</t>
  </si>
  <si>
    <t>1,40*0,75*2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</si>
  <si>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</si>
  <si>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</si>
  <si>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</si>
  <si>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</si>
  <si>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</si>
  <si>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0,60*1,97*2</t>
  </si>
  <si>
    <t>978013211R00</t>
  </si>
  <si>
    <t xml:space="preserve">Odstranění štukové vrstvy z omítek stěn vnitřních,  </t>
  </si>
  <si>
    <t xml:space="preserve">pro v.obkladu 2,02m : </t>
  </si>
  <si>
    <t>(2,45+1,80+0,90+1,40)*(2,02-1,80)*2</t>
  </si>
  <si>
    <t>-0,70*0,22*2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</si>
  <si>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</si>
  <si>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</si>
  <si>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</si>
  <si>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 xml:space="preserve">ze stáv.zdiva : </t>
  </si>
  <si>
    <t>(2,45+1,80+0,90+1,40)*1,80*2</t>
  </si>
  <si>
    <t>-0,70*1,80*2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</si>
  <si>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</si>
  <si>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</si>
  <si>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</si>
  <si>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</si>
  <si>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</si>
  <si>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</si>
  <si>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</si>
  <si>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1,2,3,4,5,7,9,10,11,15, : </t>
  </si>
  <si>
    <t>Součet: : 7,59997</t>
  </si>
  <si>
    <t>713121121RT1</t>
  </si>
  <si>
    <t>Montáž tepelné izolace podlah  dvouvrstvá, bez dodávky materiálu</t>
  </si>
  <si>
    <t>800-713</t>
  </si>
  <si>
    <t>Nařezání izolace na potřebný rozměr a položení na podklad ve dvou vrstvách bez dodávky izolace.</t>
  </si>
  <si>
    <t xml:space="preserve">pro vytvoření spádu ve sprše : </t>
  </si>
  <si>
    <t>1,00*0,90*2</t>
  </si>
  <si>
    <t>28375971R</t>
  </si>
  <si>
    <t>Výrobek izolační pro budovy z pěnového polystyrenu (EPS) tvar: spádová deska; označení: S; OH = 20 kg/m3; lambda = 0,037 W/(m.K); pevnost v tlaku CS 100 kPa</t>
  </si>
  <si>
    <t>SPCM</t>
  </si>
  <si>
    <t>RTS 23/ I</t>
  </si>
  <si>
    <t>Specifikace</t>
  </si>
  <si>
    <t>POL3_</t>
  </si>
  <si>
    <t>5,40*0,05*1,05</t>
  </si>
  <si>
    <t>998713202R00</t>
  </si>
  <si>
    <t>Přesun hmot pro izolace tepelné v objektech výšky do 12 m</t>
  </si>
  <si>
    <t>50 m vodorovně</t>
  </si>
  <si>
    <t>721140802R00</t>
  </si>
  <si>
    <t>Demontáž potrubí z litinových trub do DN 100</t>
  </si>
  <si>
    <t>800-721</t>
  </si>
  <si>
    <t>odpadního nebo dešťového,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</si>
  <si>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</si>
  <si>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</si>
  <si>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</si>
  <si>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</si>
  <si>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</si>
  <si>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</si>
  <si>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</si>
  <si>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</si>
  <si>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721176115R00</t>
  </si>
  <si>
    <t>Potrubí HT odpadní svislé vnější průměr D 110 mm, tloušťka stěny 2,7 mm, DN 100</t>
  </si>
  <si>
    <t>Potrubí včetně tvarovek, objímek a vložek pro tlumení hluku. Bez zednických výpomocí.</t>
  </si>
  <si>
    <t>Včetně zřízení a demontáže pomocného lešení.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</si>
  <si>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</si>
  <si>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</si>
  <si>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</si>
  <si>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</si>
  <si>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</si>
  <si>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</si>
  <si>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</si>
  <si>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721273200RT3</t>
  </si>
  <si>
    <t>Ventilační hlavice D 110 mm, souprava z PP</t>
  </si>
  <si>
    <t>721290111R00</t>
  </si>
  <si>
    <t>Zkouška těsnosti kanalizace v objektech vodou, DN 125</t>
  </si>
  <si>
    <t>721290822R00</t>
  </si>
  <si>
    <t>Vnitrostaveništní přemístění vybouraných hmot svislý , v objektech výšky přes 6 do 12 m</t>
  </si>
  <si>
    <t>vodorovně do 100 m</t>
  </si>
  <si>
    <t>721-PC01</t>
  </si>
  <si>
    <t>Propojení na stávající ležatou kanalizaci vč. vybourání a zapravení</t>
  </si>
  <si>
    <t>kpl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</si>
  <si>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</si>
  <si>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</si>
  <si>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</si>
  <si>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722130803R00</t>
  </si>
  <si>
    <t>Demontáž potrubí z ocelových trubek závitových přes DN 40 do DN 50</t>
  </si>
  <si>
    <t>722178711R00</t>
  </si>
  <si>
    <t>Potrubí vícevrstvé PP-RCT/ PP-RCT+BF/ PP-RCT, D 20 mm, s 2,8 mm, S 3,2, polyfúzně svařované</t>
  </si>
  <si>
    <t>včetně tvarovek, bez zednických výpomocí</t>
  </si>
  <si>
    <t>Včetně pomocného lešení o výšce podlahy do 1900 mm a pro zatížení do 1,5 kPa.</t>
  </si>
  <si>
    <t>722178712R00</t>
  </si>
  <si>
    <t>Potrubí vícevrstvé PP-RCT/ PP-RCT+BF/ PP-RCT, D 25 mm, s 3,5 mm, S 3,2, polyfúzně svařované</t>
  </si>
  <si>
    <t>Potrubí včetně tvarovek a zednických výpomocí.</t>
  </si>
  <si>
    <t>722178713R00</t>
  </si>
  <si>
    <t>Potrubí vícevrstvé PP-RCT/ PP-RCT+BF/ PP-RCT, D 32 mm, s 4,4 mm, S 3,2, polyfúzně svařované</t>
  </si>
  <si>
    <t>722190401R00</t>
  </si>
  <si>
    <t>Vyvedení a upevnění výpustek DN 15</t>
  </si>
  <si>
    <t>722190901R00</t>
  </si>
  <si>
    <t>Uzavření nebo otevření vodovodního potrubí při opravě</t>
  </si>
  <si>
    <t>včetně vypuštění a napuštění,</t>
  </si>
  <si>
    <t>722239101R00</t>
  </si>
  <si>
    <t>Montáž armatury závitové se dvěma závity G 1/2"</t>
  </si>
  <si>
    <t>722239102R00</t>
  </si>
  <si>
    <t>Montáž armatury závitové se dvěma závity G 3/4"</t>
  </si>
  <si>
    <t>722239103R00</t>
  </si>
  <si>
    <t>Montáž armatury závitové se dvěma závity G 1"</t>
  </si>
  <si>
    <t>722280106R00</t>
  </si>
  <si>
    <t>Tlakové zkoušky vodovodního potrubí do DN 32</t>
  </si>
  <si>
    <t>Včetně dodávky vody, uzavření a zabezpečení konců potrubí.</t>
  </si>
  <si>
    <t>722290234R00</t>
  </si>
  <si>
    <t>Proplach a dezinfekce vodovodního potrubí do DN 80</t>
  </si>
  <si>
    <t>Včetně dodání desinfekčního prostředku.</t>
  </si>
  <si>
    <t>722290822R00</t>
  </si>
  <si>
    <t>Vnitrostaveništní přemístění vybouraných hmot svislé, v objektech výšky přes 6 do 12 m</t>
  </si>
  <si>
    <t>vodorovně do 100 m,</t>
  </si>
  <si>
    <t>713-PC01</t>
  </si>
  <si>
    <t>Tepelná izolace potrubí 20/13</t>
  </si>
  <si>
    <t>713-PC02</t>
  </si>
  <si>
    <t>Tepelná izolace potrubí 25/13</t>
  </si>
  <si>
    <t>713-PC03</t>
  </si>
  <si>
    <t>Tepelná izolace potrubí 32/13</t>
  </si>
  <si>
    <t>722-PC01</t>
  </si>
  <si>
    <t>Propojení na stávající ležatý rozvod vč. vybourání a zapravení</t>
  </si>
  <si>
    <t>DOD.01</t>
  </si>
  <si>
    <t>Kulový kohout R 250D 1/2"</t>
  </si>
  <si>
    <t>DOD.02</t>
  </si>
  <si>
    <t>Kulový kohout R 250DS 3/4"</t>
  </si>
  <si>
    <t>DOD.03</t>
  </si>
  <si>
    <t>Kulový kohout R 250DS 1"</t>
  </si>
  <si>
    <t>DOD.04</t>
  </si>
  <si>
    <t>Protipožární pěna + páska</t>
  </si>
  <si>
    <t>998722202R00</t>
  </si>
  <si>
    <t>Přesun hmot pro vnitřní vodovod v objektech výšky do 12 m</t>
  </si>
  <si>
    <t>vodorovně do 50 m</t>
  </si>
  <si>
    <t>725110811R00</t>
  </si>
  <si>
    <t>Demontáž klozetů splachovacích</t>
  </si>
  <si>
    <t>soubor</t>
  </si>
  <si>
    <t>725210821R00</t>
  </si>
  <si>
    <t>Demontáž umyvadel umyvadel bez výtokových armatur</t>
  </si>
  <si>
    <t>2*2</t>
  </si>
  <si>
    <t>725820802R00</t>
  </si>
  <si>
    <t>Demontáž baterií stojánkových do 1otvoru</t>
  </si>
  <si>
    <t>725840850R00</t>
  </si>
  <si>
    <t>Demontáž baterií sprchových diferenciálních G 3/4x1</t>
  </si>
  <si>
    <t>725840860R00</t>
  </si>
  <si>
    <t>Demontáž baterií sprchových sprchových ramen nebo nebo sprch táhlových</t>
  </si>
  <si>
    <t>725991811R00</t>
  </si>
  <si>
    <t>Demontáž ostatní konzol jednoduchých pro potrubí vysekáním ze zdi nebo upálením</t>
  </si>
  <si>
    <t>2*2*2</t>
  </si>
  <si>
    <t>725-PC03</t>
  </si>
  <si>
    <t>D+M - Umyvadlo Jika Lyra š.45cm + ZU, cena dle výběru investora</t>
  </si>
  <si>
    <t>725-PC04</t>
  </si>
  <si>
    <t>D+M - Sprchový žlab s nerez mřížkou, dl.900mm, cena dle výběru investora</t>
  </si>
  <si>
    <t>725-PC05</t>
  </si>
  <si>
    <t>D+M - Baterie umyvadlová stojánková, cena dle výběru investora</t>
  </si>
  <si>
    <t>725-PC06</t>
  </si>
  <si>
    <t>D+M - Baterie sprchová vč. sprchového setu, cena dle výběru investora</t>
  </si>
  <si>
    <t>725-PC07</t>
  </si>
  <si>
    <t>D+M - Rohový ventil1/2"x3/8", cena dle výběru investora</t>
  </si>
  <si>
    <t>4*2</t>
  </si>
  <si>
    <t>725-PC01+02</t>
  </si>
  <si>
    <t>D+M - Klozet kombi se zadním vodorovný m odpadem + sedátko bílé, cena del výběru investora</t>
  </si>
  <si>
    <t>Agregovaná položka</t>
  </si>
  <si>
    <t>POL2_</t>
  </si>
  <si>
    <t>Vyvedení odpadní a vodovodní výpustky, dodávka a osazení klozetové mísy s nádržkou. 0,5 m kanalizačního potrubí.</t>
  </si>
  <si>
    <t>998725202R00</t>
  </si>
  <si>
    <t>Přesun hmot pro zařizovací předměty v objektech výšky do 12 m</t>
  </si>
  <si>
    <t>73511-PC01</t>
  </si>
  <si>
    <t>Odpojení a zpětné připojení otopného žebříku vč.dopuštění vody a doregulování</t>
  </si>
  <si>
    <t>998735202R00</t>
  </si>
  <si>
    <t>Přesun hmot pro otopná tělesa v objektech výšky do 12 m</t>
  </si>
  <si>
    <t>800-731</t>
  </si>
  <si>
    <t>766662811R00</t>
  </si>
  <si>
    <t>Demontáž dveřních křídel prahů dveří  jednokřídlových</t>
  </si>
  <si>
    <t>800-766</t>
  </si>
  <si>
    <t>766-PC01</t>
  </si>
  <si>
    <t>D+M - dveře plné vel.600/1970mm, vč. obložk.zárubně, CPL, kování WC-klička, cena dle výběru invesotora</t>
  </si>
  <si>
    <t>998766202R00</t>
  </si>
  <si>
    <t>Přesun hmot pro konstrukce truhlářské v objektech výšky do 12 m</t>
  </si>
  <si>
    <t>771101142R00</t>
  </si>
  <si>
    <t>Příprava podkladu před kladením dlažeb hydroizolační stěrka dvouvrstvá</t>
  </si>
  <si>
    <t>800-771</t>
  </si>
  <si>
    <t>771101101R00</t>
  </si>
  <si>
    <t xml:space="preserve">Příprava podkladu pod dlažby vysávání podkladů pod keramickou dlažbu průmyslovým vysavačem </t>
  </si>
  <si>
    <t>771101210RT2</t>
  </si>
  <si>
    <t>Příprava podkladu pod dlažby penetrace podkladu pod dlažby</t>
  </si>
  <si>
    <t>771575109RT0</t>
  </si>
  <si>
    <t>Montáž podlah vnitřních z dlaždic keramických 300 x 200 mm, režných nebo glazovaných, hladkých, kladených do flexibilního tmele</t>
  </si>
  <si>
    <t>771577113R00</t>
  </si>
  <si>
    <t>Montáž podlah vnitřních z dlaždic keramických Hrany schodů, dilatační, koutové, ukončovací a přechodové profily profily přechodové eloxovaný hliník, dekorativní spojení dvou podlah stejné výšky, uložení do tmele, výška profilu 8 mm, šířka profilu 10 mm</t>
  </si>
  <si>
    <t>0,60*2</t>
  </si>
  <si>
    <t>771577114R00</t>
  </si>
  <si>
    <t>Montáž podlah vnitřních z dlaždic keramických Hrany schodů, dilatační, koutové, ukončovací a přechodové profily profily přechodové eloxovaný hliník, dekorativní spojení dvou podlah různé výšky, lepením (samolepící profil), výška profilu 8 mm, šířka profilu 35 mm</t>
  </si>
  <si>
    <t>0,60</t>
  </si>
  <si>
    <t>771578011RT5</t>
  </si>
  <si>
    <t>Montáž podlah vnitřních z dlaždic keramických Zvláštní úpravy spár spára podlaha-stěna silikonem</t>
  </si>
  <si>
    <t>vč. dodávky a montáže silikonu.</t>
  </si>
  <si>
    <t>((2,475+1,90)*2-0,70-0,75)*2</t>
  </si>
  <si>
    <t>((1,25+0,80)*2-0,75)*2</t>
  </si>
  <si>
    <t>771579790R00</t>
  </si>
  <si>
    <t>Montáž podlah vnitřních z dlaždic keramických Příplatky k položkám montáže podlah keramických příplatek za diagonální kladení</t>
  </si>
  <si>
    <t>771579791R00</t>
  </si>
  <si>
    <t>Montáž podlah vnitřních z dlaždic keramických Příplatky k položkám montáže podlah keramických příplatek za plochu podlah keramických do 5 m2 jednotlivě</t>
  </si>
  <si>
    <t>59764210R</t>
  </si>
  <si>
    <t>Dlažba keramická bez glazury (UGL); tl. = 9,0 mm; a = 298 mm; b = 298 mm; nasákavost = 0,5 %; protiskluznost: R10; povrch: hladký, matný, protiskluzová úprava; barva: šedá</t>
  </si>
  <si>
    <t>25,635*1,15</t>
  </si>
  <si>
    <t>998771202R00</t>
  </si>
  <si>
    <t>Přesun hmot pro podlahy z dlaždic v objektech výšky do 12 m</t>
  </si>
  <si>
    <t>781101111R00</t>
  </si>
  <si>
    <t>Příprava podkladu před provedením obkladu vyrovnání podkladu maltou ze SMS tl. do 7 mm</t>
  </si>
  <si>
    <t xml:space="preserve">na stáv.zdivu : </t>
  </si>
  <si>
    <t>(2,475+1,80+0,90+0,20+1,25)*2,02*2</t>
  </si>
  <si>
    <t>-0,70*2,02*2</t>
  </si>
  <si>
    <t>781101142R00</t>
  </si>
  <si>
    <t>Příprava podkladu před provedením obkladu provedení hydroizolační stěrky dvouvrstvé</t>
  </si>
  <si>
    <t>v.300mm : (2,475+1,80+1,10+0,90+0,575)*0,30*2</t>
  </si>
  <si>
    <t>(1,25+0,80)*2*0,30*2</t>
  </si>
  <si>
    <t>-(0,70+0,75*2)*0,30*2</t>
  </si>
  <si>
    <t>v.2,00m : (1,00*2+0,90)*2,00*2</t>
  </si>
  <si>
    <t>781101210RT4</t>
  </si>
  <si>
    <t>Příprava podkladu pod obklady penetrace podkladu pod obklady</t>
  </si>
  <si>
    <t>Provedení penetračního nátěru včetně dodávky materiálu.</t>
  </si>
  <si>
    <t>781415016RT0</t>
  </si>
  <si>
    <t>Montáž obkladů vnitřních z obkládaček pórovinových nad 200 x 250 mm , lepených do flexibilního tmele</t>
  </si>
  <si>
    <t>(2,475+1,90)*2*2,02*2</t>
  </si>
  <si>
    <t>(1,25+0,80)*2*2,02*2</t>
  </si>
  <si>
    <t>-0,70*2,02*2-0,75*2,02*4-0,60*0,60*2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</si>
  <si>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</si>
  <si>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</si>
  <si>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(1,25+0,80)*2*2,02*2-0,70*2,02*2</t>
  </si>
  <si>
    <t>781497111RS1</t>
  </si>
  <si>
    <t xml:space="preserve">Lišty k obkladům profil ukončovací leštěný hliník, uložení do tmele, výška profilu 6 mm,  </t>
  </si>
  <si>
    <t>(2,475+1,80+1,10+0,90+1,575+0,90)*2</t>
  </si>
  <si>
    <t>781497121RS1</t>
  </si>
  <si>
    <t xml:space="preserve">Lišty k obkladům profil rohový eloxovaný hliník, uložení do tmele,  , výška profilu 6 mm,  </t>
  </si>
  <si>
    <t>2,02*2*2</t>
  </si>
  <si>
    <t>597813720R</t>
  </si>
  <si>
    <t>Obklad keramický typ: běžný; s glazurou (GL); tl. = 7,0 mm; a = 198 mm; b = 398 mm; povrch: hladký, matný; barva: bílá</t>
  </si>
  <si>
    <t>126,918*1,10</t>
  </si>
  <si>
    <t>998781202R00</t>
  </si>
  <si>
    <t>Přesun hmot pro obklady keramické v objektech výšky do 12 m</t>
  </si>
  <si>
    <t>784452911R00</t>
  </si>
  <si>
    <t>Oprava maleby z malířských směsí se začištěním v místnostech do 3,8 m, z malířských směsí tekutých, dvojnásobné bez pačokování, jednobarevné, s obroušením a oprášením</t>
  </si>
  <si>
    <t>800-784</t>
  </si>
  <si>
    <t>(2,475*0,90+0,90*0,90+0,70*0,10)*2</t>
  </si>
  <si>
    <t>1,25*0,80*2</t>
  </si>
  <si>
    <t>(2,475+1,90)*2*(3,00-2,02)*2</t>
  </si>
  <si>
    <t>(1,25+0,80)*2*(3,00-2,02)*2</t>
  </si>
  <si>
    <t>210</t>
  </si>
  <si>
    <t>Úprava elektroinstalace vč. dodávky 4* LED osvětlení +2*zásuvka/ na 1 podlaží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</si>
  <si>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</si>
  <si>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</si>
  <si>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</si>
  <si>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</si>
  <si>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</si>
  <si>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</si>
  <si>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</si>
  <si>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</si>
  <si>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</si>
  <si>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 xml:space="preserve">Demontážní hmotnosti z položek s pořadovými čísly: : </t>
  </si>
  <si>
    <t xml:space="preserve">9,10,11,12,13,15,16,17,22,35,56,57,58,59,60,61,71, : </t>
  </si>
  <si>
    <t>Součet: : 18,49701</t>
  </si>
  <si>
    <t>979081121R00</t>
  </si>
  <si>
    <t>Odvoz suti a vybouraných hmot na skládku příplatek za každý další 1 km</t>
  </si>
  <si>
    <t>Součet: : 258,95820</t>
  </si>
  <si>
    <t>979990107R00</t>
  </si>
  <si>
    <t>Poplatek za uložení, směs betonu, cihel a dřeva,  , skupina 17 09 04 z Katalogu odpadů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</si>
  <si>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</si>
  <si>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</si>
  <si>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</si>
  <si>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</si>
  <si>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</si>
  <si>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979087391R00</t>
  </si>
  <si>
    <t xml:space="preserve">Vodorovné přemístění suti nošením k místu nakládky příplatek za každých dalších i započatých 10 m vzdálenosti suti,  </t>
  </si>
  <si>
    <t>Součet: : 36,99403</t>
  </si>
  <si>
    <t>979093111R00</t>
  </si>
  <si>
    <t>Uložení suti na skládku bez zhutnění</t>
  </si>
  <si>
    <t>800-6</t>
  </si>
  <si>
    <t>s hrubým urovnáním,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</si>
  <si>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</si>
  <si>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</si>
  <si>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</si>
  <si>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</si>
  <si>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</si>
  <si>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</si>
  <si>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</si>
  <si>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</si>
  <si>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</si>
  <si>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</si>
  <si>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</si>
  <si>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</si>
  <si>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</si>
  <si>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</si>
  <si>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</si>
  <si>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POL99_8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</si>
  <si>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</si>
  <si>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</si>
  <si>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</si>
  <si>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</si>
  <si>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</si>
  <si>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</si>
  <si>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</si>
  <si>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</si>
  <si>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</si>
  <si>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</si>
  <si>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</si>
  <si>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END</t>
  </si>
  <si>
    <t>D+M - Klozet kombi se zadním vodorovným odpadem + sedátko bílé, cena dle výběru investora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</si>
</sst>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6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0" fontId="19" fillId="0" borderId="18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tFCAVqInaa+OmswTQ04sy6vI1Hau+6YaEUF16u+NJO6zzzLKKDWCj1PTgWCorOUEi1hkgOynlAtbHxfSXkKPBw==" saltValue="N5IHBSnCsFTzUwx+53A4F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9"/>
  <sheetViews>
    <sheetView showGridLines="0" topLeftCell="B2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 x14ac:dyDescent="0.2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 x14ac:dyDescent="0.2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5" t="s">
        <v>51</v>
      </c>
      <c r="H8" s="18" t="s">
        <v>40</v>
      </c>
      <c r="I8" s="124" t="s">
        <v>55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4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SUMIF(F57:F75,A16,I57:I75)+SUMIF(F57:F75,"PSU",I57:I75)</f>
        <v>0</v>
      </c>
      <c r="J16" s="81"/>
    </row>
    <row r="17" spans="1:10" ht="23.25" customHeight="1" x14ac:dyDescent="0.2">
      <c r="A17" s="194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SUMIF(F57:F75,A17,I57:I75)</f>
        <v>0</v>
      </c>
      <c r="J17" s="81"/>
    </row>
    <row r="18" spans="1:10" ht="23.25" customHeight="1" x14ac:dyDescent="0.2">
      <c r="A18" s="194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SUMIF(F57:F75,A18,I57:I75)</f>
        <v>0</v>
      </c>
      <c r="J18" s="81"/>
    </row>
    <row r="19" spans="1:10" ht="23.25" customHeight="1" x14ac:dyDescent="0.2">
      <c r="A19" s="194" t="s">
        <v>110</v>
      </c>
      <c r="B19" s="37" t="s">
        <v>27</v>
      </c>
      <c r="C19" s="58"/>
      <c r="D19" s="59"/>
      <c r="E19" s="79"/>
      <c r="F19" s="80"/>
      <c r="G19" s="79"/>
      <c r="H19" s="80"/>
      <c r="I19" s="79">
        <f>SUMIF(F57:F75,A19,I57:I75)</f>
        <v>0</v>
      </c>
      <c r="J19" s="81"/>
    </row>
    <row r="20" spans="1:10" ht="23.25" customHeight="1" x14ac:dyDescent="0.2">
      <c r="A20" s="194" t="s">
        <v>111</v>
      </c>
      <c r="B20" s="37" t="s">
        <v>28</v>
      </c>
      <c r="C20" s="58"/>
      <c r="D20" s="59"/>
      <c r="E20" s="79"/>
      <c r="F20" s="80"/>
      <c r="G20" s="79"/>
      <c r="H20" s="80"/>
      <c r="I20" s="79">
        <f>SUMIF(F57:F75,A20,I57:I75)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57</v>
      </c>
      <c r="C39" s="145"/>
      <c r="D39" s="145"/>
      <c r="E39" s="145"/>
      <c r="F39" s="146">
        <f>'01 KOP-028_01 Pol'!AE720+'02 KOP-028_01 Pol'!AE720</f>
        <v>0</v>
      </c>
      <c r="G39" s="147">
        <f>'01 KOP-028_01 Pol'!AF720+'02 KOP-028_01 Pol'!AF720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58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59</v>
      </c>
      <c r="C41" s="151" t="s">
        <v>60</v>
      </c>
      <c r="D41" s="151"/>
      <c r="E41" s="151"/>
      <c r="F41" s="152">
        <f>'01 KOP-028_01 Pol'!AE720</f>
        <v>0</v>
      </c>
      <c r="G41" s="153">
        <f>'01 KOP-028_01 Pol'!AF720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61</v>
      </c>
      <c r="C42" s="145" t="s">
        <v>62</v>
      </c>
      <c r="D42" s="145"/>
      <c r="E42" s="145"/>
      <c r="F42" s="156">
        <f>'01 KOP-028_01 Pol'!AE720</f>
        <v>0</v>
      </c>
      <c r="G42" s="148">
        <f>'01 KOP-028_01 Pol'!AF720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2</v>
      </c>
      <c r="B43" s="150" t="s">
        <v>63</v>
      </c>
      <c r="C43" s="151" t="s">
        <v>60</v>
      </c>
      <c r="D43" s="151"/>
      <c r="E43" s="151"/>
      <c r="F43" s="152">
        <f>'02 KOP-028_01 Pol'!AE720</f>
        <v>0</v>
      </c>
      <c r="G43" s="153">
        <f>'02 KOP-028_01 Pol'!AF720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61</v>
      </c>
      <c r="C44" s="145" t="s">
        <v>62</v>
      </c>
      <c r="D44" s="145"/>
      <c r="E44" s="145"/>
      <c r="F44" s="156">
        <f>'02 KOP-028_01 Pol'!AE720</f>
        <v>0</v>
      </c>
      <c r="G44" s="148">
        <f>'02 KOP-028_01 Pol'!AF720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/>
      <c r="B45" s="157" t="s">
        <v>64</v>
      </c>
      <c r="C45" s="158"/>
      <c r="D45" s="158"/>
      <c r="E45" s="159"/>
      <c r="F45" s="160">
        <f>SUMIF(A39:A44,"=1",F39:F44)</f>
        <v>0</v>
      </c>
      <c r="G45" s="161">
        <f>SUMIF(A39:A44,"=1",G39:G44)</f>
        <v>0</v>
      </c>
      <c r="H45" s="161">
        <f>SUMIF(A39:A44,"=1",H39:H44)</f>
        <v>0</v>
      </c>
      <c r="I45" s="161">
        <f>SUMIF(A39:A44,"=1",I39:I44)</f>
        <v>0</v>
      </c>
      <c r="J45" s="162">
        <f>SUMIF(A39:A44,"=1",J39:J44)</f>
        <v>0</v>
      </c>
    </row>
    <row r="47" spans="1:10" x14ac:dyDescent="0.2">
      <c r="A47" t="s">
        <v>66</v>
      </c>
      <c r="B47" t="s">
        <v>67</v>
      </c>
    </row>
    <row r="48" spans="1:10" x14ac:dyDescent="0.2">
      <c r="A48" t="s">
        <v>68</v>
      </c>
      <c r="B48" t="s">
        <v>69</v>
      </c>
    </row>
    <row r="49" spans="1:10" x14ac:dyDescent="0.2">
      <c r="A49" t="s">
        <v>70</v>
      </c>
      <c r="B49" t="s">
        <v>71</v>
      </c>
    </row>
    <row r="50" spans="1:10" x14ac:dyDescent="0.2">
      <c r="A50" t="s">
        <v>68</v>
      </c>
      <c r="B50" t="s">
        <v>72</v>
      </c>
    </row>
    <row r="51" spans="1:10" x14ac:dyDescent="0.2">
      <c r="A51" t="s">
        <v>70</v>
      </c>
      <c r="B51" t="s">
        <v>71</v>
      </c>
    </row>
    <row r="54" spans="1:10" ht="15.75" x14ac:dyDescent="0.25">
      <c r="B54" s="173" t="s">
        <v>73</v>
      </c>
    </row>
    <row r="56" spans="1:10" ht="25.5" customHeight="1" x14ac:dyDescent="0.2">
      <c r="A56" s="175"/>
      <c r="B56" s="178" t="s">
        <v>17</v>
      </c>
      <c r="C56" s="178" t="s">
        <v>5</v>
      </c>
      <c r="D56" s="179"/>
      <c r="E56" s="179"/>
      <c r="F56" s="180" t="s">
        <v>74</v>
      </c>
      <c r="G56" s="180"/>
      <c r="H56" s="180"/>
      <c r="I56" s="180" t="s">
        <v>29</v>
      </c>
      <c r="J56" s="180" t="s">
        <v>0</v>
      </c>
    </row>
    <row r="57" spans="1:10" ht="36.75" customHeight="1" x14ac:dyDescent="0.2">
      <c r="A57" s="176"/>
      <c r="B57" s="181" t="s">
        <v>75</v>
      </c>
      <c r="C57" s="182" t="s">
        <v>76</v>
      </c>
      <c r="D57" s="183"/>
      <c r="E57" s="183"/>
      <c r="F57" s="190" t="s">
        <v>24</v>
      </c>
      <c r="G57" s="191"/>
      <c r="H57" s="191"/>
      <c r="I57" s="191">
        <f>'01 KOP-028_01 Pol'!G8+'02 KOP-028_01 Pol'!G8</f>
        <v>0</v>
      </c>
      <c r="J57" s="187" t="str">
        <f>IF(I76=0,"",I57/I76*100)</f>
        <v/>
      </c>
    </row>
    <row r="58" spans="1:10" ht="36.75" customHeight="1" x14ac:dyDescent="0.2">
      <c r="A58" s="176"/>
      <c r="B58" s="181" t="s">
        <v>77</v>
      </c>
      <c r="C58" s="182" t="s">
        <v>78</v>
      </c>
      <c r="D58" s="183"/>
      <c r="E58" s="183"/>
      <c r="F58" s="190" t="s">
        <v>24</v>
      </c>
      <c r="G58" s="191"/>
      <c r="H58" s="191"/>
      <c r="I58" s="191">
        <f>'01 KOP-028_01 Pol'!G42+'02 KOP-028_01 Pol'!G42</f>
        <v>0</v>
      </c>
      <c r="J58" s="187" t="str">
        <f>IF(I76=0,"",I58/I76*100)</f>
        <v/>
      </c>
    </row>
    <row r="59" spans="1:10" ht="36.75" customHeight="1" x14ac:dyDescent="0.2">
      <c r="A59" s="176"/>
      <c r="B59" s="181" t="s">
        <v>79</v>
      </c>
      <c r="C59" s="182" t="s">
        <v>80</v>
      </c>
      <c r="D59" s="183"/>
      <c r="E59" s="183"/>
      <c r="F59" s="190" t="s">
        <v>24</v>
      </c>
      <c r="G59" s="191"/>
      <c r="H59" s="191"/>
      <c r="I59" s="191">
        <f>'01 KOP-028_01 Pol'!G61+'02 KOP-028_01 Pol'!G61</f>
        <v>0</v>
      </c>
      <c r="J59" s="187" t="str">
        <f>IF(I76=0,"",I59/I76*100)</f>
        <v/>
      </c>
    </row>
    <row r="60" spans="1:10" ht="36.75" customHeight="1" x14ac:dyDescent="0.2">
      <c r="A60" s="176"/>
      <c r="B60" s="181" t="s">
        <v>81</v>
      </c>
      <c r="C60" s="182" t="s">
        <v>82</v>
      </c>
      <c r="D60" s="183"/>
      <c r="E60" s="183"/>
      <c r="F60" s="190" t="s">
        <v>24</v>
      </c>
      <c r="G60" s="191"/>
      <c r="H60" s="191"/>
      <c r="I60" s="191">
        <f>'01 KOP-028_01 Pol'!G80+'02 KOP-028_01 Pol'!G80</f>
        <v>0</v>
      </c>
      <c r="J60" s="187" t="str">
        <f>IF(I76=0,"",I60/I76*100)</f>
        <v/>
      </c>
    </row>
    <row r="61" spans="1:10" ht="36.75" customHeight="1" x14ac:dyDescent="0.2">
      <c r="A61" s="176"/>
      <c r="B61" s="181" t="s">
        <v>83</v>
      </c>
      <c r="C61" s="182" t="s">
        <v>84</v>
      </c>
      <c r="D61" s="183"/>
      <c r="E61" s="183"/>
      <c r="F61" s="190" t="s">
        <v>24</v>
      </c>
      <c r="G61" s="191"/>
      <c r="H61" s="191"/>
      <c r="I61" s="191">
        <f>'01 KOP-028_01 Pol'!G99+'02 KOP-028_01 Pol'!G99</f>
        <v>0</v>
      </c>
      <c r="J61" s="187" t="str">
        <f>IF(I76=0,"",I61/I76*100)</f>
        <v/>
      </c>
    </row>
    <row r="62" spans="1:10" ht="36.75" customHeight="1" x14ac:dyDescent="0.2">
      <c r="A62" s="176"/>
      <c r="B62" s="181" t="s">
        <v>85</v>
      </c>
      <c r="C62" s="182" t="s">
        <v>86</v>
      </c>
      <c r="D62" s="183"/>
      <c r="E62" s="183"/>
      <c r="F62" s="190" t="s">
        <v>24</v>
      </c>
      <c r="G62" s="191"/>
      <c r="H62" s="191"/>
      <c r="I62" s="191">
        <f>'01 KOP-028_01 Pol'!G207+'02 KOP-028_01 Pol'!G207</f>
        <v>0</v>
      </c>
      <c r="J62" s="187" t="str">
        <f>IF(I76=0,"",I62/I76*100)</f>
        <v/>
      </c>
    </row>
    <row r="63" spans="1:10" ht="36.75" customHeight="1" x14ac:dyDescent="0.2">
      <c r="A63" s="176"/>
      <c r="B63" s="181" t="s">
        <v>87</v>
      </c>
      <c r="C63" s="182" t="s">
        <v>88</v>
      </c>
      <c r="D63" s="183"/>
      <c r="E63" s="183"/>
      <c r="F63" s="190" t="s">
        <v>25</v>
      </c>
      <c r="G63" s="191"/>
      <c r="H63" s="191"/>
      <c r="I63" s="191">
        <f>'01 KOP-028_01 Pol'!G214+'02 KOP-028_01 Pol'!G214</f>
        <v>0</v>
      </c>
      <c r="J63" s="187" t="str">
        <f>IF(I76=0,"",I63/I76*100)</f>
        <v/>
      </c>
    </row>
    <row r="64" spans="1:10" ht="36.75" customHeight="1" x14ac:dyDescent="0.2">
      <c r="A64" s="176"/>
      <c r="B64" s="181" t="s">
        <v>89</v>
      </c>
      <c r="C64" s="182" t="s">
        <v>90</v>
      </c>
      <c r="D64" s="183"/>
      <c r="E64" s="183"/>
      <c r="F64" s="190" t="s">
        <v>25</v>
      </c>
      <c r="G64" s="191"/>
      <c r="H64" s="191"/>
      <c r="I64" s="191">
        <f>'01 KOP-028_01 Pol'!G231+'02 KOP-028_01 Pol'!G231</f>
        <v>0</v>
      </c>
      <c r="J64" s="187" t="str">
        <f>IF(I76=0,"",I64/I76*100)</f>
        <v/>
      </c>
    </row>
    <row r="65" spans="1:10" ht="36.75" customHeight="1" x14ac:dyDescent="0.2">
      <c r="A65" s="176"/>
      <c r="B65" s="181" t="s">
        <v>91</v>
      </c>
      <c r="C65" s="182" t="s">
        <v>92</v>
      </c>
      <c r="D65" s="183"/>
      <c r="E65" s="183"/>
      <c r="F65" s="190" t="s">
        <v>25</v>
      </c>
      <c r="G65" s="191"/>
      <c r="H65" s="191"/>
      <c r="I65" s="191">
        <f>'01 KOP-028_01 Pol'!G273+'02 KOP-028_01 Pol'!G273</f>
        <v>0</v>
      </c>
      <c r="J65" s="187" t="str">
        <f>IF(I76=0,"",I65/I76*100)</f>
        <v/>
      </c>
    </row>
    <row r="66" spans="1:10" ht="36.75" customHeight="1" x14ac:dyDescent="0.2">
      <c r="A66" s="176"/>
      <c r="B66" s="181" t="s">
        <v>93</v>
      </c>
      <c r="C66" s="182" t="s">
        <v>94</v>
      </c>
      <c r="D66" s="183"/>
      <c r="E66" s="183"/>
      <c r="F66" s="190" t="s">
        <v>25</v>
      </c>
      <c r="G66" s="191"/>
      <c r="H66" s="191"/>
      <c r="I66" s="191">
        <f>'01 KOP-028_01 Pol'!G329+'02 KOP-028_01 Pol'!G329</f>
        <v>0</v>
      </c>
      <c r="J66" s="187" t="str">
        <f>IF(I76=0,"",I66/I76*100)</f>
        <v/>
      </c>
    </row>
    <row r="67" spans="1:10" ht="36.75" customHeight="1" x14ac:dyDescent="0.2">
      <c r="A67" s="176"/>
      <c r="B67" s="181" t="s">
        <v>95</v>
      </c>
      <c r="C67" s="182" t="s">
        <v>96</v>
      </c>
      <c r="D67" s="183"/>
      <c r="E67" s="183"/>
      <c r="F67" s="190" t="s">
        <v>25</v>
      </c>
      <c r="G67" s="191"/>
      <c r="H67" s="191"/>
      <c r="I67" s="191">
        <f>'01 KOP-028_01 Pol'!G424+'02 KOP-028_01 Pol'!G424</f>
        <v>0</v>
      </c>
      <c r="J67" s="187" t="str">
        <f>IF(I76=0,"",I67/I76*100)</f>
        <v/>
      </c>
    </row>
    <row r="68" spans="1:10" ht="36.75" customHeight="1" x14ac:dyDescent="0.2">
      <c r="A68" s="176"/>
      <c r="B68" s="181" t="s">
        <v>97</v>
      </c>
      <c r="C68" s="182" t="s">
        <v>98</v>
      </c>
      <c r="D68" s="183"/>
      <c r="E68" s="183"/>
      <c r="F68" s="190" t="s">
        <v>25</v>
      </c>
      <c r="G68" s="191"/>
      <c r="H68" s="191"/>
      <c r="I68" s="191">
        <f>'01 KOP-028_01 Pol'!G435+'02 KOP-028_01 Pol'!G435</f>
        <v>0</v>
      </c>
      <c r="J68" s="187" t="str">
        <f>IF(I76=0,"",I68/I76*100)</f>
        <v/>
      </c>
    </row>
    <row r="69" spans="1:10" ht="36.75" customHeight="1" x14ac:dyDescent="0.2">
      <c r="A69" s="176"/>
      <c r="B69" s="181" t="s">
        <v>99</v>
      </c>
      <c r="C69" s="182" t="s">
        <v>100</v>
      </c>
      <c r="D69" s="183"/>
      <c r="E69" s="183"/>
      <c r="F69" s="190" t="s">
        <v>25</v>
      </c>
      <c r="G69" s="191"/>
      <c r="H69" s="191"/>
      <c r="I69" s="191">
        <f>'01 KOP-028_01 Pol'!G455+'02 KOP-028_01 Pol'!G455</f>
        <v>0</v>
      </c>
      <c r="J69" s="187" t="str">
        <f>IF(I76=0,"",I69/I76*100)</f>
        <v/>
      </c>
    </row>
    <row r="70" spans="1:10" ht="36.75" customHeight="1" x14ac:dyDescent="0.2">
      <c r="A70" s="176"/>
      <c r="B70" s="181" t="s">
        <v>101</v>
      </c>
      <c r="C70" s="182" t="s">
        <v>102</v>
      </c>
      <c r="D70" s="183"/>
      <c r="E70" s="183"/>
      <c r="F70" s="190" t="s">
        <v>25</v>
      </c>
      <c r="G70" s="191"/>
      <c r="H70" s="191"/>
      <c r="I70" s="191">
        <f>'01 KOP-028_01 Pol'!G544+'02 KOP-028_01 Pol'!G544</f>
        <v>0</v>
      </c>
      <c r="J70" s="187" t="str">
        <f>IF(I76=0,"",I70/I76*100)</f>
        <v/>
      </c>
    </row>
    <row r="71" spans="1:10" ht="36.75" customHeight="1" x14ac:dyDescent="0.2">
      <c r="A71" s="176"/>
      <c r="B71" s="181" t="s">
        <v>103</v>
      </c>
      <c r="C71" s="182" t="s">
        <v>104</v>
      </c>
      <c r="D71" s="183"/>
      <c r="E71" s="183"/>
      <c r="F71" s="190" t="s">
        <v>25</v>
      </c>
      <c r="G71" s="191"/>
      <c r="H71" s="191"/>
      <c r="I71" s="191">
        <f>'01 KOP-028_01 Pol'!G632+'02 KOP-028_01 Pol'!G632</f>
        <v>0</v>
      </c>
      <c r="J71" s="187" t="str">
        <f>IF(I76=0,"",I71/I76*100)</f>
        <v/>
      </c>
    </row>
    <row r="72" spans="1:10" ht="36.75" customHeight="1" x14ac:dyDescent="0.2">
      <c r="A72" s="176"/>
      <c r="B72" s="181" t="s">
        <v>105</v>
      </c>
      <c r="C72" s="182" t="s">
        <v>106</v>
      </c>
      <c r="D72" s="183"/>
      <c r="E72" s="183"/>
      <c r="F72" s="190" t="s">
        <v>26</v>
      </c>
      <c r="G72" s="191"/>
      <c r="H72" s="191"/>
      <c r="I72" s="191">
        <f>'01 KOP-028_01 Pol'!G653+'02 KOP-028_01 Pol'!G653</f>
        <v>0</v>
      </c>
      <c r="J72" s="187" t="str">
        <f>IF(I76=0,"",I72/I76*100)</f>
        <v/>
      </c>
    </row>
    <row r="73" spans="1:10" ht="36.75" customHeight="1" x14ac:dyDescent="0.2">
      <c r="A73" s="176"/>
      <c r="B73" s="181" t="s">
        <v>107</v>
      </c>
      <c r="C73" s="182" t="s">
        <v>108</v>
      </c>
      <c r="D73" s="183"/>
      <c r="E73" s="183"/>
      <c r="F73" s="190" t="s">
        <v>109</v>
      </c>
      <c r="G73" s="191"/>
      <c r="H73" s="191"/>
      <c r="I73" s="191">
        <f>'01 KOP-028_01 Pol'!G656+'02 KOP-028_01 Pol'!G656</f>
        <v>0</v>
      </c>
      <c r="J73" s="187" t="str">
        <f>IF(I76=0,"",I73/I76*100)</f>
        <v/>
      </c>
    </row>
    <row r="74" spans="1:10" ht="36.75" customHeight="1" x14ac:dyDescent="0.2">
      <c r="A74" s="176"/>
      <c r="B74" s="181" t="s">
        <v>110</v>
      </c>
      <c r="C74" s="182" t="s">
        <v>27</v>
      </c>
      <c r="D74" s="183"/>
      <c r="E74" s="183"/>
      <c r="F74" s="190" t="s">
        <v>110</v>
      </c>
      <c r="G74" s="191"/>
      <c r="H74" s="191"/>
      <c r="I74" s="191">
        <f>'01 KOP-028_01 Pol'!G696+'02 KOP-028_01 Pol'!G696</f>
        <v>0</v>
      </c>
      <c r="J74" s="187" t="str">
        <f>IF(I76=0,"",I74/I76*100)</f>
        <v/>
      </c>
    </row>
    <row r="75" spans="1:10" ht="36.75" customHeight="1" x14ac:dyDescent="0.2">
      <c r="A75" s="176"/>
      <c r="B75" s="181" t="s">
        <v>111</v>
      </c>
      <c r="C75" s="182" t="s">
        <v>28</v>
      </c>
      <c r="D75" s="183"/>
      <c r="E75" s="183"/>
      <c r="F75" s="190" t="s">
        <v>111</v>
      </c>
      <c r="G75" s="191"/>
      <c r="H75" s="191"/>
      <c r="I75" s="191">
        <f>'01 KOP-028_01 Pol'!G706+'02 KOP-028_01 Pol'!G706</f>
        <v>0</v>
      </c>
      <c r="J75" s="187" t="str">
        <f>IF(I76=0,"",I75/I76*100)</f>
        <v/>
      </c>
    </row>
    <row r="76" spans="1:10" ht="25.5" customHeight="1" x14ac:dyDescent="0.2">
      <c r="A76" s="177"/>
      <c r="B76" s="184" t="s">
        <v>1</v>
      </c>
      <c r="C76" s="185"/>
      <c r="D76" s="186"/>
      <c r="E76" s="186"/>
      <c r="F76" s="192"/>
      <c r="G76" s="193"/>
      <c r="H76" s="193"/>
      <c r="I76" s="193">
        <f>SUM(I57:I75)</f>
        <v>0</v>
      </c>
      <c r="J76" s="188">
        <f>SUM(J57:J75)</f>
        <v>0</v>
      </c>
    </row>
    <row r="77" spans="1:10" x14ac:dyDescent="0.2">
      <c r="F77" s="133"/>
      <c r="G77" s="133"/>
      <c r="H77" s="133"/>
      <c r="I77" s="133"/>
      <c r="J77" s="189"/>
    </row>
    <row r="78" spans="1:10" x14ac:dyDescent="0.2">
      <c r="F78" s="133"/>
      <c r="G78" s="133"/>
      <c r="H78" s="133"/>
      <c r="I78" s="133"/>
      <c r="J78" s="189"/>
    </row>
    <row r="79" spans="1:10" x14ac:dyDescent="0.2">
      <c r="F79" s="133"/>
      <c r="G79" s="133"/>
      <c r="H79" s="133"/>
      <c r="I79" s="133"/>
      <c r="J79" s="189"/>
    </row>
  </sheetData>
  <sheetProtection algorithmName="SHA-512" hashValue="BbkPENjQz5GgFUhXtGWgPn0A+5sk2VVqqVfKetMxdOTnlsJBhS+WQ8i4D809dqxrXvz2kyfMORXjZ5W7LWl+tA==" saltValue="Oz3TiNoPFQA8zttR7STuW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5:E75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algorithmName="SHA-512" hashValue="UQYf7zmHhhpZquaMwpl/jOG0VmVTfZFcaCee2hTmOLdJ9TBBtJms7+4PyuoJlu9Dq98CyizVP2wmTLh4D7ogYA==" saltValue="K5yiYOkLPb8sFxHKIJgRb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A0254-51DF-4168-92AD-8D6C548902F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112</v>
      </c>
      <c r="B1" s="195"/>
      <c r="C1" s="195"/>
      <c r="D1" s="195"/>
      <c r="E1" s="195"/>
      <c r="F1" s="195"/>
      <c r="G1" s="195"/>
      <c r="AG1" t="s">
        <v>113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114</v>
      </c>
    </row>
    <row r="3" spans="1:60" ht="24.95" customHeight="1" x14ac:dyDescent="0.2">
      <c r="A3" s="196" t="s">
        <v>8</v>
      </c>
      <c r="B3" s="48" t="s">
        <v>59</v>
      </c>
      <c r="C3" s="199" t="s">
        <v>60</v>
      </c>
      <c r="D3" s="197"/>
      <c r="E3" s="197"/>
      <c r="F3" s="197"/>
      <c r="G3" s="198"/>
      <c r="AC3" s="174" t="s">
        <v>114</v>
      </c>
      <c r="AG3" t="s">
        <v>115</v>
      </c>
    </row>
    <row r="4" spans="1:60" ht="24.95" customHeight="1" x14ac:dyDescent="0.2">
      <c r="A4" s="200" t="s">
        <v>9</v>
      </c>
      <c r="B4" s="201" t="s">
        <v>61</v>
      </c>
      <c r="C4" s="202" t="s">
        <v>62</v>
      </c>
      <c r="D4" s="203"/>
      <c r="E4" s="203"/>
      <c r="F4" s="203"/>
      <c r="G4" s="204"/>
      <c r="AG4" t="s">
        <v>116</v>
      </c>
    </row>
    <row r="5" spans="1:60" x14ac:dyDescent="0.2">
      <c r="D5" s="10"/>
    </row>
    <row r="6" spans="1:60" ht="38.25" x14ac:dyDescent="0.2">
      <c r="A6" s="206" t="s">
        <v>117</v>
      </c>
      <c r="B6" s="208" t="s">
        <v>118</v>
      </c>
      <c r="C6" s="208" t="s">
        <v>119</v>
      </c>
      <c r="D6" s="207" t="s">
        <v>120</v>
      </c>
      <c r="E6" s="206" t="s">
        <v>121</v>
      </c>
      <c r="F6" s="205" t="s">
        <v>122</v>
      </c>
      <c r="G6" s="206" t="s">
        <v>29</v>
      </c>
      <c r="H6" s="209" t="s">
        <v>30</v>
      </c>
      <c r="I6" s="209" t="s">
        <v>123</v>
      </c>
      <c r="J6" s="209" t="s">
        <v>31</v>
      </c>
      <c r="K6" s="209" t="s">
        <v>124</v>
      </c>
      <c r="L6" s="209" t="s">
        <v>125</v>
      </c>
      <c r="M6" s="209" t="s">
        <v>126</v>
      </c>
      <c r="N6" s="209" t="s">
        <v>127</v>
      </c>
      <c r="O6" s="209" t="s">
        <v>128</v>
      </c>
      <c r="P6" s="209" t="s">
        <v>129</v>
      </c>
      <c r="Q6" s="209" t="s">
        <v>130</v>
      </c>
      <c r="R6" s="209" t="s">
        <v>131</v>
      </c>
      <c r="S6" s="209" t="s">
        <v>132</v>
      </c>
      <c r="T6" s="209" t="s">
        <v>133</v>
      </c>
      <c r="U6" s="209" t="s">
        <v>134</v>
      </c>
      <c r="V6" s="209" t="s">
        <v>135</v>
      </c>
      <c r="W6" s="209" t="s">
        <v>136</v>
      </c>
      <c r="X6" s="209" t="s">
        <v>137</v>
      </c>
      <c r="Y6" s="209" t="s">
        <v>138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8" t="s">
        <v>139</v>
      </c>
      <c r="B8" s="229" t="s">
        <v>75</v>
      </c>
      <c r="C8" s="250" t="s">
        <v>76</v>
      </c>
      <c r="D8" s="230"/>
      <c r="E8" s="231"/>
      <c r="F8" s="232"/>
      <c r="G8" s="232">
        <f>SUMIF(AG9:AG41,"&lt;&gt;NOR",G9:G41)</f>
        <v>0</v>
      </c>
      <c r="H8" s="232"/>
      <c r="I8" s="232">
        <f>SUM(I9:I41)</f>
        <v>0</v>
      </c>
      <c r="J8" s="232"/>
      <c r="K8" s="232">
        <f>SUM(K9:K41)</f>
        <v>0</v>
      </c>
      <c r="L8" s="232"/>
      <c r="M8" s="232">
        <f>SUM(M9:M41)</f>
        <v>0</v>
      </c>
      <c r="N8" s="231"/>
      <c r="O8" s="231">
        <f>SUM(O9:O41)</f>
        <v>4.3099999999999996</v>
      </c>
      <c r="P8" s="231"/>
      <c r="Q8" s="231">
        <f>SUM(Q9:Q41)</f>
        <v>0</v>
      </c>
      <c r="R8" s="232"/>
      <c r="S8" s="232"/>
      <c r="T8" s="233"/>
      <c r="U8" s="227"/>
      <c r="V8" s="227">
        <f>SUM(V9:V41)</f>
        <v>35.940000000000005</v>
      </c>
      <c r="W8" s="227"/>
      <c r="X8" s="227"/>
      <c r="Y8" s="227"/>
      <c r="AG8" t="s">
        <v>140</v>
      </c>
    </row>
    <row r="9" spans="1:60" outlineLevel="1" x14ac:dyDescent="0.2">
      <c r="A9" s="235">
        <v>1</v>
      </c>
      <c r="B9" s="236" t="s">
        <v>141</v>
      </c>
      <c r="C9" s="251" t="s">
        <v>142</v>
      </c>
      <c r="D9" s="237" t="s">
        <v>143</v>
      </c>
      <c r="E9" s="238">
        <v>6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2.6509999999999999E-2</v>
      </c>
      <c r="O9" s="238">
        <f>ROUND(E9*N9,2)</f>
        <v>0.16</v>
      </c>
      <c r="P9" s="238">
        <v>0</v>
      </c>
      <c r="Q9" s="238">
        <f>ROUND(E9*P9,2)</f>
        <v>0</v>
      </c>
      <c r="R9" s="240" t="s">
        <v>144</v>
      </c>
      <c r="S9" s="240" t="s">
        <v>145</v>
      </c>
      <c r="T9" s="241" t="s">
        <v>145</v>
      </c>
      <c r="U9" s="221">
        <v>0.24</v>
      </c>
      <c r="V9" s="221">
        <f>ROUND(E9*U9,2)</f>
        <v>1.44</v>
      </c>
      <c r="W9" s="221"/>
      <c r="X9" s="221" t="s">
        <v>146</v>
      </c>
      <c r="Y9" s="221" t="s">
        <v>147</v>
      </c>
      <c r="Z9" s="210"/>
      <c r="AA9" s="210"/>
      <c r="AB9" s="210"/>
      <c r="AC9" s="210"/>
      <c r="AD9" s="210"/>
      <c r="AE9" s="210"/>
      <c r="AF9" s="210"/>
      <c r="AG9" s="210" t="s">
        <v>148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2" t="s">
        <v>149</v>
      </c>
      <c r="D10" s="223"/>
      <c r="E10" s="224"/>
      <c r="F10" s="221"/>
      <c r="G10" s="22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150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52" t="s">
        <v>151</v>
      </c>
      <c r="D11" s="223"/>
      <c r="E11" s="224">
        <v>2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150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152</v>
      </c>
      <c r="D12" s="223"/>
      <c r="E12" s="224"/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150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2" t="s">
        <v>151</v>
      </c>
      <c r="D13" s="223"/>
      <c r="E13" s="224">
        <v>2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150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2" t="s">
        <v>153</v>
      </c>
      <c r="D14" s="223"/>
      <c r="E14" s="224"/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150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52" t="s">
        <v>151</v>
      </c>
      <c r="D15" s="223"/>
      <c r="E15" s="224">
        <v>2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150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3"/>
      <c r="D16" s="243"/>
      <c r="E16" s="243"/>
      <c r="F16" s="243"/>
      <c r="G16" s="243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154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5">
        <v>2</v>
      </c>
      <c r="B17" s="236" t="s">
        <v>155</v>
      </c>
      <c r="C17" s="251" t="s">
        <v>156</v>
      </c>
      <c r="D17" s="237" t="s">
        <v>157</v>
      </c>
      <c r="E17" s="238">
        <v>54.9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7.4709999999999999E-2</v>
      </c>
      <c r="O17" s="238">
        <f>ROUND(E17*N17,2)</f>
        <v>4.0999999999999996</v>
      </c>
      <c r="P17" s="238">
        <v>0</v>
      </c>
      <c r="Q17" s="238">
        <f>ROUND(E17*P17,2)</f>
        <v>0</v>
      </c>
      <c r="R17" s="240" t="s">
        <v>144</v>
      </c>
      <c r="S17" s="240" t="s">
        <v>145</v>
      </c>
      <c r="T17" s="241" t="s">
        <v>145</v>
      </c>
      <c r="U17" s="221">
        <v>0.53</v>
      </c>
      <c r="V17" s="221">
        <f>ROUND(E17*U17,2)</f>
        <v>29.1</v>
      </c>
      <c r="W17" s="221"/>
      <c r="X17" s="221" t="s">
        <v>146</v>
      </c>
      <c r="Y17" s="221" t="s">
        <v>147</v>
      </c>
      <c r="Z17" s="210"/>
      <c r="AA17" s="210"/>
      <c r="AB17" s="210"/>
      <c r="AC17" s="210"/>
      <c r="AD17" s="210"/>
      <c r="AE17" s="210"/>
      <c r="AF17" s="210"/>
      <c r="AG17" s="210" t="s">
        <v>148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4" t="s">
        <v>158</v>
      </c>
      <c r="D18" s="244"/>
      <c r="E18" s="244"/>
      <c r="F18" s="244"/>
      <c r="G18" s="244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159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2" t="s">
        <v>149</v>
      </c>
      <c r="D19" s="223"/>
      <c r="E19" s="224"/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150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2" t="s">
        <v>160</v>
      </c>
      <c r="D20" s="223"/>
      <c r="E20" s="224">
        <v>22.05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150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2" t="s">
        <v>161</v>
      </c>
      <c r="D21" s="223"/>
      <c r="E21" s="224">
        <v>-3.75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150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5" t="s">
        <v>162</v>
      </c>
      <c r="D22" s="225"/>
      <c r="E22" s="226">
        <v>18.3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150</v>
      </c>
      <c r="AH22" s="210">
        <v>1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2" t="s">
        <v>152</v>
      </c>
      <c r="D23" s="223"/>
      <c r="E23" s="224"/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150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2" t="s">
        <v>160</v>
      </c>
      <c r="D24" s="223"/>
      <c r="E24" s="224">
        <v>22.05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150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2" t="s">
        <v>161</v>
      </c>
      <c r="D25" s="223"/>
      <c r="E25" s="224">
        <v>-3.75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150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5" t="s">
        <v>162</v>
      </c>
      <c r="D26" s="225"/>
      <c r="E26" s="226">
        <v>18.3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150</v>
      </c>
      <c r="AH26" s="210">
        <v>1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2" t="s">
        <v>153</v>
      </c>
      <c r="D27" s="223"/>
      <c r="E27" s="224"/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150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2" t="s">
        <v>160</v>
      </c>
      <c r="D28" s="223"/>
      <c r="E28" s="224">
        <v>22.05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150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2" t="s">
        <v>161</v>
      </c>
      <c r="D29" s="223"/>
      <c r="E29" s="224">
        <v>-3.75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150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5" t="s">
        <v>162</v>
      </c>
      <c r="D30" s="225"/>
      <c r="E30" s="226">
        <v>18.3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150</v>
      </c>
      <c r="AH30" s="210">
        <v>1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3"/>
      <c r="D31" s="243"/>
      <c r="E31" s="243"/>
      <c r="F31" s="243"/>
      <c r="G31" s="243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154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5">
        <v>3</v>
      </c>
      <c r="B32" s="236" t="s">
        <v>163</v>
      </c>
      <c r="C32" s="251" t="s">
        <v>164</v>
      </c>
      <c r="D32" s="237" t="s">
        <v>165</v>
      </c>
      <c r="E32" s="238">
        <v>45</v>
      </c>
      <c r="F32" s="239"/>
      <c r="G32" s="240">
        <f>ROUND(E32*F32,2)</f>
        <v>0</v>
      </c>
      <c r="H32" s="239"/>
      <c r="I32" s="240">
        <f>ROUND(E32*H32,2)</f>
        <v>0</v>
      </c>
      <c r="J32" s="239"/>
      <c r="K32" s="240">
        <f>ROUND(E32*J32,2)</f>
        <v>0</v>
      </c>
      <c r="L32" s="240">
        <v>21</v>
      </c>
      <c r="M32" s="240">
        <f>G32*(1+L32/100)</f>
        <v>0</v>
      </c>
      <c r="N32" s="238">
        <v>1.0499999999999999E-3</v>
      </c>
      <c r="O32" s="238">
        <f>ROUND(E32*N32,2)</f>
        <v>0.05</v>
      </c>
      <c r="P32" s="238">
        <v>0</v>
      </c>
      <c r="Q32" s="238">
        <f>ROUND(E32*P32,2)</f>
        <v>0</v>
      </c>
      <c r="R32" s="240" t="s">
        <v>144</v>
      </c>
      <c r="S32" s="240" t="s">
        <v>145</v>
      </c>
      <c r="T32" s="241" t="s">
        <v>145</v>
      </c>
      <c r="U32" s="221">
        <v>0.12</v>
      </c>
      <c r="V32" s="221">
        <f>ROUND(E32*U32,2)</f>
        <v>5.4</v>
      </c>
      <c r="W32" s="221"/>
      <c r="X32" s="221" t="s">
        <v>146</v>
      </c>
      <c r="Y32" s="221" t="s">
        <v>147</v>
      </c>
      <c r="Z32" s="210"/>
      <c r="AA32" s="210"/>
      <c r="AB32" s="210"/>
      <c r="AC32" s="210"/>
      <c r="AD32" s="210"/>
      <c r="AE32" s="210"/>
      <c r="AF32" s="210"/>
      <c r="AG32" s="210" t="s">
        <v>148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4" t="s">
        <v>166</v>
      </c>
      <c r="D33" s="244"/>
      <c r="E33" s="244"/>
      <c r="F33" s="244"/>
      <c r="G33" s="244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159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6" t="s">
        <v>167</v>
      </c>
      <c r="D34" s="245"/>
      <c r="E34" s="245"/>
      <c r="F34" s="245"/>
      <c r="G34" s="245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168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2" t="s">
        <v>149</v>
      </c>
      <c r="D35" s="223"/>
      <c r="E35" s="224"/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150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2" t="s">
        <v>169</v>
      </c>
      <c r="D36" s="223"/>
      <c r="E36" s="224">
        <v>15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150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2" t="s">
        <v>152</v>
      </c>
      <c r="D37" s="223"/>
      <c r="E37" s="224"/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150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2" t="s">
        <v>169</v>
      </c>
      <c r="D38" s="223"/>
      <c r="E38" s="224">
        <v>15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150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2" t="s">
        <v>153</v>
      </c>
      <c r="D39" s="223"/>
      <c r="E39" s="224"/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150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2" t="s">
        <v>169</v>
      </c>
      <c r="D40" s="223"/>
      <c r="E40" s="224">
        <v>15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150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3"/>
      <c r="D41" s="243"/>
      <c r="E41" s="243"/>
      <c r="F41" s="243"/>
      <c r="G41" s="243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154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28" t="s">
        <v>139</v>
      </c>
      <c r="B42" s="229" t="s">
        <v>77</v>
      </c>
      <c r="C42" s="250" t="s">
        <v>78</v>
      </c>
      <c r="D42" s="230"/>
      <c r="E42" s="231"/>
      <c r="F42" s="232"/>
      <c r="G42" s="232">
        <f>SUMIF(AG43:AG60,"&lt;&gt;NOR",G43:G60)</f>
        <v>0</v>
      </c>
      <c r="H42" s="232"/>
      <c r="I42" s="232">
        <f>SUM(I43:I60)</f>
        <v>0</v>
      </c>
      <c r="J42" s="232"/>
      <c r="K42" s="232">
        <f>SUM(K43:K60)</f>
        <v>0</v>
      </c>
      <c r="L42" s="232"/>
      <c r="M42" s="232">
        <f>SUM(M43:M60)</f>
        <v>0</v>
      </c>
      <c r="N42" s="231"/>
      <c r="O42" s="231">
        <f>SUM(O43:O60)</f>
        <v>0.4</v>
      </c>
      <c r="P42" s="231"/>
      <c r="Q42" s="231">
        <f>SUM(Q43:Q60)</f>
        <v>0</v>
      </c>
      <c r="R42" s="232"/>
      <c r="S42" s="232"/>
      <c r="T42" s="233"/>
      <c r="U42" s="227"/>
      <c r="V42" s="227">
        <f>SUM(V43:V60)</f>
        <v>38.85</v>
      </c>
      <c r="W42" s="227"/>
      <c r="X42" s="227"/>
      <c r="Y42" s="227"/>
      <c r="AG42" t="s">
        <v>140</v>
      </c>
    </row>
    <row r="43" spans="1:60" ht="22.5" outlineLevel="1" x14ac:dyDescent="0.2">
      <c r="A43" s="235">
        <v>4</v>
      </c>
      <c r="B43" s="236" t="s">
        <v>170</v>
      </c>
      <c r="C43" s="251" t="s">
        <v>171</v>
      </c>
      <c r="D43" s="237" t="s">
        <v>157</v>
      </c>
      <c r="E43" s="238">
        <v>107.91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38">
        <v>3.6700000000000001E-3</v>
      </c>
      <c r="O43" s="238">
        <f>ROUND(E43*N43,2)</f>
        <v>0.4</v>
      </c>
      <c r="P43" s="238">
        <v>0</v>
      </c>
      <c r="Q43" s="238">
        <f>ROUND(E43*P43,2)</f>
        <v>0</v>
      </c>
      <c r="R43" s="240" t="s">
        <v>144</v>
      </c>
      <c r="S43" s="240" t="s">
        <v>145</v>
      </c>
      <c r="T43" s="241" t="s">
        <v>145</v>
      </c>
      <c r="U43" s="221">
        <v>0.36</v>
      </c>
      <c r="V43" s="221">
        <f>ROUND(E43*U43,2)</f>
        <v>38.85</v>
      </c>
      <c r="W43" s="221"/>
      <c r="X43" s="221" t="s">
        <v>146</v>
      </c>
      <c r="Y43" s="221" t="s">
        <v>147</v>
      </c>
      <c r="Z43" s="210"/>
      <c r="AA43" s="210"/>
      <c r="AB43" s="210"/>
      <c r="AC43" s="210"/>
      <c r="AD43" s="210"/>
      <c r="AE43" s="210"/>
      <c r="AF43" s="210"/>
      <c r="AG43" s="210" t="s">
        <v>148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2" t="s">
        <v>172</v>
      </c>
      <c r="D44" s="223"/>
      <c r="E44" s="224"/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150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2" t="s">
        <v>149</v>
      </c>
      <c r="D45" s="223"/>
      <c r="E45" s="224"/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150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52" t="s">
        <v>173</v>
      </c>
      <c r="D46" s="223"/>
      <c r="E46" s="224">
        <v>10.8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150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2" t="s">
        <v>174</v>
      </c>
      <c r="D47" s="223"/>
      <c r="E47" s="224">
        <v>31.95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150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52" t="s">
        <v>175</v>
      </c>
      <c r="D48" s="223"/>
      <c r="E48" s="224">
        <v>-6.78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150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55" t="s">
        <v>162</v>
      </c>
      <c r="D49" s="225"/>
      <c r="E49" s="226">
        <v>35.97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150</v>
      </c>
      <c r="AH49" s="210">
        <v>1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2" t="s">
        <v>152</v>
      </c>
      <c r="D50" s="223"/>
      <c r="E50" s="224"/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150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2" t="s">
        <v>173</v>
      </c>
      <c r="D51" s="223"/>
      <c r="E51" s="224">
        <v>10.8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150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2" t="s">
        <v>174</v>
      </c>
      <c r="D52" s="223"/>
      <c r="E52" s="224">
        <v>31.95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150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2" t="s">
        <v>175</v>
      </c>
      <c r="D53" s="223"/>
      <c r="E53" s="224">
        <v>-6.78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150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5" t="s">
        <v>162</v>
      </c>
      <c r="D54" s="225"/>
      <c r="E54" s="226">
        <v>35.97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150</v>
      </c>
      <c r="AH54" s="210">
        <v>1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2" t="s">
        <v>153</v>
      </c>
      <c r="D55" s="223"/>
      <c r="E55" s="224"/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150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2" t="s">
        <v>173</v>
      </c>
      <c r="D56" s="223"/>
      <c r="E56" s="224">
        <v>10.8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150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2" t="s">
        <v>174</v>
      </c>
      <c r="D57" s="223"/>
      <c r="E57" s="224">
        <v>31.95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150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2" t="s">
        <v>175</v>
      </c>
      <c r="D58" s="223"/>
      <c r="E58" s="224">
        <v>-6.78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150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55" t="s">
        <v>162</v>
      </c>
      <c r="D59" s="225"/>
      <c r="E59" s="226">
        <v>35.97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150</v>
      </c>
      <c r="AH59" s="210">
        <v>1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3"/>
      <c r="D60" s="243"/>
      <c r="E60" s="243"/>
      <c r="F60" s="243"/>
      <c r="G60" s="243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154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">
      <c r="A61" s="228" t="s">
        <v>139</v>
      </c>
      <c r="B61" s="229" t="s">
        <v>79</v>
      </c>
      <c r="C61" s="250" t="s">
        <v>80</v>
      </c>
      <c r="D61" s="230"/>
      <c r="E61" s="231"/>
      <c r="F61" s="232"/>
      <c r="G61" s="232">
        <f>SUMIF(AG62:AG79,"&lt;&gt;NOR",G62:G79)</f>
        <v>0</v>
      </c>
      <c r="H61" s="232"/>
      <c r="I61" s="232">
        <f>SUM(I62:I79)</f>
        <v>0</v>
      </c>
      <c r="J61" s="232"/>
      <c r="K61" s="232">
        <f>SUM(K62:K79)</f>
        <v>0</v>
      </c>
      <c r="L61" s="232"/>
      <c r="M61" s="232">
        <f>SUM(M62:M79)</f>
        <v>0</v>
      </c>
      <c r="N61" s="231"/>
      <c r="O61" s="231">
        <f>SUM(O62:O79)</f>
        <v>2.85</v>
      </c>
      <c r="P61" s="231"/>
      <c r="Q61" s="231">
        <f>SUM(Q62:Q79)</f>
        <v>0</v>
      </c>
      <c r="R61" s="232"/>
      <c r="S61" s="232"/>
      <c r="T61" s="233"/>
      <c r="U61" s="227"/>
      <c r="V61" s="227">
        <f>SUM(V62:V79)</f>
        <v>3.85</v>
      </c>
      <c r="W61" s="227"/>
      <c r="X61" s="227"/>
      <c r="Y61" s="227"/>
      <c r="AG61" t="s">
        <v>140</v>
      </c>
    </row>
    <row r="62" spans="1:60" ht="22.5" outlineLevel="1" x14ac:dyDescent="0.2">
      <c r="A62" s="235">
        <v>5</v>
      </c>
      <c r="B62" s="236" t="s">
        <v>176</v>
      </c>
      <c r="C62" s="251" t="s">
        <v>177</v>
      </c>
      <c r="D62" s="237" t="s">
        <v>157</v>
      </c>
      <c r="E62" s="238">
        <v>25.635000000000002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38">
        <v>0.1111</v>
      </c>
      <c r="O62" s="238">
        <f>ROUND(E62*N62,2)</f>
        <v>2.85</v>
      </c>
      <c r="P62" s="238">
        <v>0</v>
      </c>
      <c r="Q62" s="238">
        <f>ROUND(E62*P62,2)</f>
        <v>0</v>
      </c>
      <c r="R62" s="240" t="s">
        <v>144</v>
      </c>
      <c r="S62" s="240" t="s">
        <v>145</v>
      </c>
      <c r="T62" s="241" t="s">
        <v>145</v>
      </c>
      <c r="U62" s="221">
        <v>0.15</v>
      </c>
      <c r="V62" s="221">
        <f>ROUND(E62*U62,2)</f>
        <v>3.85</v>
      </c>
      <c r="W62" s="221"/>
      <c r="X62" s="221" t="s">
        <v>146</v>
      </c>
      <c r="Y62" s="221" t="s">
        <v>147</v>
      </c>
      <c r="Z62" s="210"/>
      <c r="AA62" s="210"/>
      <c r="AB62" s="210"/>
      <c r="AC62" s="210"/>
      <c r="AD62" s="210"/>
      <c r="AE62" s="210"/>
      <c r="AF62" s="210"/>
      <c r="AG62" s="210" t="s">
        <v>148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4" t="s">
        <v>178</v>
      </c>
      <c r="D63" s="244"/>
      <c r="E63" s="244"/>
      <c r="F63" s="244"/>
      <c r="G63" s="244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159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2" t="s">
        <v>149</v>
      </c>
      <c r="D64" s="223"/>
      <c r="E64" s="224"/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150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2" t="s">
        <v>179</v>
      </c>
      <c r="D65" s="223"/>
      <c r="E65" s="224">
        <v>6.1550000000000002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150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52" t="s">
        <v>180</v>
      </c>
      <c r="D66" s="223"/>
      <c r="E66" s="224">
        <v>0.27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150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2" t="s">
        <v>181</v>
      </c>
      <c r="D67" s="223"/>
      <c r="E67" s="224">
        <v>2.12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150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5" t="s">
        <v>162</v>
      </c>
      <c r="D68" s="225"/>
      <c r="E68" s="226">
        <v>8.5449999999999999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150</v>
      </c>
      <c r="AH68" s="210">
        <v>1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52" t="s">
        <v>152</v>
      </c>
      <c r="D69" s="223"/>
      <c r="E69" s="224"/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150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52" t="s">
        <v>179</v>
      </c>
      <c r="D70" s="223"/>
      <c r="E70" s="224">
        <v>6.1550000000000002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150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2" t="s">
        <v>180</v>
      </c>
      <c r="D71" s="223"/>
      <c r="E71" s="224">
        <v>0.27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150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2" t="s">
        <v>181</v>
      </c>
      <c r="D72" s="223"/>
      <c r="E72" s="224">
        <v>2.12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150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5" t="s">
        <v>162</v>
      </c>
      <c r="D73" s="225"/>
      <c r="E73" s="226">
        <v>8.5449999999999999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150</v>
      </c>
      <c r="AH73" s="210">
        <v>1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2" t="s">
        <v>153</v>
      </c>
      <c r="D74" s="223"/>
      <c r="E74" s="224"/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150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2" t="s">
        <v>179</v>
      </c>
      <c r="D75" s="223"/>
      <c r="E75" s="224">
        <v>6.1550000000000002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150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2" t="s">
        <v>180</v>
      </c>
      <c r="D76" s="223"/>
      <c r="E76" s="224">
        <v>0.27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150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2" t="s">
        <v>181</v>
      </c>
      <c r="D77" s="223"/>
      <c r="E77" s="224">
        <v>2.12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150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5" t="s">
        <v>162</v>
      </c>
      <c r="D78" s="225"/>
      <c r="E78" s="226">
        <v>8.5449999999999999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150</v>
      </c>
      <c r="AH78" s="210">
        <v>1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3"/>
      <c r="D79" s="243"/>
      <c r="E79" s="243"/>
      <c r="F79" s="243"/>
      <c r="G79" s="243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154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228" t="s">
        <v>139</v>
      </c>
      <c r="B80" s="229" t="s">
        <v>81</v>
      </c>
      <c r="C80" s="250" t="s">
        <v>82</v>
      </c>
      <c r="D80" s="230"/>
      <c r="E80" s="231"/>
      <c r="F80" s="232"/>
      <c r="G80" s="232">
        <f>SUMIF(AG81:AG98,"&lt;&gt;NOR",G81:G98)</f>
        <v>0</v>
      </c>
      <c r="H80" s="232"/>
      <c r="I80" s="232">
        <f>SUM(I81:I98)</f>
        <v>0</v>
      </c>
      <c r="J80" s="232"/>
      <c r="K80" s="232">
        <f>SUM(K81:K98)</f>
        <v>0</v>
      </c>
      <c r="L80" s="232"/>
      <c r="M80" s="232">
        <f>SUM(M81:M98)</f>
        <v>0</v>
      </c>
      <c r="N80" s="231"/>
      <c r="O80" s="231">
        <f>SUM(O81:O98)</f>
        <v>0</v>
      </c>
      <c r="P80" s="231"/>
      <c r="Q80" s="231">
        <f>SUM(Q81:Q98)</f>
        <v>0</v>
      </c>
      <c r="R80" s="232"/>
      <c r="S80" s="232"/>
      <c r="T80" s="233"/>
      <c r="U80" s="227"/>
      <c r="V80" s="227">
        <f>SUM(V81:V98)</f>
        <v>2.7</v>
      </c>
      <c r="W80" s="227"/>
      <c r="X80" s="227"/>
      <c r="Y80" s="227"/>
      <c r="AG80" t="s">
        <v>140</v>
      </c>
    </row>
    <row r="81" spans="1:60" outlineLevel="1" x14ac:dyDescent="0.2">
      <c r="A81" s="235">
        <v>6</v>
      </c>
      <c r="B81" s="236" t="s">
        <v>182</v>
      </c>
      <c r="C81" s="251" t="s">
        <v>183</v>
      </c>
      <c r="D81" s="237" t="s">
        <v>157</v>
      </c>
      <c r="E81" s="238">
        <v>60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38">
        <v>0</v>
      </c>
      <c r="O81" s="238">
        <f>ROUND(E81*N81,2)</f>
        <v>0</v>
      </c>
      <c r="P81" s="238">
        <v>0</v>
      </c>
      <c r="Q81" s="238">
        <f>ROUND(E81*P81,2)</f>
        <v>0</v>
      </c>
      <c r="R81" s="240" t="s">
        <v>184</v>
      </c>
      <c r="S81" s="240" t="s">
        <v>145</v>
      </c>
      <c r="T81" s="241" t="s">
        <v>145</v>
      </c>
      <c r="U81" s="221">
        <v>0.02</v>
      </c>
      <c r="V81" s="221">
        <f>ROUND(E81*U81,2)</f>
        <v>1.2</v>
      </c>
      <c r="W81" s="221"/>
      <c r="X81" s="221" t="s">
        <v>146</v>
      </c>
      <c r="Y81" s="221" t="s">
        <v>147</v>
      </c>
      <c r="Z81" s="210"/>
      <c r="AA81" s="210"/>
      <c r="AB81" s="210"/>
      <c r="AC81" s="210"/>
      <c r="AD81" s="210"/>
      <c r="AE81" s="210"/>
      <c r="AF81" s="210"/>
      <c r="AG81" s="210" t="s">
        <v>148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7"/>
      <c r="D82" s="246"/>
      <c r="E82" s="246"/>
      <c r="F82" s="246"/>
      <c r="G82" s="246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154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5">
        <v>7</v>
      </c>
      <c r="B83" s="236" t="s">
        <v>185</v>
      </c>
      <c r="C83" s="251" t="s">
        <v>186</v>
      </c>
      <c r="D83" s="237" t="s">
        <v>143</v>
      </c>
      <c r="E83" s="238">
        <v>6</v>
      </c>
      <c r="F83" s="239"/>
      <c r="G83" s="240">
        <f>ROUND(E83*F83,2)</f>
        <v>0</v>
      </c>
      <c r="H83" s="239"/>
      <c r="I83" s="240">
        <f>ROUND(E83*H83,2)</f>
        <v>0</v>
      </c>
      <c r="J83" s="239"/>
      <c r="K83" s="240">
        <f>ROUND(E83*J83,2)</f>
        <v>0</v>
      </c>
      <c r="L83" s="240">
        <v>21</v>
      </c>
      <c r="M83" s="240">
        <f>G83*(1+L83/100)</f>
        <v>0</v>
      </c>
      <c r="N83" s="238">
        <v>4.0000000000000003E-5</v>
      </c>
      <c r="O83" s="238">
        <f>ROUND(E83*N83,2)</f>
        <v>0</v>
      </c>
      <c r="P83" s="238">
        <v>0</v>
      </c>
      <c r="Q83" s="238">
        <f>ROUND(E83*P83,2)</f>
        <v>0</v>
      </c>
      <c r="R83" s="240"/>
      <c r="S83" s="240" t="s">
        <v>187</v>
      </c>
      <c r="T83" s="241" t="s">
        <v>188</v>
      </c>
      <c r="U83" s="221">
        <v>0.25</v>
      </c>
      <c r="V83" s="221">
        <f>ROUND(E83*U83,2)</f>
        <v>1.5</v>
      </c>
      <c r="W83" s="221"/>
      <c r="X83" s="221" t="s">
        <v>146</v>
      </c>
      <c r="Y83" s="221" t="s">
        <v>147</v>
      </c>
      <c r="Z83" s="210"/>
      <c r="AA83" s="210"/>
      <c r="AB83" s="210"/>
      <c r="AC83" s="210"/>
      <c r="AD83" s="210"/>
      <c r="AE83" s="210"/>
      <c r="AF83" s="210"/>
      <c r="AG83" s="210" t="s">
        <v>148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2" t="s">
        <v>149</v>
      </c>
      <c r="D84" s="223"/>
      <c r="E84" s="224"/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150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52" t="s">
        <v>151</v>
      </c>
      <c r="D85" s="223"/>
      <c r="E85" s="224">
        <v>2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150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2" t="s">
        <v>152</v>
      </c>
      <c r="D86" s="223"/>
      <c r="E86" s="224"/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150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2" t="s">
        <v>151</v>
      </c>
      <c r="D87" s="223"/>
      <c r="E87" s="224">
        <v>2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150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2" t="s">
        <v>153</v>
      </c>
      <c r="D88" s="223"/>
      <c r="E88" s="224"/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150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2" t="s">
        <v>151</v>
      </c>
      <c r="D89" s="223"/>
      <c r="E89" s="224">
        <v>2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150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3"/>
      <c r="D90" s="243"/>
      <c r="E90" s="243"/>
      <c r="F90" s="243"/>
      <c r="G90" s="243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154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35">
        <v>8</v>
      </c>
      <c r="B91" s="236" t="s">
        <v>189</v>
      </c>
      <c r="C91" s="251" t="s">
        <v>190</v>
      </c>
      <c r="D91" s="237" t="s">
        <v>191</v>
      </c>
      <c r="E91" s="238">
        <v>6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38">
        <v>0</v>
      </c>
      <c r="O91" s="238">
        <f>ROUND(E91*N91,2)</f>
        <v>0</v>
      </c>
      <c r="P91" s="238">
        <v>0</v>
      </c>
      <c r="Q91" s="238">
        <f>ROUND(E91*P91,2)</f>
        <v>0</v>
      </c>
      <c r="R91" s="240"/>
      <c r="S91" s="240" t="s">
        <v>187</v>
      </c>
      <c r="T91" s="241" t="s">
        <v>188</v>
      </c>
      <c r="U91" s="221">
        <v>0</v>
      </c>
      <c r="V91" s="221">
        <f>ROUND(E91*U91,2)</f>
        <v>0</v>
      </c>
      <c r="W91" s="221"/>
      <c r="X91" s="221" t="s">
        <v>146</v>
      </c>
      <c r="Y91" s="221" t="s">
        <v>147</v>
      </c>
      <c r="Z91" s="210"/>
      <c r="AA91" s="210"/>
      <c r="AB91" s="210"/>
      <c r="AC91" s="210"/>
      <c r="AD91" s="210"/>
      <c r="AE91" s="210"/>
      <c r="AF91" s="210"/>
      <c r="AG91" s="210" t="s">
        <v>148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52" t="s">
        <v>149</v>
      </c>
      <c r="D92" s="223"/>
      <c r="E92" s="224"/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150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2" t="s">
        <v>151</v>
      </c>
      <c r="D93" s="223"/>
      <c r="E93" s="224">
        <v>2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150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2" t="s">
        <v>152</v>
      </c>
      <c r="D94" s="223"/>
      <c r="E94" s="224"/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150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52" t="s">
        <v>151</v>
      </c>
      <c r="D95" s="223"/>
      <c r="E95" s="224">
        <v>2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150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2" t="s">
        <v>153</v>
      </c>
      <c r="D96" s="223"/>
      <c r="E96" s="224"/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150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2" t="s">
        <v>151</v>
      </c>
      <c r="D97" s="223"/>
      <c r="E97" s="224">
        <v>2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150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3"/>
      <c r="D98" s="243"/>
      <c r="E98" s="243"/>
      <c r="F98" s="243"/>
      <c r="G98" s="243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154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">
      <c r="A99" s="228" t="s">
        <v>139</v>
      </c>
      <c r="B99" s="229" t="s">
        <v>83</v>
      </c>
      <c r="C99" s="250" t="s">
        <v>84</v>
      </c>
      <c r="D99" s="230"/>
      <c r="E99" s="231"/>
      <c r="F99" s="232"/>
      <c r="G99" s="232">
        <f>SUMIF(AG100:AG206,"&lt;&gt;NOR",G100:G206)</f>
        <v>0</v>
      </c>
      <c r="H99" s="232"/>
      <c r="I99" s="232">
        <f>SUM(I100:I206)</f>
        <v>0</v>
      </c>
      <c r="J99" s="232"/>
      <c r="K99" s="232">
        <f>SUM(K100:K206)</f>
        <v>0</v>
      </c>
      <c r="L99" s="232"/>
      <c r="M99" s="232">
        <f>SUM(M100:M206)</f>
        <v>0</v>
      </c>
      <c r="N99" s="231"/>
      <c r="O99" s="231">
        <f>SUM(O100:O206)</f>
        <v>0.04</v>
      </c>
      <c r="P99" s="231"/>
      <c r="Q99" s="231">
        <f>SUM(Q100:Q206)</f>
        <v>17.23</v>
      </c>
      <c r="R99" s="232"/>
      <c r="S99" s="232"/>
      <c r="T99" s="233"/>
      <c r="U99" s="227"/>
      <c r="V99" s="227">
        <f>SUM(V100:V206)</f>
        <v>60.08</v>
      </c>
      <c r="W99" s="227"/>
      <c r="X99" s="227"/>
      <c r="Y99" s="227"/>
      <c r="AG99" t="s">
        <v>140</v>
      </c>
    </row>
    <row r="100" spans="1:60" ht="22.5" outlineLevel="1" x14ac:dyDescent="0.2">
      <c r="A100" s="235">
        <v>9</v>
      </c>
      <c r="B100" s="236" t="s">
        <v>192</v>
      </c>
      <c r="C100" s="251" t="s">
        <v>193</v>
      </c>
      <c r="D100" s="237" t="s">
        <v>157</v>
      </c>
      <c r="E100" s="238">
        <v>8.1</v>
      </c>
      <c r="F100" s="239"/>
      <c r="G100" s="240">
        <f>ROUND(E100*F100,2)</f>
        <v>0</v>
      </c>
      <c r="H100" s="239"/>
      <c r="I100" s="240">
        <f>ROUND(E100*H100,2)</f>
        <v>0</v>
      </c>
      <c r="J100" s="239"/>
      <c r="K100" s="240">
        <f>ROUND(E100*J100,2)</f>
        <v>0</v>
      </c>
      <c r="L100" s="240">
        <v>21</v>
      </c>
      <c r="M100" s="240">
        <f>G100*(1+L100/100)</f>
        <v>0</v>
      </c>
      <c r="N100" s="238">
        <v>3.3E-4</v>
      </c>
      <c r="O100" s="238">
        <f>ROUND(E100*N100,2)</f>
        <v>0</v>
      </c>
      <c r="P100" s="238">
        <v>2.7969999999999998E-2</v>
      </c>
      <c r="Q100" s="238">
        <f>ROUND(E100*P100,2)</f>
        <v>0.23</v>
      </c>
      <c r="R100" s="240" t="s">
        <v>194</v>
      </c>
      <c r="S100" s="240" t="s">
        <v>145</v>
      </c>
      <c r="T100" s="241" t="s">
        <v>145</v>
      </c>
      <c r="U100" s="221">
        <v>0.39</v>
      </c>
      <c r="V100" s="221">
        <f>ROUND(E100*U100,2)</f>
        <v>3.16</v>
      </c>
      <c r="W100" s="221"/>
      <c r="X100" s="221" t="s">
        <v>146</v>
      </c>
      <c r="Y100" s="221" t="s">
        <v>147</v>
      </c>
      <c r="Z100" s="210"/>
      <c r="AA100" s="210"/>
      <c r="AB100" s="210"/>
      <c r="AC100" s="210"/>
      <c r="AD100" s="210"/>
      <c r="AE100" s="210"/>
      <c r="AF100" s="210"/>
      <c r="AG100" s="210" t="s">
        <v>148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2" t="s">
        <v>149</v>
      </c>
      <c r="D101" s="223"/>
      <c r="E101" s="224"/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150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52" t="s">
        <v>195</v>
      </c>
      <c r="D102" s="223"/>
      <c r="E102" s="224">
        <v>2.7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150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2" t="s">
        <v>152</v>
      </c>
      <c r="D103" s="223"/>
      <c r="E103" s="224"/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150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2" t="s">
        <v>195</v>
      </c>
      <c r="D104" s="223"/>
      <c r="E104" s="224">
        <v>2.7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150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2" t="s">
        <v>153</v>
      </c>
      <c r="D105" s="223"/>
      <c r="E105" s="224"/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150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2" t="s">
        <v>195</v>
      </c>
      <c r="D106" s="223"/>
      <c r="E106" s="224">
        <v>2.7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150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3"/>
      <c r="D107" s="243"/>
      <c r="E107" s="243"/>
      <c r="F107" s="243"/>
      <c r="G107" s="243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154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35">
        <v>10</v>
      </c>
      <c r="B108" s="236" t="s">
        <v>196</v>
      </c>
      <c r="C108" s="251" t="s">
        <v>197</v>
      </c>
      <c r="D108" s="237" t="s">
        <v>157</v>
      </c>
      <c r="E108" s="238">
        <v>7.218</v>
      </c>
      <c r="F108" s="239"/>
      <c r="G108" s="240">
        <f>ROUND(E108*F108,2)</f>
        <v>0</v>
      </c>
      <c r="H108" s="239"/>
      <c r="I108" s="240">
        <f>ROUND(E108*H108,2)</f>
        <v>0</v>
      </c>
      <c r="J108" s="239"/>
      <c r="K108" s="240">
        <f>ROUND(E108*J108,2)</f>
        <v>0</v>
      </c>
      <c r="L108" s="240">
        <v>21</v>
      </c>
      <c r="M108" s="240">
        <f>G108*(1+L108/100)</f>
        <v>0</v>
      </c>
      <c r="N108" s="238">
        <v>6.7000000000000002E-4</v>
      </c>
      <c r="O108" s="238">
        <f>ROUND(E108*N108,2)</f>
        <v>0</v>
      </c>
      <c r="P108" s="238">
        <v>0.11799999999999999</v>
      </c>
      <c r="Q108" s="238">
        <f>ROUND(E108*P108,2)</f>
        <v>0.85</v>
      </c>
      <c r="R108" s="240" t="s">
        <v>194</v>
      </c>
      <c r="S108" s="240" t="s">
        <v>145</v>
      </c>
      <c r="T108" s="241" t="s">
        <v>145</v>
      </c>
      <c r="U108" s="221">
        <v>0.22</v>
      </c>
      <c r="V108" s="221">
        <f>ROUND(E108*U108,2)</f>
        <v>1.59</v>
      </c>
      <c r="W108" s="221"/>
      <c r="X108" s="221" t="s">
        <v>146</v>
      </c>
      <c r="Y108" s="221" t="s">
        <v>147</v>
      </c>
      <c r="Z108" s="210"/>
      <c r="AA108" s="210"/>
      <c r="AB108" s="210"/>
      <c r="AC108" s="210"/>
      <c r="AD108" s="210"/>
      <c r="AE108" s="210"/>
      <c r="AF108" s="210"/>
      <c r="AG108" s="210" t="s">
        <v>148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2" x14ac:dyDescent="0.2">
      <c r="A109" s="217"/>
      <c r="B109" s="218"/>
      <c r="C109" s="254" t="s">
        <v>198</v>
      </c>
      <c r="D109" s="244"/>
      <c r="E109" s="244"/>
      <c r="F109" s="244"/>
      <c r="G109" s="244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159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47" t="str">
        <f>C109</f>
        <v>nebo vybourání otvorů jakýchkoliv rozměrů, včetně pomocného lešení o výšce podlahy do 1900 mm a pro zatížení do 1,5 kPa  (150 kg/m2),</v>
      </c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2" t="s">
        <v>149</v>
      </c>
      <c r="D110" s="223"/>
      <c r="E110" s="224"/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150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2" t="s">
        <v>199</v>
      </c>
      <c r="D111" s="223"/>
      <c r="E111" s="224">
        <v>2.1360000000000001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150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52" t="s">
        <v>180</v>
      </c>
      <c r="D112" s="223"/>
      <c r="E112" s="224">
        <v>0.27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150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55" t="s">
        <v>162</v>
      </c>
      <c r="D113" s="225"/>
      <c r="E113" s="226">
        <v>2.4060000000000001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150</v>
      </c>
      <c r="AH113" s="210">
        <v>1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2" t="s">
        <v>152</v>
      </c>
      <c r="D114" s="223"/>
      <c r="E114" s="224"/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150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2" t="s">
        <v>199</v>
      </c>
      <c r="D115" s="223"/>
      <c r="E115" s="224">
        <v>2.1360000000000001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150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52" t="s">
        <v>180</v>
      </c>
      <c r="D116" s="223"/>
      <c r="E116" s="224">
        <v>0.27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150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55" t="s">
        <v>162</v>
      </c>
      <c r="D117" s="225"/>
      <c r="E117" s="226">
        <v>2.4060000000000001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150</v>
      </c>
      <c r="AH117" s="210">
        <v>1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52" t="s">
        <v>153</v>
      </c>
      <c r="D118" s="223"/>
      <c r="E118" s="224"/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150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2" t="s">
        <v>199</v>
      </c>
      <c r="D119" s="223"/>
      <c r="E119" s="224">
        <v>2.1360000000000001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150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2" t="s">
        <v>180</v>
      </c>
      <c r="D120" s="223"/>
      <c r="E120" s="224">
        <v>0.27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150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55" t="s">
        <v>162</v>
      </c>
      <c r="D121" s="225"/>
      <c r="E121" s="226">
        <v>2.4060000000000001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150</v>
      </c>
      <c r="AH121" s="210">
        <v>1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53"/>
      <c r="D122" s="243"/>
      <c r="E122" s="243"/>
      <c r="F122" s="243"/>
      <c r="G122" s="243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154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35">
        <v>11</v>
      </c>
      <c r="B123" s="236" t="s">
        <v>200</v>
      </c>
      <c r="C123" s="251" t="s">
        <v>201</v>
      </c>
      <c r="D123" s="237" t="s">
        <v>157</v>
      </c>
      <c r="E123" s="238">
        <v>47.7</v>
      </c>
      <c r="F123" s="239"/>
      <c r="G123" s="240">
        <f>ROUND(E123*F123,2)</f>
        <v>0</v>
      </c>
      <c r="H123" s="239"/>
      <c r="I123" s="240">
        <f>ROUND(E123*H123,2)</f>
        <v>0</v>
      </c>
      <c r="J123" s="239"/>
      <c r="K123" s="240">
        <f>ROUND(E123*J123,2)</f>
        <v>0</v>
      </c>
      <c r="L123" s="240">
        <v>21</v>
      </c>
      <c r="M123" s="240">
        <f>G123*(1+L123/100)</f>
        <v>0</v>
      </c>
      <c r="N123" s="238">
        <v>6.7000000000000002E-4</v>
      </c>
      <c r="O123" s="238">
        <f>ROUND(E123*N123,2)</f>
        <v>0.03</v>
      </c>
      <c r="P123" s="238">
        <v>0.14499999999999999</v>
      </c>
      <c r="Q123" s="238">
        <f>ROUND(E123*P123,2)</f>
        <v>6.92</v>
      </c>
      <c r="R123" s="240" t="s">
        <v>194</v>
      </c>
      <c r="S123" s="240" t="s">
        <v>145</v>
      </c>
      <c r="T123" s="241" t="s">
        <v>145</v>
      </c>
      <c r="U123" s="221">
        <v>0.27</v>
      </c>
      <c r="V123" s="221">
        <f>ROUND(E123*U123,2)</f>
        <v>12.88</v>
      </c>
      <c r="W123" s="221"/>
      <c r="X123" s="221" t="s">
        <v>146</v>
      </c>
      <c r="Y123" s="221" t="s">
        <v>147</v>
      </c>
      <c r="Z123" s="210"/>
      <c r="AA123" s="210"/>
      <c r="AB123" s="210"/>
      <c r="AC123" s="210"/>
      <c r="AD123" s="210"/>
      <c r="AE123" s="210"/>
      <c r="AF123" s="210"/>
      <c r="AG123" s="210" t="s">
        <v>148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2" x14ac:dyDescent="0.2">
      <c r="A124" s="217"/>
      <c r="B124" s="218"/>
      <c r="C124" s="254" t="s">
        <v>198</v>
      </c>
      <c r="D124" s="244"/>
      <c r="E124" s="244"/>
      <c r="F124" s="244"/>
      <c r="G124" s="244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159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47" t="str">
        <f>C124</f>
        <v>nebo vybourání otvorů jakýchkoliv rozměrů, včetně pomocného lešení o výšce podlahy do 1900 mm a pro zatížení do 1,5 kPa  (150 kg/m2),</v>
      </c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2" t="s">
        <v>149</v>
      </c>
      <c r="D125" s="223"/>
      <c r="E125" s="224"/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150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17"/>
      <c r="B126" s="218"/>
      <c r="C126" s="252" t="s">
        <v>202</v>
      </c>
      <c r="D126" s="223"/>
      <c r="E126" s="224">
        <v>15.9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150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52" t="s">
        <v>152</v>
      </c>
      <c r="D127" s="223"/>
      <c r="E127" s="224"/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150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52" t="s">
        <v>202</v>
      </c>
      <c r="D128" s="223"/>
      <c r="E128" s="224">
        <v>15.9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150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52" t="s">
        <v>153</v>
      </c>
      <c r="D129" s="223"/>
      <c r="E129" s="224"/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150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17"/>
      <c r="B130" s="218"/>
      <c r="C130" s="252" t="s">
        <v>202</v>
      </c>
      <c r="D130" s="223"/>
      <c r="E130" s="224">
        <v>15.9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150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3"/>
      <c r="D131" s="243"/>
      <c r="E131" s="243"/>
      <c r="F131" s="243"/>
      <c r="G131" s="243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154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35">
        <v>12</v>
      </c>
      <c r="B132" s="236" t="s">
        <v>203</v>
      </c>
      <c r="C132" s="251" t="s">
        <v>204</v>
      </c>
      <c r="D132" s="237" t="s">
        <v>205</v>
      </c>
      <c r="E132" s="238">
        <v>1.6830000000000001</v>
      </c>
      <c r="F132" s="239"/>
      <c r="G132" s="240">
        <f>ROUND(E132*F132,2)</f>
        <v>0</v>
      </c>
      <c r="H132" s="239"/>
      <c r="I132" s="240">
        <f>ROUND(E132*H132,2)</f>
        <v>0</v>
      </c>
      <c r="J132" s="239"/>
      <c r="K132" s="240">
        <f>ROUND(E132*J132,2)</f>
        <v>0</v>
      </c>
      <c r="L132" s="240">
        <v>21</v>
      </c>
      <c r="M132" s="240">
        <f>G132*(1+L132/100)</f>
        <v>0</v>
      </c>
      <c r="N132" s="238">
        <v>0</v>
      </c>
      <c r="O132" s="238">
        <f>ROUND(E132*N132,2)</f>
        <v>0</v>
      </c>
      <c r="P132" s="238">
        <v>2.2000000000000002</v>
      </c>
      <c r="Q132" s="238">
        <f>ROUND(E132*P132,2)</f>
        <v>3.7</v>
      </c>
      <c r="R132" s="240" t="s">
        <v>194</v>
      </c>
      <c r="S132" s="240" t="s">
        <v>145</v>
      </c>
      <c r="T132" s="241" t="s">
        <v>145</v>
      </c>
      <c r="U132" s="221">
        <v>7.2</v>
      </c>
      <c r="V132" s="221">
        <f>ROUND(E132*U132,2)</f>
        <v>12.12</v>
      </c>
      <c r="W132" s="221"/>
      <c r="X132" s="221" t="s">
        <v>146</v>
      </c>
      <c r="Y132" s="221" t="s">
        <v>147</v>
      </c>
      <c r="Z132" s="210"/>
      <c r="AA132" s="210"/>
      <c r="AB132" s="210"/>
      <c r="AC132" s="210"/>
      <c r="AD132" s="210"/>
      <c r="AE132" s="210"/>
      <c r="AF132" s="210"/>
      <c r="AG132" s="210" t="s">
        <v>148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2" t="s">
        <v>206</v>
      </c>
      <c r="D133" s="223"/>
      <c r="E133" s="224"/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150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2" t="s">
        <v>149</v>
      </c>
      <c r="D134" s="223"/>
      <c r="E134" s="224"/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150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52" t="s">
        <v>207</v>
      </c>
      <c r="D135" s="223"/>
      <c r="E135" s="224">
        <v>0.56100000000000005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150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5" t="s">
        <v>162</v>
      </c>
      <c r="D136" s="225"/>
      <c r="E136" s="226">
        <v>0.56100000000000005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150</v>
      </c>
      <c r="AH136" s="210">
        <v>1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2" t="s">
        <v>152</v>
      </c>
      <c r="D137" s="223"/>
      <c r="E137" s="224"/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150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2" t="s">
        <v>207</v>
      </c>
      <c r="D138" s="223"/>
      <c r="E138" s="224">
        <v>0.56100000000000005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150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55" t="s">
        <v>162</v>
      </c>
      <c r="D139" s="225"/>
      <c r="E139" s="226">
        <v>0.56100000000000005</v>
      </c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150</v>
      </c>
      <c r="AH139" s="210">
        <v>1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52" t="s">
        <v>153</v>
      </c>
      <c r="D140" s="223"/>
      <c r="E140" s="224"/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150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52" t="s">
        <v>207</v>
      </c>
      <c r="D141" s="223"/>
      <c r="E141" s="224">
        <v>0.56100000000000005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150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55" t="s">
        <v>162</v>
      </c>
      <c r="D142" s="225"/>
      <c r="E142" s="226">
        <v>0.56100000000000005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150</v>
      </c>
      <c r="AH142" s="210">
        <v>1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53"/>
      <c r="D143" s="243"/>
      <c r="E143" s="243"/>
      <c r="F143" s="243"/>
      <c r="G143" s="243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154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35">
        <v>13</v>
      </c>
      <c r="B144" s="236" t="s">
        <v>208</v>
      </c>
      <c r="C144" s="251" t="s">
        <v>209</v>
      </c>
      <c r="D144" s="237" t="s">
        <v>157</v>
      </c>
      <c r="E144" s="238">
        <v>23.73</v>
      </c>
      <c r="F144" s="239"/>
      <c r="G144" s="240">
        <f>ROUND(E144*F144,2)</f>
        <v>0</v>
      </c>
      <c r="H144" s="239"/>
      <c r="I144" s="240">
        <f>ROUND(E144*H144,2)</f>
        <v>0</v>
      </c>
      <c r="J144" s="239"/>
      <c r="K144" s="240">
        <f>ROUND(E144*J144,2)</f>
        <v>0</v>
      </c>
      <c r="L144" s="240">
        <v>21</v>
      </c>
      <c r="M144" s="240">
        <f>G144*(1+L144/100)</f>
        <v>0</v>
      </c>
      <c r="N144" s="238">
        <v>0</v>
      </c>
      <c r="O144" s="238">
        <f>ROUND(E144*N144,2)</f>
        <v>0</v>
      </c>
      <c r="P144" s="238">
        <v>0.02</v>
      </c>
      <c r="Q144" s="238">
        <f>ROUND(E144*P144,2)</f>
        <v>0.47</v>
      </c>
      <c r="R144" s="240" t="s">
        <v>194</v>
      </c>
      <c r="S144" s="240" t="s">
        <v>145</v>
      </c>
      <c r="T144" s="241" t="s">
        <v>145</v>
      </c>
      <c r="U144" s="221">
        <v>0.15</v>
      </c>
      <c r="V144" s="221">
        <f>ROUND(E144*U144,2)</f>
        <v>3.56</v>
      </c>
      <c r="W144" s="221"/>
      <c r="X144" s="221" t="s">
        <v>146</v>
      </c>
      <c r="Y144" s="221" t="s">
        <v>147</v>
      </c>
      <c r="Z144" s="210"/>
      <c r="AA144" s="210"/>
      <c r="AB144" s="210"/>
      <c r="AC144" s="210"/>
      <c r="AD144" s="210"/>
      <c r="AE144" s="210"/>
      <c r="AF144" s="210"/>
      <c r="AG144" s="210" t="s">
        <v>148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4" t="s">
        <v>210</v>
      </c>
      <c r="D145" s="244"/>
      <c r="E145" s="244"/>
      <c r="F145" s="244"/>
      <c r="G145" s="244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159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52" t="s">
        <v>149</v>
      </c>
      <c r="D146" s="223"/>
      <c r="E146" s="224"/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150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52" t="s">
        <v>211</v>
      </c>
      <c r="D147" s="223"/>
      <c r="E147" s="224">
        <v>5.81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150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52" t="s">
        <v>212</v>
      </c>
      <c r="D148" s="223"/>
      <c r="E148" s="224">
        <v>2.1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0"/>
      <c r="AA148" s="210"/>
      <c r="AB148" s="210"/>
      <c r="AC148" s="210"/>
      <c r="AD148" s="210"/>
      <c r="AE148" s="210"/>
      <c r="AF148" s="210"/>
      <c r="AG148" s="210" t="s">
        <v>150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55" t="s">
        <v>162</v>
      </c>
      <c r="D149" s="225"/>
      <c r="E149" s="226">
        <v>7.91</v>
      </c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150</v>
      </c>
      <c r="AH149" s="210">
        <v>1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2" t="s">
        <v>152</v>
      </c>
      <c r="D150" s="223"/>
      <c r="E150" s="224"/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150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2" t="s">
        <v>211</v>
      </c>
      <c r="D151" s="223"/>
      <c r="E151" s="224">
        <v>5.81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150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52" t="s">
        <v>212</v>
      </c>
      <c r="D152" s="223"/>
      <c r="E152" s="224">
        <v>2.1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150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55" t="s">
        <v>162</v>
      </c>
      <c r="D153" s="225"/>
      <c r="E153" s="226">
        <v>7.91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150</v>
      </c>
      <c r="AH153" s="210">
        <v>1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52" t="s">
        <v>153</v>
      </c>
      <c r="D154" s="223"/>
      <c r="E154" s="224"/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150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52" t="s">
        <v>211</v>
      </c>
      <c r="D155" s="223"/>
      <c r="E155" s="224">
        <v>5.81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150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2" t="s">
        <v>212</v>
      </c>
      <c r="D156" s="223"/>
      <c r="E156" s="224">
        <v>2.1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150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55" t="s">
        <v>162</v>
      </c>
      <c r="D157" s="225"/>
      <c r="E157" s="226">
        <v>7.91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150</v>
      </c>
      <c r="AH157" s="210">
        <v>1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53"/>
      <c r="D158" s="243"/>
      <c r="E158" s="243"/>
      <c r="F158" s="243"/>
      <c r="G158" s="243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154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5">
        <v>14</v>
      </c>
      <c r="B159" s="236" t="s">
        <v>213</v>
      </c>
      <c r="C159" s="251" t="s">
        <v>214</v>
      </c>
      <c r="D159" s="237" t="s">
        <v>143</v>
      </c>
      <c r="E159" s="238">
        <v>6</v>
      </c>
      <c r="F159" s="239"/>
      <c r="G159" s="240">
        <f>ROUND(E159*F159,2)</f>
        <v>0</v>
      </c>
      <c r="H159" s="239"/>
      <c r="I159" s="240">
        <f>ROUND(E159*H159,2)</f>
        <v>0</v>
      </c>
      <c r="J159" s="239"/>
      <c r="K159" s="240">
        <f>ROUND(E159*J159,2)</f>
        <v>0</v>
      </c>
      <c r="L159" s="240">
        <v>21</v>
      </c>
      <c r="M159" s="240">
        <f>G159*(1+L159/100)</f>
        <v>0</v>
      </c>
      <c r="N159" s="238">
        <v>0</v>
      </c>
      <c r="O159" s="238">
        <f>ROUND(E159*N159,2)</f>
        <v>0</v>
      </c>
      <c r="P159" s="238">
        <v>0</v>
      </c>
      <c r="Q159" s="238">
        <f>ROUND(E159*P159,2)</f>
        <v>0</v>
      </c>
      <c r="R159" s="240" t="s">
        <v>194</v>
      </c>
      <c r="S159" s="240" t="s">
        <v>145</v>
      </c>
      <c r="T159" s="241" t="s">
        <v>145</v>
      </c>
      <c r="U159" s="221">
        <v>0.05</v>
      </c>
      <c r="V159" s="221">
        <f>ROUND(E159*U159,2)</f>
        <v>0.3</v>
      </c>
      <c r="W159" s="221"/>
      <c r="X159" s="221" t="s">
        <v>146</v>
      </c>
      <c r="Y159" s="221" t="s">
        <v>147</v>
      </c>
      <c r="Z159" s="210"/>
      <c r="AA159" s="210"/>
      <c r="AB159" s="210"/>
      <c r="AC159" s="210"/>
      <c r="AD159" s="210"/>
      <c r="AE159" s="210"/>
      <c r="AF159" s="210"/>
      <c r="AG159" s="210" t="s">
        <v>148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4" t="s">
        <v>215</v>
      </c>
      <c r="D160" s="244"/>
      <c r="E160" s="244"/>
      <c r="F160" s="244"/>
      <c r="G160" s="244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159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2" t="s">
        <v>149</v>
      </c>
      <c r="D161" s="223"/>
      <c r="E161" s="224"/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150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52" t="s">
        <v>151</v>
      </c>
      <c r="D162" s="223"/>
      <c r="E162" s="224">
        <v>2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150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52" t="s">
        <v>152</v>
      </c>
      <c r="D163" s="223"/>
      <c r="E163" s="224"/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150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52" t="s">
        <v>151</v>
      </c>
      <c r="D164" s="223"/>
      <c r="E164" s="224">
        <v>2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150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52" t="s">
        <v>153</v>
      </c>
      <c r="D165" s="223"/>
      <c r="E165" s="224"/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150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52" t="s">
        <v>151</v>
      </c>
      <c r="D166" s="223"/>
      <c r="E166" s="224">
        <v>2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150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3"/>
      <c r="D167" s="243"/>
      <c r="E167" s="243"/>
      <c r="F167" s="243"/>
      <c r="G167" s="243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154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33.75" outlineLevel="1" x14ac:dyDescent="0.2">
      <c r="A168" s="235">
        <v>15</v>
      </c>
      <c r="B168" s="236" t="s">
        <v>216</v>
      </c>
      <c r="C168" s="251" t="s">
        <v>217</v>
      </c>
      <c r="D168" s="237" t="s">
        <v>157</v>
      </c>
      <c r="E168" s="238">
        <v>7.0919999999999996</v>
      </c>
      <c r="F168" s="239"/>
      <c r="G168" s="240">
        <f>ROUND(E168*F168,2)</f>
        <v>0</v>
      </c>
      <c r="H168" s="239"/>
      <c r="I168" s="240">
        <f>ROUND(E168*H168,2)</f>
        <v>0</v>
      </c>
      <c r="J168" s="239"/>
      <c r="K168" s="240">
        <f>ROUND(E168*J168,2)</f>
        <v>0</v>
      </c>
      <c r="L168" s="240">
        <v>21</v>
      </c>
      <c r="M168" s="240">
        <f>G168*(1+L168/100)</f>
        <v>0</v>
      </c>
      <c r="N168" s="238">
        <v>1.17E-3</v>
      </c>
      <c r="O168" s="238">
        <f>ROUND(E168*N168,2)</f>
        <v>0.01</v>
      </c>
      <c r="P168" s="238">
        <v>7.5999999999999998E-2</v>
      </c>
      <c r="Q168" s="238">
        <f>ROUND(E168*P168,2)</f>
        <v>0.54</v>
      </c>
      <c r="R168" s="240" t="s">
        <v>194</v>
      </c>
      <c r="S168" s="240" t="s">
        <v>145</v>
      </c>
      <c r="T168" s="241" t="s">
        <v>145</v>
      </c>
      <c r="U168" s="221">
        <v>0.94</v>
      </c>
      <c r="V168" s="221">
        <f>ROUND(E168*U168,2)</f>
        <v>6.67</v>
      </c>
      <c r="W168" s="221"/>
      <c r="X168" s="221" t="s">
        <v>146</v>
      </c>
      <c r="Y168" s="221" t="s">
        <v>147</v>
      </c>
      <c r="Z168" s="210"/>
      <c r="AA168" s="210"/>
      <c r="AB168" s="210"/>
      <c r="AC168" s="210"/>
      <c r="AD168" s="210"/>
      <c r="AE168" s="210"/>
      <c r="AF168" s="210"/>
      <c r="AG168" s="210" t="s">
        <v>148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52" t="s">
        <v>149</v>
      </c>
      <c r="D169" s="223"/>
      <c r="E169" s="224"/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150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52" t="s">
        <v>218</v>
      </c>
      <c r="D170" s="223"/>
      <c r="E170" s="224">
        <v>2.3639999999999999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150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52" t="s">
        <v>152</v>
      </c>
      <c r="D171" s="223"/>
      <c r="E171" s="224"/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150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52" t="s">
        <v>218</v>
      </c>
      <c r="D172" s="223"/>
      <c r="E172" s="224">
        <v>2.3639999999999999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150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52" t="s">
        <v>153</v>
      </c>
      <c r="D173" s="223"/>
      <c r="E173" s="224"/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150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52" t="s">
        <v>218</v>
      </c>
      <c r="D174" s="223"/>
      <c r="E174" s="224">
        <v>2.3639999999999999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150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53"/>
      <c r="D175" s="243"/>
      <c r="E175" s="243"/>
      <c r="F175" s="243"/>
      <c r="G175" s="243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154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35">
        <v>16</v>
      </c>
      <c r="B176" s="236" t="s">
        <v>219</v>
      </c>
      <c r="C176" s="251" t="s">
        <v>220</v>
      </c>
      <c r="D176" s="237" t="s">
        <v>157</v>
      </c>
      <c r="E176" s="238">
        <v>7.7220000000000004</v>
      </c>
      <c r="F176" s="239"/>
      <c r="G176" s="240">
        <f>ROUND(E176*F176,2)</f>
        <v>0</v>
      </c>
      <c r="H176" s="239"/>
      <c r="I176" s="240">
        <f>ROUND(E176*H176,2)</f>
        <v>0</v>
      </c>
      <c r="J176" s="239"/>
      <c r="K176" s="240">
        <f>ROUND(E176*J176,2)</f>
        <v>0</v>
      </c>
      <c r="L176" s="240">
        <v>21</v>
      </c>
      <c r="M176" s="240">
        <f>G176*(1+L176/100)</f>
        <v>0</v>
      </c>
      <c r="N176" s="238">
        <v>0</v>
      </c>
      <c r="O176" s="238">
        <f>ROUND(E176*N176,2)</f>
        <v>0</v>
      </c>
      <c r="P176" s="238">
        <v>2.7980000000000001E-2</v>
      </c>
      <c r="Q176" s="238">
        <f>ROUND(E176*P176,2)</f>
        <v>0.22</v>
      </c>
      <c r="R176" s="240" t="s">
        <v>194</v>
      </c>
      <c r="S176" s="240" t="s">
        <v>145</v>
      </c>
      <c r="T176" s="241" t="s">
        <v>145</v>
      </c>
      <c r="U176" s="221">
        <v>0.11</v>
      </c>
      <c r="V176" s="221">
        <f>ROUND(E176*U176,2)</f>
        <v>0.85</v>
      </c>
      <c r="W176" s="221"/>
      <c r="X176" s="221" t="s">
        <v>146</v>
      </c>
      <c r="Y176" s="221" t="s">
        <v>147</v>
      </c>
      <c r="Z176" s="210"/>
      <c r="AA176" s="210"/>
      <c r="AB176" s="210"/>
      <c r="AC176" s="210"/>
      <c r="AD176" s="210"/>
      <c r="AE176" s="210"/>
      <c r="AF176" s="210"/>
      <c r="AG176" s="210" t="s">
        <v>148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52" t="s">
        <v>221</v>
      </c>
      <c r="D177" s="223"/>
      <c r="E177" s="224"/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150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52" t="s">
        <v>149</v>
      </c>
      <c r="D178" s="223"/>
      <c r="E178" s="224"/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150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52" t="s">
        <v>222</v>
      </c>
      <c r="D179" s="223"/>
      <c r="E179" s="224">
        <v>2.8820000000000001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150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52" t="s">
        <v>223</v>
      </c>
      <c r="D180" s="223"/>
      <c r="E180" s="224">
        <v>-0.308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150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55" t="s">
        <v>162</v>
      </c>
      <c r="D181" s="225"/>
      <c r="E181" s="226">
        <v>2.5739999999999998</v>
      </c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150</v>
      </c>
      <c r="AH181" s="210">
        <v>1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52" t="s">
        <v>152</v>
      </c>
      <c r="D182" s="223"/>
      <c r="E182" s="224"/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0"/>
      <c r="AA182" s="210"/>
      <c r="AB182" s="210"/>
      <c r="AC182" s="210"/>
      <c r="AD182" s="210"/>
      <c r="AE182" s="210"/>
      <c r="AF182" s="210"/>
      <c r="AG182" s="210" t="s">
        <v>150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52" t="s">
        <v>222</v>
      </c>
      <c r="D183" s="223"/>
      <c r="E183" s="224">
        <v>2.8820000000000001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0"/>
      <c r="AA183" s="210"/>
      <c r="AB183" s="210"/>
      <c r="AC183" s="210"/>
      <c r="AD183" s="210"/>
      <c r="AE183" s="210"/>
      <c r="AF183" s="210"/>
      <c r="AG183" s="210" t="s">
        <v>150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52" t="s">
        <v>223</v>
      </c>
      <c r="D184" s="223"/>
      <c r="E184" s="224">
        <v>-0.308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150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55" t="s">
        <v>162</v>
      </c>
      <c r="D185" s="225"/>
      <c r="E185" s="226">
        <v>2.5739999999999998</v>
      </c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0"/>
      <c r="AA185" s="210"/>
      <c r="AB185" s="210"/>
      <c r="AC185" s="210"/>
      <c r="AD185" s="210"/>
      <c r="AE185" s="210"/>
      <c r="AF185" s="210"/>
      <c r="AG185" s="210" t="s">
        <v>150</v>
      </c>
      <c r="AH185" s="210">
        <v>1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52" t="s">
        <v>153</v>
      </c>
      <c r="D186" s="223"/>
      <c r="E186" s="224"/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150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52" t="s">
        <v>222</v>
      </c>
      <c r="D187" s="223"/>
      <c r="E187" s="224">
        <v>2.8820000000000001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150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52" t="s">
        <v>223</v>
      </c>
      <c r="D188" s="223"/>
      <c r="E188" s="224">
        <v>-0.308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0"/>
      <c r="AA188" s="210"/>
      <c r="AB188" s="210"/>
      <c r="AC188" s="210"/>
      <c r="AD188" s="210"/>
      <c r="AE188" s="210"/>
      <c r="AF188" s="210"/>
      <c r="AG188" s="210" t="s">
        <v>150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55" t="s">
        <v>162</v>
      </c>
      <c r="D189" s="225"/>
      <c r="E189" s="226">
        <v>2.5739999999999998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150</v>
      </c>
      <c r="AH189" s="210">
        <v>1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17"/>
      <c r="B190" s="218"/>
      <c r="C190" s="253"/>
      <c r="D190" s="243"/>
      <c r="E190" s="243"/>
      <c r="F190" s="243"/>
      <c r="G190" s="243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154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2.5" outlineLevel="1" x14ac:dyDescent="0.2">
      <c r="A191" s="235">
        <v>17</v>
      </c>
      <c r="B191" s="236" t="s">
        <v>224</v>
      </c>
      <c r="C191" s="251" t="s">
        <v>225</v>
      </c>
      <c r="D191" s="237" t="s">
        <v>157</v>
      </c>
      <c r="E191" s="238">
        <v>63.18</v>
      </c>
      <c r="F191" s="239"/>
      <c r="G191" s="240">
        <f>ROUND(E191*F191,2)</f>
        <v>0</v>
      </c>
      <c r="H191" s="239"/>
      <c r="I191" s="240">
        <f>ROUND(E191*H191,2)</f>
        <v>0</v>
      </c>
      <c r="J191" s="239"/>
      <c r="K191" s="240">
        <f>ROUND(E191*J191,2)</f>
        <v>0</v>
      </c>
      <c r="L191" s="240">
        <v>21</v>
      </c>
      <c r="M191" s="240">
        <f>G191*(1+L191/100)</f>
        <v>0</v>
      </c>
      <c r="N191" s="238">
        <v>0</v>
      </c>
      <c r="O191" s="238">
        <f>ROUND(E191*N191,2)</f>
        <v>0</v>
      </c>
      <c r="P191" s="238">
        <v>6.8000000000000005E-2</v>
      </c>
      <c r="Q191" s="238">
        <f>ROUND(E191*P191,2)</f>
        <v>4.3</v>
      </c>
      <c r="R191" s="240" t="s">
        <v>194</v>
      </c>
      <c r="S191" s="240" t="s">
        <v>145</v>
      </c>
      <c r="T191" s="241" t="s">
        <v>145</v>
      </c>
      <c r="U191" s="221">
        <v>0.3</v>
      </c>
      <c r="V191" s="221">
        <f>ROUND(E191*U191,2)</f>
        <v>18.95</v>
      </c>
      <c r="W191" s="221"/>
      <c r="X191" s="221" t="s">
        <v>146</v>
      </c>
      <c r="Y191" s="221" t="s">
        <v>147</v>
      </c>
      <c r="Z191" s="210"/>
      <c r="AA191" s="210"/>
      <c r="AB191" s="210"/>
      <c r="AC191" s="210"/>
      <c r="AD191" s="210"/>
      <c r="AE191" s="210"/>
      <c r="AF191" s="210"/>
      <c r="AG191" s="210" t="s">
        <v>148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54" t="s">
        <v>226</v>
      </c>
      <c r="D192" s="244"/>
      <c r="E192" s="244"/>
      <c r="F192" s="244"/>
      <c r="G192" s="244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159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52" t="s">
        <v>227</v>
      </c>
      <c r="D193" s="223"/>
      <c r="E193" s="224"/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0"/>
      <c r="AA193" s="210"/>
      <c r="AB193" s="210"/>
      <c r="AC193" s="210"/>
      <c r="AD193" s="210"/>
      <c r="AE193" s="210"/>
      <c r="AF193" s="210"/>
      <c r="AG193" s="210" t="s">
        <v>150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52" t="s">
        <v>149</v>
      </c>
      <c r="D194" s="223"/>
      <c r="E194" s="224"/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0"/>
      <c r="AA194" s="210"/>
      <c r="AB194" s="210"/>
      <c r="AC194" s="210"/>
      <c r="AD194" s="210"/>
      <c r="AE194" s="210"/>
      <c r="AF194" s="210"/>
      <c r="AG194" s="210" t="s">
        <v>150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52" t="s">
        <v>228</v>
      </c>
      <c r="D195" s="223"/>
      <c r="E195" s="224">
        <v>23.58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150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52" t="s">
        <v>229</v>
      </c>
      <c r="D196" s="223"/>
      <c r="E196" s="224">
        <v>-2.52</v>
      </c>
      <c r="F196" s="221"/>
      <c r="G196" s="221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150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55" t="s">
        <v>162</v>
      </c>
      <c r="D197" s="225"/>
      <c r="E197" s="226">
        <v>21.06</v>
      </c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150</v>
      </c>
      <c r="AH197" s="210">
        <v>1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17"/>
      <c r="B198" s="218"/>
      <c r="C198" s="252" t="s">
        <v>152</v>
      </c>
      <c r="D198" s="223"/>
      <c r="E198" s="224"/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150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52" t="s">
        <v>228</v>
      </c>
      <c r="D199" s="223"/>
      <c r="E199" s="224">
        <v>23.58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150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52" t="s">
        <v>229</v>
      </c>
      <c r="D200" s="223"/>
      <c r="E200" s="224">
        <v>-2.52</v>
      </c>
      <c r="F200" s="221"/>
      <c r="G200" s="221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0"/>
      <c r="AA200" s="210"/>
      <c r="AB200" s="210"/>
      <c r="AC200" s="210"/>
      <c r="AD200" s="210"/>
      <c r="AE200" s="210"/>
      <c r="AF200" s="210"/>
      <c r="AG200" s="210" t="s">
        <v>150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55" t="s">
        <v>162</v>
      </c>
      <c r="D201" s="225"/>
      <c r="E201" s="226">
        <v>21.06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150</v>
      </c>
      <c r="AH201" s="210">
        <v>1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17"/>
      <c r="B202" s="218"/>
      <c r="C202" s="252" t="s">
        <v>153</v>
      </c>
      <c r="D202" s="223"/>
      <c r="E202" s="224"/>
      <c r="F202" s="221"/>
      <c r="G202" s="221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150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52" t="s">
        <v>228</v>
      </c>
      <c r="D203" s="223"/>
      <c r="E203" s="224">
        <v>23.58</v>
      </c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150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52" t="s">
        <v>229</v>
      </c>
      <c r="D204" s="223"/>
      <c r="E204" s="224">
        <v>-2.52</v>
      </c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150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55" t="s">
        <v>162</v>
      </c>
      <c r="D205" s="225"/>
      <c r="E205" s="226">
        <v>21.06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0"/>
      <c r="AA205" s="210"/>
      <c r="AB205" s="210"/>
      <c r="AC205" s="210"/>
      <c r="AD205" s="210"/>
      <c r="AE205" s="210"/>
      <c r="AF205" s="210"/>
      <c r="AG205" s="210" t="s">
        <v>150</v>
      </c>
      <c r="AH205" s="210">
        <v>1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53"/>
      <c r="D206" s="243"/>
      <c r="E206" s="243"/>
      <c r="F206" s="243"/>
      <c r="G206" s="243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0"/>
      <c r="AA206" s="210"/>
      <c r="AB206" s="210"/>
      <c r="AC206" s="210"/>
      <c r="AD206" s="210"/>
      <c r="AE206" s="210"/>
      <c r="AF206" s="210"/>
      <c r="AG206" s="210" t="s">
        <v>154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x14ac:dyDescent="0.2">
      <c r="A207" s="228" t="s">
        <v>139</v>
      </c>
      <c r="B207" s="229" t="s">
        <v>85</v>
      </c>
      <c r="C207" s="250" t="s">
        <v>86</v>
      </c>
      <c r="D207" s="230"/>
      <c r="E207" s="231"/>
      <c r="F207" s="232"/>
      <c r="G207" s="232">
        <f>SUMIF(AG208:AG213,"&lt;&gt;NOR",G208:G213)</f>
        <v>0</v>
      </c>
      <c r="H207" s="232"/>
      <c r="I207" s="232">
        <f>SUM(I208:I213)</f>
        <v>0</v>
      </c>
      <c r="J207" s="232"/>
      <c r="K207" s="232">
        <f>SUM(K208:K213)</f>
        <v>0</v>
      </c>
      <c r="L207" s="232"/>
      <c r="M207" s="232">
        <f>SUM(M208:M213)</f>
        <v>0</v>
      </c>
      <c r="N207" s="231"/>
      <c r="O207" s="231">
        <f>SUM(O208:O213)</f>
        <v>0</v>
      </c>
      <c r="P207" s="231"/>
      <c r="Q207" s="231">
        <f>SUM(Q208:Q213)</f>
        <v>0</v>
      </c>
      <c r="R207" s="232"/>
      <c r="S207" s="232"/>
      <c r="T207" s="233"/>
      <c r="U207" s="227"/>
      <c r="V207" s="227">
        <f>SUM(V208:V213)</f>
        <v>14.38</v>
      </c>
      <c r="W207" s="227"/>
      <c r="X207" s="227"/>
      <c r="Y207" s="227"/>
      <c r="AG207" t="s">
        <v>140</v>
      </c>
    </row>
    <row r="208" spans="1:60" ht="22.5" outlineLevel="1" x14ac:dyDescent="0.2">
      <c r="A208" s="235">
        <v>18</v>
      </c>
      <c r="B208" s="236" t="s">
        <v>230</v>
      </c>
      <c r="C208" s="251" t="s">
        <v>231</v>
      </c>
      <c r="D208" s="237" t="s">
        <v>232</v>
      </c>
      <c r="E208" s="238">
        <v>7.5999699999999999</v>
      </c>
      <c r="F208" s="239"/>
      <c r="G208" s="240">
        <f>ROUND(E208*F208,2)</f>
        <v>0</v>
      </c>
      <c r="H208" s="239"/>
      <c r="I208" s="240">
        <f>ROUND(E208*H208,2)</f>
        <v>0</v>
      </c>
      <c r="J208" s="239"/>
      <c r="K208" s="240">
        <f>ROUND(E208*J208,2)</f>
        <v>0</v>
      </c>
      <c r="L208" s="240">
        <v>21</v>
      </c>
      <c r="M208" s="240">
        <f>G208*(1+L208/100)</f>
        <v>0</v>
      </c>
      <c r="N208" s="238">
        <v>0</v>
      </c>
      <c r="O208" s="238">
        <f>ROUND(E208*N208,2)</f>
        <v>0</v>
      </c>
      <c r="P208" s="238">
        <v>0</v>
      </c>
      <c r="Q208" s="238">
        <f>ROUND(E208*P208,2)</f>
        <v>0</v>
      </c>
      <c r="R208" s="240" t="s">
        <v>184</v>
      </c>
      <c r="S208" s="240" t="s">
        <v>145</v>
      </c>
      <c r="T208" s="241" t="s">
        <v>145</v>
      </c>
      <c r="U208" s="221">
        <v>1.8919999999999999</v>
      </c>
      <c r="V208" s="221">
        <f>ROUND(E208*U208,2)</f>
        <v>14.38</v>
      </c>
      <c r="W208" s="221"/>
      <c r="X208" s="221" t="s">
        <v>233</v>
      </c>
      <c r="Y208" s="221" t="s">
        <v>147</v>
      </c>
      <c r="Z208" s="210"/>
      <c r="AA208" s="210"/>
      <c r="AB208" s="210"/>
      <c r="AC208" s="210"/>
      <c r="AD208" s="210"/>
      <c r="AE208" s="210"/>
      <c r="AF208" s="210"/>
      <c r="AG208" s="210" t="s">
        <v>234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54" t="s">
        <v>235</v>
      </c>
      <c r="D209" s="244"/>
      <c r="E209" s="244"/>
      <c r="F209" s="244"/>
      <c r="G209" s="244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0"/>
      <c r="AA209" s="210"/>
      <c r="AB209" s="210"/>
      <c r="AC209" s="210"/>
      <c r="AD209" s="210"/>
      <c r="AE209" s="210"/>
      <c r="AF209" s="210"/>
      <c r="AG209" s="210" t="s">
        <v>159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52" t="s">
        <v>236</v>
      </c>
      <c r="D210" s="223"/>
      <c r="E210" s="224"/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150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52" t="s">
        <v>237</v>
      </c>
      <c r="D211" s="223"/>
      <c r="E211" s="224"/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150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52" t="s">
        <v>238</v>
      </c>
      <c r="D212" s="223"/>
      <c r="E212" s="224">
        <v>7.5999699999999999</v>
      </c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0"/>
      <c r="AA212" s="210"/>
      <c r="AB212" s="210"/>
      <c r="AC212" s="210"/>
      <c r="AD212" s="210"/>
      <c r="AE212" s="210"/>
      <c r="AF212" s="210"/>
      <c r="AG212" s="210" t="s">
        <v>150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17"/>
      <c r="B213" s="218"/>
      <c r="C213" s="253"/>
      <c r="D213" s="243"/>
      <c r="E213" s="243"/>
      <c r="F213" s="243"/>
      <c r="G213" s="243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0"/>
      <c r="AA213" s="210"/>
      <c r="AB213" s="210"/>
      <c r="AC213" s="210"/>
      <c r="AD213" s="210"/>
      <c r="AE213" s="210"/>
      <c r="AF213" s="210"/>
      <c r="AG213" s="210" t="s">
        <v>154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x14ac:dyDescent="0.2">
      <c r="A214" s="228" t="s">
        <v>139</v>
      </c>
      <c r="B214" s="229" t="s">
        <v>87</v>
      </c>
      <c r="C214" s="250" t="s">
        <v>88</v>
      </c>
      <c r="D214" s="230"/>
      <c r="E214" s="231"/>
      <c r="F214" s="232"/>
      <c r="G214" s="232">
        <f>SUMIF(AG215:AG230,"&lt;&gt;NOR",G215:G230)</f>
        <v>0</v>
      </c>
      <c r="H214" s="232"/>
      <c r="I214" s="232">
        <f>SUM(I215:I230)</f>
        <v>0</v>
      </c>
      <c r="J214" s="232"/>
      <c r="K214" s="232">
        <f>SUM(K215:K230)</f>
        <v>0</v>
      </c>
      <c r="L214" s="232"/>
      <c r="M214" s="232">
        <f>SUM(M215:M230)</f>
        <v>0</v>
      </c>
      <c r="N214" s="231"/>
      <c r="O214" s="231">
        <f>SUM(O215:O230)</f>
        <v>0.01</v>
      </c>
      <c r="P214" s="231"/>
      <c r="Q214" s="231">
        <f>SUM(Q215:Q230)</f>
        <v>0</v>
      </c>
      <c r="R214" s="232"/>
      <c r="S214" s="232"/>
      <c r="T214" s="233"/>
      <c r="U214" s="227"/>
      <c r="V214" s="227">
        <f>SUM(V215:V230)</f>
        <v>0.81</v>
      </c>
      <c r="W214" s="227"/>
      <c r="X214" s="227"/>
      <c r="Y214" s="227"/>
      <c r="AG214" t="s">
        <v>140</v>
      </c>
    </row>
    <row r="215" spans="1:60" outlineLevel="1" x14ac:dyDescent="0.2">
      <c r="A215" s="235">
        <v>19</v>
      </c>
      <c r="B215" s="236" t="s">
        <v>239</v>
      </c>
      <c r="C215" s="251" t="s">
        <v>240</v>
      </c>
      <c r="D215" s="237" t="s">
        <v>157</v>
      </c>
      <c r="E215" s="238">
        <v>5.4</v>
      </c>
      <c r="F215" s="239"/>
      <c r="G215" s="240">
        <f>ROUND(E215*F215,2)</f>
        <v>0</v>
      </c>
      <c r="H215" s="239"/>
      <c r="I215" s="240">
        <f>ROUND(E215*H215,2)</f>
        <v>0</v>
      </c>
      <c r="J215" s="239"/>
      <c r="K215" s="240">
        <f>ROUND(E215*J215,2)</f>
        <v>0</v>
      </c>
      <c r="L215" s="240">
        <v>21</v>
      </c>
      <c r="M215" s="240">
        <f>G215*(1+L215/100)</f>
        <v>0</v>
      </c>
      <c r="N215" s="238">
        <v>0</v>
      </c>
      <c r="O215" s="238">
        <f>ROUND(E215*N215,2)</f>
        <v>0</v>
      </c>
      <c r="P215" s="238">
        <v>0</v>
      </c>
      <c r="Q215" s="238">
        <f>ROUND(E215*P215,2)</f>
        <v>0</v>
      </c>
      <c r="R215" s="240" t="s">
        <v>241</v>
      </c>
      <c r="S215" s="240" t="s">
        <v>145</v>
      </c>
      <c r="T215" s="241" t="s">
        <v>145</v>
      </c>
      <c r="U215" s="221">
        <v>0.15</v>
      </c>
      <c r="V215" s="221">
        <f>ROUND(E215*U215,2)</f>
        <v>0.81</v>
      </c>
      <c r="W215" s="221"/>
      <c r="X215" s="221" t="s">
        <v>146</v>
      </c>
      <c r="Y215" s="221" t="s">
        <v>147</v>
      </c>
      <c r="Z215" s="210"/>
      <c r="AA215" s="210"/>
      <c r="AB215" s="210"/>
      <c r="AC215" s="210"/>
      <c r="AD215" s="210"/>
      <c r="AE215" s="210"/>
      <c r="AF215" s="210"/>
      <c r="AG215" s="210" t="s">
        <v>148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58" t="s">
        <v>242</v>
      </c>
      <c r="D216" s="248"/>
      <c r="E216" s="248"/>
      <c r="F216" s="248"/>
      <c r="G216" s="248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168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17"/>
      <c r="B217" s="218"/>
      <c r="C217" s="252" t="s">
        <v>243</v>
      </c>
      <c r="D217" s="223"/>
      <c r="E217" s="224"/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0"/>
      <c r="AA217" s="210"/>
      <c r="AB217" s="210"/>
      <c r="AC217" s="210"/>
      <c r="AD217" s="210"/>
      <c r="AE217" s="210"/>
      <c r="AF217" s="210"/>
      <c r="AG217" s="210" t="s">
        <v>150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52" t="s">
        <v>149</v>
      </c>
      <c r="D218" s="223"/>
      <c r="E218" s="224"/>
      <c r="F218" s="221"/>
      <c r="G218" s="22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0"/>
      <c r="AA218" s="210"/>
      <c r="AB218" s="210"/>
      <c r="AC218" s="210"/>
      <c r="AD218" s="210"/>
      <c r="AE218" s="210"/>
      <c r="AF218" s="210"/>
      <c r="AG218" s="210" t="s">
        <v>150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52" t="s">
        <v>244</v>
      </c>
      <c r="D219" s="223"/>
      <c r="E219" s="224">
        <v>1.8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150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52" t="s">
        <v>152</v>
      </c>
      <c r="D220" s="223"/>
      <c r="E220" s="224"/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  <c r="Z220" s="210"/>
      <c r="AA220" s="210"/>
      <c r="AB220" s="210"/>
      <c r="AC220" s="210"/>
      <c r="AD220" s="210"/>
      <c r="AE220" s="210"/>
      <c r="AF220" s="210"/>
      <c r="AG220" s="210" t="s">
        <v>150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52" t="s">
        <v>244</v>
      </c>
      <c r="D221" s="223"/>
      <c r="E221" s="224">
        <v>1.8</v>
      </c>
      <c r="F221" s="221"/>
      <c r="G221" s="22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  <c r="Z221" s="210"/>
      <c r="AA221" s="210"/>
      <c r="AB221" s="210"/>
      <c r="AC221" s="210"/>
      <c r="AD221" s="210"/>
      <c r="AE221" s="210"/>
      <c r="AF221" s="210"/>
      <c r="AG221" s="210" t="s">
        <v>150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52" t="s">
        <v>153</v>
      </c>
      <c r="D222" s="223"/>
      <c r="E222" s="224"/>
      <c r="F222" s="221"/>
      <c r="G222" s="221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0"/>
      <c r="AA222" s="210"/>
      <c r="AB222" s="210"/>
      <c r="AC222" s="210"/>
      <c r="AD222" s="210"/>
      <c r="AE222" s="210"/>
      <c r="AF222" s="210"/>
      <c r="AG222" s="210" t="s">
        <v>150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52" t="s">
        <v>244</v>
      </c>
      <c r="D223" s="223"/>
      <c r="E223" s="224">
        <v>1.8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150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17"/>
      <c r="B224" s="218"/>
      <c r="C224" s="253"/>
      <c r="D224" s="243"/>
      <c r="E224" s="243"/>
      <c r="F224" s="243"/>
      <c r="G224" s="243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154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2.5" outlineLevel="1" x14ac:dyDescent="0.2">
      <c r="A225" s="235">
        <v>20</v>
      </c>
      <c r="B225" s="236" t="s">
        <v>245</v>
      </c>
      <c r="C225" s="251" t="s">
        <v>246</v>
      </c>
      <c r="D225" s="237" t="s">
        <v>205</v>
      </c>
      <c r="E225" s="238">
        <v>0.28349999999999997</v>
      </c>
      <c r="F225" s="239"/>
      <c r="G225" s="240">
        <f>ROUND(E225*F225,2)</f>
        <v>0</v>
      </c>
      <c r="H225" s="239"/>
      <c r="I225" s="240">
        <f>ROUND(E225*H225,2)</f>
        <v>0</v>
      </c>
      <c r="J225" s="239"/>
      <c r="K225" s="240">
        <f>ROUND(E225*J225,2)</f>
        <v>0</v>
      </c>
      <c r="L225" s="240">
        <v>21</v>
      </c>
      <c r="M225" s="240">
        <f>G225*(1+L225/100)</f>
        <v>0</v>
      </c>
      <c r="N225" s="238">
        <v>0.02</v>
      </c>
      <c r="O225" s="238">
        <f>ROUND(E225*N225,2)</f>
        <v>0.01</v>
      </c>
      <c r="P225" s="238">
        <v>0</v>
      </c>
      <c r="Q225" s="238">
        <f>ROUND(E225*P225,2)</f>
        <v>0</v>
      </c>
      <c r="R225" s="240" t="s">
        <v>247</v>
      </c>
      <c r="S225" s="240" t="s">
        <v>145</v>
      </c>
      <c r="T225" s="241" t="s">
        <v>248</v>
      </c>
      <c r="U225" s="221">
        <v>0</v>
      </c>
      <c r="V225" s="221">
        <f>ROUND(E225*U225,2)</f>
        <v>0</v>
      </c>
      <c r="W225" s="221"/>
      <c r="X225" s="221" t="s">
        <v>249</v>
      </c>
      <c r="Y225" s="221" t="s">
        <v>147</v>
      </c>
      <c r="Z225" s="210"/>
      <c r="AA225" s="210"/>
      <c r="AB225" s="210"/>
      <c r="AC225" s="210"/>
      <c r="AD225" s="210"/>
      <c r="AE225" s="210"/>
      <c r="AF225" s="210"/>
      <c r="AG225" s="210" t="s">
        <v>250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17"/>
      <c r="B226" s="218"/>
      <c r="C226" s="252" t="s">
        <v>251</v>
      </c>
      <c r="D226" s="223"/>
      <c r="E226" s="224">
        <v>0.28349999999999997</v>
      </c>
      <c r="F226" s="221"/>
      <c r="G226" s="221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0"/>
      <c r="AA226" s="210"/>
      <c r="AB226" s="210"/>
      <c r="AC226" s="210"/>
      <c r="AD226" s="210"/>
      <c r="AE226" s="210"/>
      <c r="AF226" s="210"/>
      <c r="AG226" s="210" t="s">
        <v>150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">
      <c r="A227" s="217"/>
      <c r="B227" s="218"/>
      <c r="C227" s="253"/>
      <c r="D227" s="243"/>
      <c r="E227" s="243"/>
      <c r="F227" s="243"/>
      <c r="G227" s="243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154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17">
        <v>21</v>
      </c>
      <c r="B228" s="218" t="s">
        <v>252</v>
      </c>
      <c r="C228" s="259" t="s">
        <v>253</v>
      </c>
      <c r="D228" s="219" t="s">
        <v>0</v>
      </c>
      <c r="E228" s="242"/>
      <c r="F228" s="222"/>
      <c r="G228" s="221">
        <f>ROUND(E228*F228,2)</f>
        <v>0</v>
      </c>
      <c r="H228" s="222"/>
      <c r="I228" s="221">
        <f>ROUND(E228*H228,2)</f>
        <v>0</v>
      </c>
      <c r="J228" s="222"/>
      <c r="K228" s="221">
        <f>ROUND(E228*J228,2)</f>
        <v>0</v>
      </c>
      <c r="L228" s="221">
        <v>21</v>
      </c>
      <c r="M228" s="221">
        <f>G228*(1+L228/100)</f>
        <v>0</v>
      </c>
      <c r="N228" s="220">
        <v>0</v>
      </c>
      <c r="O228" s="220">
        <f>ROUND(E228*N228,2)</f>
        <v>0</v>
      </c>
      <c r="P228" s="220">
        <v>0</v>
      </c>
      <c r="Q228" s="220">
        <f>ROUND(E228*P228,2)</f>
        <v>0</v>
      </c>
      <c r="R228" s="221" t="s">
        <v>241</v>
      </c>
      <c r="S228" s="221" t="s">
        <v>145</v>
      </c>
      <c r="T228" s="221" t="s">
        <v>145</v>
      </c>
      <c r="U228" s="221">
        <v>0</v>
      </c>
      <c r="V228" s="221">
        <f>ROUND(E228*U228,2)</f>
        <v>0</v>
      </c>
      <c r="W228" s="221"/>
      <c r="X228" s="221" t="s">
        <v>233</v>
      </c>
      <c r="Y228" s="221" t="s">
        <v>147</v>
      </c>
      <c r="Z228" s="210"/>
      <c r="AA228" s="210"/>
      <c r="AB228" s="210"/>
      <c r="AC228" s="210"/>
      <c r="AD228" s="210"/>
      <c r="AE228" s="210"/>
      <c r="AF228" s="210"/>
      <c r="AG228" s="210" t="s">
        <v>234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17"/>
      <c r="B229" s="218"/>
      <c r="C229" s="260" t="s">
        <v>254</v>
      </c>
      <c r="D229" s="249"/>
      <c r="E229" s="249"/>
      <c r="F229" s="249"/>
      <c r="G229" s="249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0"/>
      <c r="AA229" s="210"/>
      <c r="AB229" s="210"/>
      <c r="AC229" s="210"/>
      <c r="AD229" s="210"/>
      <c r="AE229" s="210"/>
      <c r="AF229" s="210"/>
      <c r="AG229" s="210" t="s">
        <v>159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17"/>
      <c r="B230" s="218"/>
      <c r="C230" s="253"/>
      <c r="D230" s="243"/>
      <c r="E230" s="243"/>
      <c r="F230" s="243"/>
      <c r="G230" s="243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21"/>
      <c r="Z230" s="210"/>
      <c r="AA230" s="210"/>
      <c r="AB230" s="210"/>
      <c r="AC230" s="210"/>
      <c r="AD230" s="210"/>
      <c r="AE230" s="210"/>
      <c r="AF230" s="210"/>
      <c r="AG230" s="210" t="s">
        <v>154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x14ac:dyDescent="0.2">
      <c r="A231" s="228" t="s">
        <v>139</v>
      </c>
      <c r="B231" s="229" t="s">
        <v>89</v>
      </c>
      <c r="C231" s="250" t="s">
        <v>90</v>
      </c>
      <c r="D231" s="230"/>
      <c r="E231" s="231"/>
      <c r="F231" s="232"/>
      <c r="G231" s="232">
        <f>SUMIF(AG232:AG272,"&lt;&gt;NOR",G232:G272)</f>
        <v>0</v>
      </c>
      <c r="H231" s="232"/>
      <c r="I231" s="232">
        <f>SUM(I232:I272)</f>
        <v>0</v>
      </c>
      <c r="J231" s="232"/>
      <c r="K231" s="232">
        <f>SUM(K232:K272)</f>
        <v>0</v>
      </c>
      <c r="L231" s="232"/>
      <c r="M231" s="232">
        <f>SUM(M232:M272)</f>
        <v>0</v>
      </c>
      <c r="N231" s="231"/>
      <c r="O231" s="231">
        <f>SUM(O232:O272)</f>
        <v>0.03</v>
      </c>
      <c r="P231" s="231"/>
      <c r="Q231" s="231">
        <f>SUM(Q232:Q272)</f>
        <v>0.22</v>
      </c>
      <c r="R231" s="232"/>
      <c r="S231" s="232"/>
      <c r="T231" s="233"/>
      <c r="U231" s="227"/>
      <c r="V231" s="227">
        <f>SUM(V232:V272)</f>
        <v>37.409999999999997</v>
      </c>
      <c r="W231" s="227"/>
      <c r="X231" s="227"/>
      <c r="Y231" s="227"/>
      <c r="AG231" t="s">
        <v>140</v>
      </c>
    </row>
    <row r="232" spans="1:60" outlineLevel="1" x14ac:dyDescent="0.2">
      <c r="A232" s="235">
        <v>22</v>
      </c>
      <c r="B232" s="236" t="s">
        <v>255</v>
      </c>
      <c r="C232" s="251" t="s">
        <v>256</v>
      </c>
      <c r="D232" s="237" t="s">
        <v>165</v>
      </c>
      <c r="E232" s="238">
        <v>15</v>
      </c>
      <c r="F232" s="239"/>
      <c r="G232" s="240">
        <f>ROUND(E232*F232,2)</f>
        <v>0</v>
      </c>
      <c r="H232" s="239"/>
      <c r="I232" s="240">
        <f>ROUND(E232*H232,2)</f>
        <v>0</v>
      </c>
      <c r="J232" s="239"/>
      <c r="K232" s="240">
        <f>ROUND(E232*J232,2)</f>
        <v>0</v>
      </c>
      <c r="L232" s="240">
        <v>21</v>
      </c>
      <c r="M232" s="240">
        <f>G232*(1+L232/100)</f>
        <v>0</v>
      </c>
      <c r="N232" s="238">
        <v>0</v>
      </c>
      <c r="O232" s="238">
        <f>ROUND(E232*N232,2)</f>
        <v>0</v>
      </c>
      <c r="P232" s="238">
        <v>1.4919999999999999E-2</v>
      </c>
      <c r="Q232" s="238">
        <f>ROUND(E232*P232,2)</f>
        <v>0.22</v>
      </c>
      <c r="R232" s="240" t="s">
        <v>257</v>
      </c>
      <c r="S232" s="240" t="s">
        <v>145</v>
      </c>
      <c r="T232" s="241" t="s">
        <v>145</v>
      </c>
      <c r="U232" s="221">
        <v>0.41299999999999998</v>
      </c>
      <c r="V232" s="221">
        <f>ROUND(E232*U232,2)</f>
        <v>6.2</v>
      </c>
      <c r="W232" s="221"/>
      <c r="X232" s="221" t="s">
        <v>146</v>
      </c>
      <c r="Y232" s="221" t="s">
        <v>147</v>
      </c>
      <c r="Z232" s="210"/>
      <c r="AA232" s="210"/>
      <c r="AB232" s="210"/>
      <c r="AC232" s="210"/>
      <c r="AD232" s="210"/>
      <c r="AE232" s="210"/>
      <c r="AF232" s="210"/>
      <c r="AG232" s="210" t="s">
        <v>148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17"/>
      <c r="B233" s="218"/>
      <c r="C233" s="254" t="s">
        <v>258</v>
      </c>
      <c r="D233" s="244"/>
      <c r="E233" s="244"/>
      <c r="F233" s="244"/>
      <c r="G233" s="244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159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">
      <c r="A234" s="217"/>
      <c r="B234" s="218"/>
      <c r="C234" s="253"/>
      <c r="D234" s="243"/>
      <c r="E234" s="243"/>
      <c r="F234" s="243"/>
      <c r="G234" s="243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0"/>
      <c r="AA234" s="210"/>
      <c r="AB234" s="210"/>
      <c r="AC234" s="210"/>
      <c r="AD234" s="210"/>
      <c r="AE234" s="210"/>
      <c r="AF234" s="210"/>
      <c r="AG234" s="210" t="s">
        <v>154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35">
        <v>23</v>
      </c>
      <c r="B235" s="236" t="s">
        <v>259</v>
      </c>
      <c r="C235" s="251" t="s">
        <v>260</v>
      </c>
      <c r="D235" s="237" t="s">
        <v>165</v>
      </c>
      <c r="E235" s="238">
        <v>15</v>
      </c>
      <c r="F235" s="239"/>
      <c r="G235" s="240">
        <f>ROUND(E235*F235,2)</f>
        <v>0</v>
      </c>
      <c r="H235" s="239"/>
      <c r="I235" s="240">
        <f>ROUND(E235*H235,2)</f>
        <v>0</v>
      </c>
      <c r="J235" s="239"/>
      <c r="K235" s="240">
        <f>ROUND(E235*J235,2)</f>
        <v>0</v>
      </c>
      <c r="L235" s="240">
        <v>21</v>
      </c>
      <c r="M235" s="240">
        <f>G235*(1+L235/100)</f>
        <v>0</v>
      </c>
      <c r="N235" s="238">
        <v>4.6999999999999999E-4</v>
      </c>
      <c r="O235" s="238">
        <f>ROUND(E235*N235,2)</f>
        <v>0.01</v>
      </c>
      <c r="P235" s="238">
        <v>0</v>
      </c>
      <c r="Q235" s="238">
        <f>ROUND(E235*P235,2)</f>
        <v>0</v>
      </c>
      <c r="R235" s="240" t="s">
        <v>257</v>
      </c>
      <c r="S235" s="240" t="s">
        <v>145</v>
      </c>
      <c r="T235" s="241" t="s">
        <v>145</v>
      </c>
      <c r="U235" s="221">
        <v>0.35899999999999999</v>
      </c>
      <c r="V235" s="221">
        <f>ROUND(E235*U235,2)</f>
        <v>5.39</v>
      </c>
      <c r="W235" s="221"/>
      <c r="X235" s="221" t="s">
        <v>146</v>
      </c>
      <c r="Y235" s="221" t="s">
        <v>147</v>
      </c>
      <c r="Z235" s="210"/>
      <c r="AA235" s="210"/>
      <c r="AB235" s="210"/>
      <c r="AC235" s="210"/>
      <c r="AD235" s="210"/>
      <c r="AE235" s="210"/>
      <c r="AF235" s="210"/>
      <c r="AG235" s="210" t="s">
        <v>148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17"/>
      <c r="B236" s="218"/>
      <c r="C236" s="254" t="s">
        <v>261</v>
      </c>
      <c r="D236" s="244"/>
      <c r="E236" s="244"/>
      <c r="F236" s="244"/>
      <c r="G236" s="244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21"/>
      <c r="Z236" s="210"/>
      <c r="AA236" s="210"/>
      <c r="AB236" s="210"/>
      <c r="AC236" s="210"/>
      <c r="AD236" s="210"/>
      <c r="AE236" s="210"/>
      <c r="AF236" s="210"/>
      <c r="AG236" s="210" t="s">
        <v>159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56" t="s">
        <v>262</v>
      </c>
      <c r="D237" s="245"/>
      <c r="E237" s="245"/>
      <c r="F237" s="245"/>
      <c r="G237" s="245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  <c r="Z237" s="210"/>
      <c r="AA237" s="210"/>
      <c r="AB237" s="210"/>
      <c r="AC237" s="210"/>
      <c r="AD237" s="210"/>
      <c r="AE237" s="210"/>
      <c r="AF237" s="210"/>
      <c r="AG237" s="210" t="s">
        <v>168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">
      <c r="A238" s="217"/>
      <c r="B238" s="218"/>
      <c r="C238" s="253"/>
      <c r="D238" s="243"/>
      <c r="E238" s="243"/>
      <c r="F238" s="243"/>
      <c r="G238" s="243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21"/>
      <c r="Z238" s="210"/>
      <c r="AA238" s="210"/>
      <c r="AB238" s="210"/>
      <c r="AC238" s="210"/>
      <c r="AD238" s="210"/>
      <c r="AE238" s="210"/>
      <c r="AF238" s="210"/>
      <c r="AG238" s="210" t="s">
        <v>154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35">
        <v>24</v>
      </c>
      <c r="B239" s="236" t="s">
        <v>263</v>
      </c>
      <c r="C239" s="251" t="s">
        <v>264</v>
      </c>
      <c r="D239" s="237" t="s">
        <v>165</v>
      </c>
      <c r="E239" s="238">
        <v>6</v>
      </c>
      <c r="F239" s="239"/>
      <c r="G239" s="240">
        <f>ROUND(E239*F239,2)</f>
        <v>0</v>
      </c>
      <c r="H239" s="239"/>
      <c r="I239" s="240">
        <f>ROUND(E239*H239,2)</f>
        <v>0</v>
      </c>
      <c r="J239" s="239"/>
      <c r="K239" s="240">
        <f>ROUND(E239*J239,2)</f>
        <v>0</v>
      </c>
      <c r="L239" s="240">
        <v>21</v>
      </c>
      <c r="M239" s="240">
        <f>G239*(1+L239/100)</f>
        <v>0</v>
      </c>
      <c r="N239" s="238">
        <v>6.9999999999999999E-4</v>
      </c>
      <c r="O239" s="238">
        <f>ROUND(E239*N239,2)</f>
        <v>0</v>
      </c>
      <c r="P239" s="238">
        <v>0</v>
      </c>
      <c r="Q239" s="238">
        <f>ROUND(E239*P239,2)</f>
        <v>0</v>
      </c>
      <c r="R239" s="240" t="s">
        <v>257</v>
      </c>
      <c r="S239" s="240" t="s">
        <v>145</v>
      </c>
      <c r="T239" s="241" t="s">
        <v>145</v>
      </c>
      <c r="U239" s="221">
        <v>0.45200000000000001</v>
      </c>
      <c r="V239" s="221">
        <f>ROUND(E239*U239,2)</f>
        <v>2.71</v>
      </c>
      <c r="W239" s="221"/>
      <c r="X239" s="221" t="s">
        <v>146</v>
      </c>
      <c r="Y239" s="221" t="s">
        <v>147</v>
      </c>
      <c r="Z239" s="210"/>
      <c r="AA239" s="210"/>
      <c r="AB239" s="210"/>
      <c r="AC239" s="210"/>
      <c r="AD239" s="210"/>
      <c r="AE239" s="210"/>
      <c r="AF239" s="210"/>
      <c r="AG239" s="210" t="s">
        <v>148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">
      <c r="A240" s="217"/>
      <c r="B240" s="218"/>
      <c r="C240" s="254" t="s">
        <v>261</v>
      </c>
      <c r="D240" s="244"/>
      <c r="E240" s="244"/>
      <c r="F240" s="244"/>
      <c r="G240" s="244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159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17"/>
      <c r="B241" s="218"/>
      <c r="C241" s="256" t="s">
        <v>262</v>
      </c>
      <c r="D241" s="245"/>
      <c r="E241" s="245"/>
      <c r="F241" s="245"/>
      <c r="G241" s="245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0"/>
      <c r="AA241" s="210"/>
      <c r="AB241" s="210"/>
      <c r="AC241" s="210"/>
      <c r="AD241" s="210"/>
      <c r="AE241" s="210"/>
      <c r="AF241" s="210"/>
      <c r="AG241" s="210" t="s">
        <v>168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17"/>
      <c r="B242" s="218"/>
      <c r="C242" s="253"/>
      <c r="D242" s="243"/>
      <c r="E242" s="243"/>
      <c r="F242" s="243"/>
      <c r="G242" s="243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0"/>
      <c r="AA242" s="210"/>
      <c r="AB242" s="210"/>
      <c r="AC242" s="210"/>
      <c r="AD242" s="210"/>
      <c r="AE242" s="210"/>
      <c r="AF242" s="210"/>
      <c r="AG242" s="210" t="s">
        <v>154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35">
        <v>25</v>
      </c>
      <c r="B243" s="236" t="s">
        <v>265</v>
      </c>
      <c r="C243" s="251" t="s">
        <v>266</v>
      </c>
      <c r="D243" s="237" t="s">
        <v>165</v>
      </c>
      <c r="E243" s="238">
        <v>3</v>
      </c>
      <c r="F243" s="239"/>
      <c r="G243" s="240">
        <f>ROUND(E243*F243,2)</f>
        <v>0</v>
      </c>
      <c r="H243" s="239"/>
      <c r="I243" s="240">
        <f>ROUND(E243*H243,2)</f>
        <v>0</v>
      </c>
      <c r="J243" s="239"/>
      <c r="K243" s="240">
        <f>ROUND(E243*J243,2)</f>
        <v>0</v>
      </c>
      <c r="L243" s="240">
        <v>21</v>
      </c>
      <c r="M243" s="240">
        <f>G243*(1+L243/100)</f>
        <v>0</v>
      </c>
      <c r="N243" s="238">
        <v>1.5200000000000001E-3</v>
      </c>
      <c r="O243" s="238">
        <f>ROUND(E243*N243,2)</f>
        <v>0</v>
      </c>
      <c r="P243" s="238">
        <v>0</v>
      </c>
      <c r="Q243" s="238">
        <f>ROUND(E243*P243,2)</f>
        <v>0</v>
      </c>
      <c r="R243" s="240" t="s">
        <v>257</v>
      </c>
      <c r="S243" s="240" t="s">
        <v>145</v>
      </c>
      <c r="T243" s="241" t="s">
        <v>145</v>
      </c>
      <c r="U243" s="221">
        <v>1.173</v>
      </c>
      <c r="V243" s="221">
        <f>ROUND(E243*U243,2)</f>
        <v>3.52</v>
      </c>
      <c r="W243" s="221"/>
      <c r="X243" s="221" t="s">
        <v>146</v>
      </c>
      <c r="Y243" s="221" t="s">
        <v>147</v>
      </c>
      <c r="Z243" s="210"/>
      <c r="AA243" s="210"/>
      <c r="AB243" s="210"/>
      <c r="AC243" s="210"/>
      <c r="AD243" s="210"/>
      <c r="AE243" s="210"/>
      <c r="AF243" s="210"/>
      <c r="AG243" s="210" t="s">
        <v>148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17"/>
      <c r="B244" s="218"/>
      <c r="C244" s="254" t="s">
        <v>261</v>
      </c>
      <c r="D244" s="244"/>
      <c r="E244" s="244"/>
      <c r="F244" s="244"/>
      <c r="G244" s="244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159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17"/>
      <c r="B245" s="218"/>
      <c r="C245" s="256" t="s">
        <v>262</v>
      </c>
      <c r="D245" s="245"/>
      <c r="E245" s="245"/>
      <c r="F245" s="245"/>
      <c r="G245" s="245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21"/>
      <c r="Z245" s="210"/>
      <c r="AA245" s="210"/>
      <c r="AB245" s="210"/>
      <c r="AC245" s="210"/>
      <c r="AD245" s="210"/>
      <c r="AE245" s="210"/>
      <c r="AF245" s="210"/>
      <c r="AG245" s="210" t="s">
        <v>168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17"/>
      <c r="B246" s="218"/>
      <c r="C246" s="253"/>
      <c r="D246" s="243"/>
      <c r="E246" s="243"/>
      <c r="F246" s="243"/>
      <c r="G246" s="243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0"/>
      <c r="AA246" s="210"/>
      <c r="AB246" s="210"/>
      <c r="AC246" s="210"/>
      <c r="AD246" s="210"/>
      <c r="AE246" s="210"/>
      <c r="AF246" s="210"/>
      <c r="AG246" s="210" t="s">
        <v>154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35">
        <v>26</v>
      </c>
      <c r="B247" s="236" t="s">
        <v>267</v>
      </c>
      <c r="C247" s="251" t="s">
        <v>268</v>
      </c>
      <c r="D247" s="237" t="s">
        <v>165</v>
      </c>
      <c r="E247" s="238">
        <v>15</v>
      </c>
      <c r="F247" s="239"/>
      <c r="G247" s="240">
        <f>ROUND(E247*F247,2)</f>
        <v>0</v>
      </c>
      <c r="H247" s="239"/>
      <c r="I247" s="240">
        <f>ROUND(E247*H247,2)</f>
        <v>0</v>
      </c>
      <c r="J247" s="239"/>
      <c r="K247" s="240">
        <f>ROUND(E247*J247,2)</f>
        <v>0</v>
      </c>
      <c r="L247" s="240">
        <v>21</v>
      </c>
      <c r="M247" s="240">
        <f>G247*(1+L247/100)</f>
        <v>0</v>
      </c>
      <c r="N247" s="238">
        <v>1.31E-3</v>
      </c>
      <c r="O247" s="238">
        <f>ROUND(E247*N247,2)</f>
        <v>0.02</v>
      </c>
      <c r="P247" s="238">
        <v>0</v>
      </c>
      <c r="Q247" s="238">
        <f>ROUND(E247*P247,2)</f>
        <v>0</v>
      </c>
      <c r="R247" s="240" t="s">
        <v>257</v>
      </c>
      <c r="S247" s="240" t="s">
        <v>145</v>
      </c>
      <c r="T247" s="241" t="s">
        <v>145</v>
      </c>
      <c r="U247" s="221">
        <v>0.79700000000000004</v>
      </c>
      <c r="V247" s="221">
        <f>ROUND(E247*U247,2)</f>
        <v>11.96</v>
      </c>
      <c r="W247" s="221"/>
      <c r="X247" s="221" t="s">
        <v>146</v>
      </c>
      <c r="Y247" s="221" t="s">
        <v>147</v>
      </c>
      <c r="Z247" s="210"/>
      <c r="AA247" s="210"/>
      <c r="AB247" s="210"/>
      <c r="AC247" s="210"/>
      <c r="AD247" s="210"/>
      <c r="AE247" s="210"/>
      <c r="AF247" s="210"/>
      <c r="AG247" s="210" t="s">
        <v>148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54" t="s">
        <v>261</v>
      </c>
      <c r="D248" s="244"/>
      <c r="E248" s="244"/>
      <c r="F248" s="244"/>
      <c r="G248" s="244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0"/>
      <c r="AA248" s="210"/>
      <c r="AB248" s="210"/>
      <c r="AC248" s="210"/>
      <c r="AD248" s="210"/>
      <c r="AE248" s="210"/>
      <c r="AF248" s="210"/>
      <c r="AG248" s="210" t="s">
        <v>159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">
      <c r="A249" s="217"/>
      <c r="B249" s="218"/>
      <c r="C249" s="256" t="s">
        <v>269</v>
      </c>
      <c r="D249" s="245"/>
      <c r="E249" s="245"/>
      <c r="F249" s="245"/>
      <c r="G249" s="245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0"/>
      <c r="AA249" s="210"/>
      <c r="AB249" s="210"/>
      <c r="AC249" s="210"/>
      <c r="AD249" s="210"/>
      <c r="AE249" s="210"/>
      <c r="AF249" s="210"/>
      <c r="AG249" s="210" t="s">
        <v>168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56" t="s">
        <v>270</v>
      </c>
      <c r="D250" s="245"/>
      <c r="E250" s="245"/>
      <c r="F250" s="245"/>
      <c r="G250" s="245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0"/>
      <c r="AA250" s="210"/>
      <c r="AB250" s="210"/>
      <c r="AC250" s="210"/>
      <c r="AD250" s="210"/>
      <c r="AE250" s="210"/>
      <c r="AF250" s="210"/>
      <c r="AG250" s="210" t="s">
        <v>168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17"/>
      <c r="B251" s="218"/>
      <c r="C251" s="253"/>
      <c r="D251" s="243"/>
      <c r="E251" s="243"/>
      <c r="F251" s="243"/>
      <c r="G251" s="243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0"/>
      <c r="AA251" s="210"/>
      <c r="AB251" s="210"/>
      <c r="AC251" s="210"/>
      <c r="AD251" s="210"/>
      <c r="AE251" s="210"/>
      <c r="AF251" s="210"/>
      <c r="AG251" s="210" t="s">
        <v>154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35">
        <v>27</v>
      </c>
      <c r="B252" s="236" t="s">
        <v>271</v>
      </c>
      <c r="C252" s="251" t="s">
        <v>272</v>
      </c>
      <c r="D252" s="237" t="s">
        <v>143</v>
      </c>
      <c r="E252" s="238">
        <v>12</v>
      </c>
      <c r="F252" s="239"/>
      <c r="G252" s="240">
        <f>ROUND(E252*F252,2)</f>
        <v>0</v>
      </c>
      <c r="H252" s="239"/>
      <c r="I252" s="240">
        <f>ROUND(E252*H252,2)</f>
        <v>0</v>
      </c>
      <c r="J252" s="239"/>
      <c r="K252" s="240">
        <f>ROUND(E252*J252,2)</f>
        <v>0</v>
      </c>
      <c r="L252" s="240">
        <v>21</v>
      </c>
      <c r="M252" s="240">
        <f>G252*(1+L252/100)</f>
        <v>0</v>
      </c>
      <c r="N252" s="238">
        <v>0</v>
      </c>
      <c r="O252" s="238">
        <f>ROUND(E252*N252,2)</f>
        <v>0</v>
      </c>
      <c r="P252" s="238">
        <v>0</v>
      </c>
      <c r="Q252" s="238">
        <f>ROUND(E252*P252,2)</f>
        <v>0</v>
      </c>
      <c r="R252" s="240" t="s">
        <v>257</v>
      </c>
      <c r="S252" s="240" t="s">
        <v>145</v>
      </c>
      <c r="T252" s="241" t="s">
        <v>145</v>
      </c>
      <c r="U252" s="221">
        <v>0.157</v>
      </c>
      <c r="V252" s="221">
        <f>ROUND(E252*U252,2)</f>
        <v>1.88</v>
      </c>
      <c r="W252" s="221"/>
      <c r="X252" s="221" t="s">
        <v>146</v>
      </c>
      <c r="Y252" s="221" t="s">
        <v>147</v>
      </c>
      <c r="Z252" s="210"/>
      <c r="AA252" s="210"/>
      <c r="AB252" s="210"/>
      <c r="AC252" s="210"/>
      <c r="AD252" s="210"/>
      <c r="AE252" s="210"/>
      <c r="AF252" s="210"/>
      <c r="AG252" s="210" t="s">
        <v>148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54" t="s">
        <v>273</v>
      </c>
      <c r="D253" s="244"/>
      <c r="E253" s="244"/>
      <c r="F253" s="244"/>
      <c r="G253" s="244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  <c r="Z253" s="210"/>
      <c r="AA253" s="210"/>
      <c r="AB253" s="210"/>
      <c r="AC253" s="210"/>
      <c r="AD253" s="210"/>
      <c r="AE253" s="210"/>
      <c r="AF253" s="210"/>
      <c r="AG253" s="210" t="s">
        <v>159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17"/>
      <c r="B254" s="218"/>
      <c r="C254" s="253"/>
      <c r="D254" s="243"/>
      <c r="E254" s="243"/>
      <c r="F254" s="243"/>
      <c r="G254" s="243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  <c r="Z254" s="210"/>
      <c r="AA254" s="210"/>
      <c r="AB254" s="210"/>
      <c r="AC254" s="210"/>
      <c r="AD254" s="210"/>
      <c r="AE254" s="210"/>
      <c r="AF254" s="210"/>
      <c r="AG254" s="210" t="s">
        <v>154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35">
        <v>28</v>
      </c>
      <c r="B255" s="236" t="s">
        <v>274</v>
      </c>
      <c r="C255" s="251" t="s">
        <v>275</v>
      </c>
      <c r="D255" s="237" t="s">
        <v>143</v>
      </c>
      <c r="E255" s="238">
        <v>6</v>
      </c>
      <c r="F255" s="239"/>
      <c r="G255" s="240">
        <f>ROUND(E255*F255,2)</f>
        <v>0</v>
      </c>
      <c r="H255" s="239"/>
      <c r="I255" s="240">
        <f>ROUND(E255*H255,2)</f>
        <v>0</v>
      </c>
      <c r="J255" s="239"/>
      <c r="K255" s="240">
        <f>ROUND(E255*J255,2)</f>
        <v>0</v>
      </c>
      <c r="L255" s="240">
        <v>21</v>
      </c>
      <c r="M255" s="240">
        <f>G255*(1+L255/100)</f>
        <v>0</v>
      </c>
      <c r="N255" s="238">
        <v>0</v>
      </c>
      <c r="O255" s="238">
        <f>ROUND(E255*N255,2)</f>
        <v>0</v>
      </c>
      <c r="P255" s="238">
        <v>0</v>
      </c>
      <c r="Q255" s="238">
        <f>ROUND(E255*P255,2)</f>
        <v>0</v>
      </c>
      <c r="R255" s="240" t="s">
        <v>257</v>
      </c>
      <c r="S255" s="240" t="s">
        <v>145</v>
      </c>
      <c r="T255" s="241" t="s">
        <v>145</v>
      </c>
      <c r="U255" s="221">
        <v>0.17399999999999999</v>
      </c>
      <c r="V255" s="221">
        <f>ROUND(E255*U255,2)</f>
        <v>1.04</v>
      </c>
      <c r="W255" s="221"/>
      <c r="X255" s="221" t="s">
        <v>146</v>
      </c>
      <c r="Y255" s="221" t="s">
        <v>147</v>
      </c>
      <c r="Z255" s="210"/>
      <c r="AA255" s="210"/>
      <c r="AB255" s="210"/>
      <c r="AC255" s="210"/>
      <c r="AD255" s="210"/>
      <c r="AE255" s="210"/>
      <c r="AF255" s="210"/>
      <c r="AG255" s="210" t="s">
        <v>148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">
      <c r="A256" s="217"/>
      <c r="B256" s="218"/>
      <c r="C256" s="254" t="s">
        <v>273</v>
      </c>
      <c r="D256" s="244"/>
      <c r="E256" s="244"/>
      <c r="F256" s="244"/>
      <c r="G256" s="244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0"/>
      <c r="AA256" s="210"/>
      <c r="AB256" s="210"/>
      <c r="AC256" s="210"/>
      <c r="AD256" s="210"/>
      <c r="AE256" s="210"/>
      <c r="AF256" s="210"/>
      <c r="AG256" s="210" t="s">
        <v>159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">
      <c r="A257" s="217"/>
      <c r="B257" s="218"/>
      <c r="C257" s="253"/>
      <c r="D257" s="243"/>
      <c r="E257" s="243"/>
      <c r="F257" s="243"/>
      <c r="G257" s="243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  <c r="Z257" s="210"/>
      <c r="AA257" s="210"/>
      <c r="AB257" s="210"/>
      <c r="AC257" s="210"/>
      <c r="AD257" s="210"/>
      <c r="AE257" s="210"/>
      <c r="AF257" s="210"/>
      <c r="AG257" s="210" t="s">
        <v>154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35">
        <v>29</v>
      </c>
      <c r="B258" s="236" t="s">
        <v>276</v>
      </c>
      <c r="C258" s="251" t="s">
        <v>277</v>
      </c>
      <c r="D258" s="237" t="s">
        <v>143</v>
      </c>
      <c r="E258" s="238">
        <v>6</v>
      </c>
      <c r="F258" s="239"/>
      <c r="G258" s="240">
        <f>ROUND(E258*F258,2)</f>
        <v>0</v>
      </c>
      <c r="H258" s="239"/>
      <c r="I258" s="240">
        <f>ROUND(E258*H258,2)</f>
        <v>0</v>
      </c>
      <c r="J258" s="239"/>
      <c r="K258" s="240">
        <f>ROUND(E258*J258,2)</f>
        <v>0</v>
      </c>
      <c r="L258" s="240">
        <v>21</v>
      </c>
      <c r="M258" s="240">
        <f>G258*(1+L258/100)</f>
        <v>0</v>
      </c>
      <c r="N258" s="238">
        <v>0</v>
      </c>
      <c r="O258" s="238">
        <f>ROUND(E258*N258,2)</f>
        <v>0</v>
      </c>
      <c r="P258" s="238">
        <v>0</v>
      </c>
      <c r="Q258" s="238">
        <f>ROUND(E258*P258,2)</f>
        <v>0</v>
      </c>
      <c r="R258" s="240" t="s">
        <v>257</v>
      </c>
      <c r="S258" s="240" t="s">
        <v>145</v>
      </c>
      <c r="T258" s="241" t="s">
        <v>145</v>
      </c>
      <c r="U258" s="221">
        <v>0.25900000000000001</v>
      </c>
      <c r="V258" s="221">
        <f>ROUND(E258*U258,2)</f>
        <v>1.55</v>
      </c>
      <c r="W258" s="221"/>
      <c r="X258" s="221" t="s">
        <v>146</v>
      </c>
      <c r="Y258" s="221" t="s">
        <v>147</v>
      </c>
      <c r="Z258" s="210"/>
      <c r="AA258" s="210"/>
      <c r="AB258" s="210"/>
      <c r="AC258" s="210"/>
      <c r="AD258" s="210"/>
      <c r="AE258" s="210"/>
      <c r="AF258" s="210"/>
      <c r="AG258" s="210" t="s">
        <v>148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17"/>
      <c r="B259" s="218"/>
      <c r="C259" s="254" t="s">
        <v>273</v>
      </c>
      <c r="D259" s="244"/>
      <c r="E259" s="244"/>
      <c r="F259" s="244"/>
      <c r="G259" s="244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21"/>
      <c r="Z259" s="210"/>
      <c r="AA259" s="210"/>
      <c r="AB259" s="210"/>
      <c r="AC259" s="210"/>
      <c r="AD259" s="210"/>
      <c r="AE259" s="210"/>
      <c r="AF259" s="210"/>
      <c r="AG259" s="210" t="s">
        <v>159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">
      <c r="A260" s="217"/>
      <c r="B260" s="218"/>
      <c r="C260" s="253"/>
      <c r="D260" s="243"/>
      <c r="E260" s="243"/>
      <c r="F260" s="243"/>
      <c r="G260" s="243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0"/>
      <c r="AA260" s="210"/>
      <c r="AB260" s="210"/>
      <c r="AC260" s="210"/>
      <c r="AD260" s="210"/>
      <c r="AE260" s="210"/>
      <c r="AF260" s="210"/>
      <c r="AG260" s="210" t="s">
        <v>154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35">
        <v>30</v>
      </c>
      <c r="B261" s="236" t="s">
        <v>278</v>
      </c>
      <c r="C261" s="251" t="s">
        <v>279</v>
      </c>
      <c r="D261" s="237" t="s">
        <v>143</v>
      </c>
      <c r="E261" s="238">
        <v>1</v>
      </c>
      <c r="F261" s="239"/>
      <c r="G261" s="240">
        <f>ROUND(E261*F261,2)</f>
        <v>0</v>
      </c>
      <c r="H261" s="239"/>
      <c r="I261" s="240">
        <f>ROUND(E261*H261,2)</f>
        <v>0</v>
      </c>
      <c r="J261" s="239"/>
      <c r="K261" s="240">
        <f>ROUND(E261*J261,2)</f>
        <v>0</v>
      </c>
      <c r="L261" s="240">
        <v>21</v>
      </c>
      <c r="M261" s="240">
        <f>G261*(1+L261/100)</f>
        <v>0</v>
      </c>
      <c r="N261" s="238">
        <v>2.7E-4</v>
      </c>
      <c r="O261" s="238">
        <f>ROUND(E261*N261,2)</f>
        <v>0</v>
      </c>
      <c r="P261" s="238">
        <v>0</v>
      </c>
      <c r="Q261" s="238">
        <f>ROUND(E261*P261,2)</f>
        <v>0</v>
      </c>
      <c r="R261" s="240" t="s">
        <v>257</v>
      </c>
      <c r="S261" s="240" t="s">
        <v>145</v>
      </c>
      <c r="T261" s="241" t="s">
        <v>145</v>
      </c>
      <c r="U261" s="221">
        <v>0.33300000000000002</v>
      </c>
      <c r="V261" s="221">
        <f>ROUND(E261*U261,2)</f>
        <v>0.33</v>
      </c>
      <c r="W261" s="221"/>
      <c r="X261" s="221" t="s">
        <v>146</v>
      </c>
      <c r="Y261" s="221" t="s">
        <v>147</v>
      </c>
      <c r="Z261" s="210"/>
      <c r="AA261" s="210"/>
      <c r="AB261" s="210"/>
      <c r="AC261" s="210"/>
      <c r="AD261" s="210"/>
      <c r="AE261" s="210"/>
      <c r="AF261" s="210"/>
      <c r="AG261" s="210" t="s">
        <v>148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">
      <c r="A262" s="217"/>
      <c r="B262" s="218"/>
      <c r="C262" s="257"/>
      <c r="D262" s="246"/>
      <c r="E262" s="246"/>
      <c r="F262" s="246"/>
      <c r="G262" s="246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  <c r="Z262" s="210"/>
      <c r="AA262" s="210"/>
      <c r="AB262" s="210"/>
      <c r="AC262" s="210"/>
      <c r="AD262" s="210"/>
      <c r="AE262" s="210"/>
      <c r="AF262" s="210"/>
      <c r="AG262" s="210" t="s">
        <v>154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35">
        <v>31</v>
      </c>
      <c r="B263" s="236" t="s">
        <v>280</v>
      </c>
      <c r="C263" s="251" t="s">
        <v>281</v>
      </c>
      <c r="D263" s="237" t="s">
        <v>165</v>
      </c>
      <c r="E263" s="238">
        <v>39</v>
      </c>
      <c r="F263" s="239"/>
      <c r="G263" s="240">
        <f>ROUND(E263*F263,2)</f>
        <v>0</v>
      </c>
      <c r="H263" s="239"/>
      <c r="I263" s="240">
        <f>ROUND(E263*H263,2)</f>
        <v>0</v>
      </c>
      <c r="J263" s="239"/>
      <c r="K263" s="240">
        <f>ROUND(E263*J263,2)</f>
        <v>0</v>
      </c>
      <c r="L263" s="240">
        <v>21</v>
      </c>
      <c r="M263" s="240">
        <f>G263*(1+L263/100)</f>
        <v>0</v>
      </c>
      <c r="N263" s="238">
        <v>0</v>
      </c>
      <c r="O263" s="238">
        <f>ROUND(E263*N263,2)</f>
        <v>0</v>
      </c>
      <c r="P263" s="238">
        <v>0</v>
      </c>
      <c r="Q263" s="238">
        <f>ROUND(E263*P263,2)</f>
        <v>0</v>
      </c>
      <c r="R263" s="240" t="s">
        <v>257</v>
      </c>
      <c r="S263" s="240" t="s">
        <v>145</v>
      </c>
      <c r="T263" s="241" t="s">
        <v>145</v>
      </c>
      <c r="U263" s="221">
        <v>4.8000000000000001E-2</v>
      </c>
      <c r="V263" s="221">
        <f>ROUND(E263*U263,2)</f>
        <v>1.87</v>
      </c>
      <c r="W263" s="221"/>
      <c r="X263" s="221" t="s">
        <v>146</v>
      </c>
      <c r="Y263" s="221" t="s">
        <v>147</v>
      </c>
      <c r="Z263" s="210"/>
      <c r="AA263" s="210"/>
      <c r="AB263" s="210"/>
      <c r="AC263" s="210"/>
      <c r="AD263" s="210"/>
      <c r="AE263" s="210"/>
      <c r="AF263" s="210"/>
      <c r="AG263" s="210" t="s">
        <v>148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57"/>
      <c r="D264" s="246"/>
      <c r="E264" s="246"/>
      <c r="F264" s="246"/>
      <c r="G264" s="246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0"/>
      <c r="AA264" s="210"/>
      <c r="AB264" s="210"/>
      <c r="AC264" s="210"/>
      <c r="AD264" s="210"/>
      <c r="AE264" s="210"/>
      <c r="AF264" s="210"/>
      <c r="AG264" s="210" t="s">
        <v>154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22.5" outlineLevel="1" x14ac:dyDescent="0.2">
      <c r="A265" s="235">
        <v>32</v>
      </c>
      <c r="B265" s="236" t="s">
        <v>282</v>
      </c>
      <c r="C265" s="251" t="s">
        <v>283</v>
      </c>
      <c r="D265" s="237" t="s">
        <v>232</v>
      </c>
      <c r="E265" s="238">
        <v>0.23</v>
      </c>
      <c r="F265" s="239"/>
      <c r="G265" s="240">
        <f>ROUND(E265*F265,2)</f>
        <v>0</v>
      </c>
      <c r="H265" s="239"/>
      <c r="I265" s="240">
        <f>ROUND(E265*H265,2)</f>
        <v>0</v>
      </c>
      <c r="J265" s="239"/>
      <c r="K265" s="240">
        <f>ROUND(E265*J265,2)</f>
        <v>0</v>
      </c>
      <c r="L265" s="240">
        <v>21</v>
      </c>
      <c r="M265" s="240">
        <f>G265*(1+L265/100)</f>
        <v>0</v>
      </c>
      <c r="N265" s="238">
        <v>0</v>
      </c>
      <c r="O265" s="238">
        <f>ROUND(E265*N265,2)</f>
        <v>0</v>
      </c>
      <c r="P265" s="238">
        <v>0</v>
      </c>
      <c r="Q265" s="238">
        <f>ROUND(E265*P265,2)</f>
        <v>0</v>
      </c>
      <c r="R265" s="240" t="s">
        <v>257</v>
      </c>
      <c r="S265" s="240" t="s">
        <v>145</v>
      </c>
      <c r="T265" s="241" t="s">
        <v>145</v>
      </c>
      <c r="U265" s="221">
        <v>4.1550000000000002</v>
      </c>
      <c r="V265" s="221">
        <f>ROUND(E265*U265,2)</f>
        <v>0.96</v>
      </c>
      <c r="W265" s="221"/>
      <c r="X265" s="221" t="s">
        <v>146</v>
      </c>
      <c r="Y265" s="221" t="s">
        <v>147</v>
      </c>
      <c r="Z265" s="210"/>
      <c r="AA265" s="210"/>
      <c r="AB265" s="210"/>
      <c r="AC265" s="210"/>
      <c r="AD265" s="210"/>
      <c r="AE265" s="210"/>
      <c r="AF265" s="210"/>
      <c r="AG265" s="210" t="s">
        <v>148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">
      <c r="A266" s="217"/>
      <c r="B266" s="218"/>
      <c r="C266" s="254" t="s">
        <v>284</v>
      </c>
      <c r="D266" s="244"/>
      <c r="E266" s="244"/>
      <c r="F266" s="244"/>
      <c r="G266" s="244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0"/>
      <c r="AA266" s="210"/>
      <c r="AB266" s="210"/>
      <c r="AC266" s="210"/>
      <c r="AD266" s="210"/>
      <c r="AE266" s="210"/>
      <c r="AF266" s="210"/>
      <c r="AG266" s="210" t="s">
        <v>159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">
      <c r="A267" s="217"/>
      <c r="B267" s="218"/>
      <c r="C267" s="253"/>
      <c r="D267" s="243"/>
      <c r="E267" s="243"/>
      <c r="F267" s="243"/>
      <c r="G267" s="243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21"/>
      <c r="Z267" s="210"/>
      <c r="AA267" s="210"/>
      <c r="AB267" s="210"/>
      <c r="AC267" s="210"/>
      <c r="AD267" s="210"/>
      <c r="AE267" s="210"/>
      <c r="AF267" s="210"/>
      <c r="AG267" s="210" t="s">
        <v>154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35">
        <v>33</v>
      </c>
      <c r="B268" s="236" t="s">
        <v>285</v>
      </c>
      <c r="C268" s="251" t="s">
        <v>286</v>
      </c>
      <c r="D268" s="237" t="s">
        <v>287</v>
      </c>
      <c r="E268" s="238">
        <v>1</v>
      </c>
      <c r="F268" s="239"/>
      <c r="G268" s="240">
        <f>ROUND(E268*F268,2)</f>
        <v>0</v>
      </c>
      <c r="H268" s="239"/>
      <c r="I268" s="240">
        <f>ROUND(E268*H268,2)</f>
        <v>0</v>
      </c>
      <c r="J268" s="239"/>
      <c r="K268" s="240">
        <f>ROUND(E268*J268,2)</f>
        <v>0</v>
      </c>
      <c r="L268" s="240">
        <v>21</v>
      </c>
      <c r="M268" s="240">
        <f>G268*(1+L268/100)</f>
        <v>0</v>
      </c>
      <c r="N268" s="238">
        <v>0</v>
      </c>
      <c r="O268" s="238">
        <f>ROUND(E268*N268,2)</f>
        <v>0</v>
      </c>
      <c r="P268" s="238">
        <v>0</v>
      </c>
      <c r="Q268" s="238">
        <f>ROUND(E268*P268,2)</f>
        <v>0</v>
      </c>
      <c r="R268" s="240"/>
      <c r="S268" s="240" t="s">
        <v>187</v>
      </c>
      <c r="T268" s="241" t="s">
        <v>188</v>
      </c>
      <c r="U268" s="221">
        <v>0</v>
      </c>
      <c r="V268" s="221">
        <f>ROUND(E268*U268,2)</f>
        <v>0</v>
      </c>
      <c r="W268" s="221"/>
      <c r="X268" s="221" t="s">
        <v>146</v>
      </c>
      <c r="Y268" s="221" t="s">
        <v>147</v>
      </c>
      <c r="Z268" s="210"/>
      <c r="AA268" s="210"/>
      <c r="AB268" s="210"/>
      <c r="AC268" s="210"/>
      <c r="AD268" s="210"/>
      <c r="AE268" s="210"/>
      <c r="AF268" s="210"/>
      <c r="AG268" s="210" t="s">
        <v>148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17"/>
      <c r="B269" s="218"/>
      <c r="C269" s="257"/>
      <c r="D269" s="246"/>
      <c r="E269" s="246"/>
      <c r="F269" s="246"/>
      <c r="G269" s="246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21"/>
      <c r="Z269" s="210"/>
      <c r="AA269" s="210"/>
      <c r="AB269" s="210"/>
      <c r="AC269" s="210"/>
      <c r="AD269" s="210"/>
      <c r="AE269" s="210"/>
      <c r="AF269" s="210"/>
      <c r="AG269" s="210" t="s">
        <v>154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17">
        <v>34</v>
      </c>
      <c r="B270" s="218" t="s">
        <v>288</v>
      </c>
      <c r="C270" s="259" t="s">
        <v>289</v>
      </c>
      <c r="D270" s="219" t="s">
        <v>0</v>
      </c>
      <c r="E270" s="242"/>
      <c r="F270" s="222"/>
      <c r="G270" s="221">
        <f>ROUND(E270*F270,2)</f>
        <v>0</v>
      </c>
      <c r="H270" s="222"/>
      <c r="I270" s="221">
        <f>ROUND(E270*H270,2)</f>
        <v>0</v>
      </c>
      <c r="J270" s="222"/>
      <c r="K270" s="221">
        <f>ROUND(E270*J270,2)</f>
        <v>0</v>
      </c>
      <c r="L270" s="221">
        <v>21</v>
      </c>
      <c r="M270" s="221">
        <f>G270*(1+L270/100)</f>
        <v>0</v>
      </c>
      <c r="N270" s="220">
        <v>0</v>
      </c>
      <c r="O270" s="220">
        <f>ROUND(E270*N270,2)</f>
        <v>0</v>
      </c>
      <c r="P270" s="220">
        <v>0</v>
      </c>
      <c r="Q270" s="220">
        <f>ROUND(E270*P270,2)</f>
        <v>0</v>
      </c>
      <c r="R270" s="221" t="s">
        <v>257</v>
      </c>
      <c r="S270" s="221" t="s">
        <v>145</v>
      </c>
      <c r="T270" s="221" t="s">
        <v>145</v>
      </c>
      <c r="U270" s="221">
        <v>0</v>
      </c>
      <c r="V270" s="221">
        <f>ROUND(E270*U270,2)</f>
        <v>0</v>
      </c>
      <c r="W270" s="221"/>
      <c r="X270" s="221" t="s">
        <v>233</v>
      </c>
      <c r="Y270" s="221" t="s">
        <v>147</v>
      </c>
      <c r="Z270" s="210"/>
      <c r="AA270" s="210"/>
      <c r="AB270" s="210"/>
      <c r="AC270" s="210"/>
      <c r="AD270" s="210"/>
      <c r="AE270" s="210"/>
      <c r="AF270" s="210"/>
      <c r="AG270" s="210" t="s">
        <v>234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2" x14ac:dyDescent="0.2">
      <c r="A271" s="217"/>
      <c r="B271" s="218"/>
      <c r="C271" s="260" t="s">
        <v>290</v>
      </c>
      <c r="D271" s="249"/>
      <c r="E271" s="249"/>
      <c r="F271" s="249"/>
      <c r="G271" s="249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21"/>
      <c r="Z271" s="210"/>
      <c r="AA271" s="210"/>
      <c r="AB271" s="210"/>
      <c r="AC271" s="210"/>
      <c r="AD271" s="210"/>
      <c r="AE271" s="210"/>
      <c r="AF271" s="210"/>
      <c r="AG271" s="210" t="s">
        <v>159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">
      <c r="A272" s="217"/>
      <c r="B272" s="218"/>
      <c r="C272" s="253"/>
      <c r="D272" s="243"/>
      <c r="E272" s="243"/>
      <c r="F272" s="243"/>
      <c r="G272" s="243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21"/>
      <c r="Z272" s="210"/>
      <c r="AA272" s="210"/>
      <c r="AB272" s="210"/>
      <c r="AC272" s="210"/>
      <c r="AD272" s="210"/>
      <c r="AE272" s="210"/>
      <c r="AF272" s="210"/>
      <c r="AG272" s="210" t="s">
        <v>154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x14ac:dyDescent="0.2">
      <c r="A273" s="228" t="s">
        <v>139</v>
      </c>
      <c r="B273" s="229" t="s">
        <v>91</v>
      </c>
      <c r="C273" s="250" t="s">
        <v>92</v>
      </c>
      <c r="D273" s="230"/>
      <c r="E273" s="231"/>
      <c r="F273" s="232"/>
      <c r="G273" s="232">
        <f>SUMIF(AG274:AG328,"&lt;&gt;NOR",G274:G328)</f>
        <v>0</v>
      </c>
      <c r="H273" s="232"/>
      <c r="I273" s="232">
        <f>SUM(I274:I328)</f>
        <v>0</v>
      </c>
      <c r="J273" s="232"/>
      <c r="K273" s="232">
        <f>SUM(K274:K328)</f>
        <v>0</v>
      </c>
      <c r="L273" s="232"/>
      <c r="M273" s="232">
        <f>SUM(M274:M328)</f>
        <v>0</v>
      </c>
      <c r="N273" s="231"/>
      <c r="O273" s="231">
        <f>SUM(O274:O328)</f>
        <v>0.03</v>
      </c>
      <c r="P273" s="231"/>
      <c r="Q273" s="231">
        <f>SUM(Q274:Q328)</f>
        <v>0.54</v>
      </c>
      <c r="R273" s="232"/>
      <c r="S273" s="232"/>
      <c r="T273" s="233"/>
      <c r="U273" s="227"/>
      <c r="V273" s="227">
        <f>SUM(V274:V328)</f>
        <v>72.040000000000006</v>
      </c>
      <c r="W273" s="227"/>
      <c r="X273" s="227"/>
      <c r="Y273" s="227"/>
      <c r="AG273" t="s">
        <v>140</v>
      </c>
    </row>
    <row r="274" spans="1:60" outlineLevel="1" x14ac:dyDescent="0.2">
      <c r="A274" s="235">
        <v>35</v>
      </c>
      <c r="B274" s="236" t="s">
        <v>291</v>
      </c>
      <c r="C274" s="251" t="s">
        <v>292</v>
      </c>
      <c r="D274" s="237" t="s">
        <v>165</v>
      </c>
      <c r="E274" s="238">
        <v>81</v>
      </c>
      <c r="F274" s="239"/>
      <c r="G274" s="240">
        <f>ROUND(E274*F274,2)</f>
        <v>0</v>
      </c>
      <c r="H274" s="239"/>
      <c r="I274" s="240">
        <f>ROUND(E274*H274,2)</f>
        <v>0</v>
      </c>
      <c r="J274" s="239"/>
      <c r="K274" s="240">
        <f>ROUND(E274*J274,2)</f>
        <v>0</v>
      </c>
      <c r="L274" s="240">
        <v>21</v>
      </c>
      <c r="M274" s="240">
        <f>G274*(1+L274/100)</f>
        <v>0</v>
      </c>
      <c r="N274" s="238">
        <v>0</v>
      </c>
      <c r="O274" s="238">
        <f>ROUND(E274*N274,2)</f>
        <v>0</v>
      </c>
      <c r="P274" s="238">
        <v>6.7000000000000002E-3</v>
      </c>
      <c r="Q274" s="238">
        <f>ROUND(E274*P274,2)</f>
        <v>0.54</v>
      </c>
      <c r="R274" s="240" t="s">
        <v>257</v>
      </c>
      <c r="S274" s="240" t="s">
        <v>145</v>
      </c>
      <c r="T274" s="241" t="s">
        <v>145</v>
      </c>
      <c r="U274" s="221">
        <v>0.23899999999999999</v>
      </c>
      <c r="V274" s="221">
        <f>ROUND(E274*U274,2)</f>
        <v>19.36</v>
      </c>
      <c r="W274" s="221"/>
      <c r="X274" s="221" t="s">
        <v>146</v>
      </c>
      <c r="Y274" s="221" t="s">
        <v>147</v>
      </c>
      <c r="Z274" s="210"/>
      <c r="AA274" s="210"/>
      <c r="AB274" s="210"/>
      <c r="AC274" s="210"/>
      <c r="AD274" s="210"/>
      <c r="AE274" s="210"/>
      <c r="AF274" s="210"/>
      <c r="AG274" s="210" t="s">
        <v>148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">
      <c r="A275" s="217"/>
      <c r="B275" s="218"/>
      <c r="C275" s="257"/>
      <c r="D275" s="246"/>
      <c r="E275" s="246"/>
      <c r="F275" s="246"/>
      <c r="G275" s="246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0"/>
      <c r="AA275" s="210"/>
      <c r="AB275" s="210"/>
      <c r="AC275" s="210"/>
      <c r="AD275" s="210"/>
      <c r="AE275" s="210"/>
      <c r="AF275" s="210"/>
      <c r="AG275" s="210" t="s">
        <v>154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ht="22.5" outlineLevel="1" x14ac:dyDescent="0.2">
      <c r="A276" s="235">
        <v>36</v>
      </c>
      <c r="B276" s="236" t="s">
        <v>293</v>
      </c>
      <c r="C276" s="251" t="s">
        <v>294</v>
      </c>
      <c r="D276" s="237" t="s">
        <v>165</v>
      </c>
      <c r="E276" s="238">
        <v>55</v>
      </c>
      <c r="F276" s="239"/>
      <c r="G276" s="240">
        <f>ROUND(E276*F276,2)</f>
        <v>0</v>
      </c>
      <c r="H276" s="239"/>
      <c r="I276" s="240">
        <f>ROUND(E276*H276,2)</f>
        <v>0</v>
      </c>
      <c r="J276" s="239"/>
      <c r="K276" s="240">
        <f>ROUND(E276*J276,2)</f>
        <v>0</v>
      </c>
      <c r="L276" s="240">
        <v>21</v>
      </c>
      <c r="M276" s="240">
        <f>G276*(1+L276/100)</f>
        <v>0</v>
      </c>
      <c r="N276" s="238">
        <v>4.2999999999999999E-4</v>
      </c>
      <c r="O276" s="238">
        <f>ROUND(E276*N276,2)</f>
        <v>0.02</v>
      </c>
      <c r="P276" s="238">
        <v>0</v>
      </c>
      <c r="Q276" s="238">
        <f>ROUND(E276*P276,2)</f>
        <v>0</v>
      </c>
      <c r="R276" s="240" t="s">
        <v>257</v>
      </c>
      <c r="S276" s="240" t="s">
        <v>145</v>
      </c>
      <c r="T276" s="241" t="s">
        <v>145</v>
      </c>
      <c r="U276" s="221">
        <v>0.27889999999999998</v>
      </c>
      <c r="V276" s="221">
        <f>ROUND(E276*U276,2)</f>
        <v>15.34</v>
      </c>
      <c r="W276" s="221"/>
      <c r="X276" s="221" t="s">
        <v>146</v>
      </c>
      <c r="Y276" s="221" t="s">
        <v>147</v>
      </c>
      <c r="Z276" s="210"/>
      <c r="AA276" s="210"/>
      <c r="AB276" s="210"/>
      <c r="AC276" s="210"/>
      <c r="AD276" s="210"/>
      <c r="AE276" s="210"/>
      <c r="AF276" s="210"/>
      <c r="AG276" s="210" t="s">
        <v>148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17"/>
      <c r="B277" s="218"/>
      <c r="C277" s="254" t="s">
        <v>295</v>
      </c>
      <c r="D277" s="244"/>
      <c r="E277" s="244"/>
      <c r="F277" s="244"/>
      <c r="G277" s="244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21"/>
      <c r="Z277" s="210"/>
      <c r="AA277" s="210"/>
      <c r="AB277" s="210"/>
      <c r="AC277" s="210"/>
      <c r="AD277" s="210"/>
      <c r="AE277" s="210"/>
      <c r="AF277" s="210"/>
      <c r="AG277" s="210" t="s">
        <v>159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17"/>
      <c r="B278" s="218"/>
      <c r="C278" s="256" t="s">
        <v>296</v>
      </c>
      <c r="D278" s="245"/>
      <c r="E278" s="245"/>
      <c r="F278" s="245"/>
      <c r="G278" s="245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0"/>
      <c r="AA278" s="210"/>
      <c r="AB278" s="210"/>
      <c r="AC278" s="210"/>
      <c r="AD278" s="210"/>
      <c r="AE278" s="210"/>
      <c r="AF278" s="210"/>
      <c r="AG278" s="210" t="s">
        <v>168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">
      <c r="A279" s="217"/>
      <c r="B279" s="218"/>
      <c r="C279" s="253"/>
      <c r="D279" s="243"/>
      <c r="E279" s="243"/>
      <c r="F279" s="243"/>
      <c r="G279" s="243"/>
      <c r="H279" s="221"/>
      <c r="I279" s="221"/>
      <c r="J279" s="221"/>
      <c r="K279" s="221"/>
      <c r="L279" s="221"/>
      <c r="M279" s="221"/>
      <c r="N279" s="220"/>
      <c r="O279" s="220"/>
      <c r="P279" s="220"/>
      <c r="Q279" s="220"/>
      <c r="R279" s="221"/>
      <c r="S279" s="221"/>
      <c r="T279" s="221"/>
      <c r="U279" s="221"/>
      <c r="V279" s="221"/>
      <c r="W279" s="221"/>
      <c r="X279" s="221"/>
      <c r="Y279" s="221"/>
      <c r="Z279" s="210"/>
      <c r="AA279" s="210"/>
      <c r="AB279" s="210"/>
      <c r="AC279" s="210"/>
      <c r="AD279" s="210"/>
      <c r="AE279" s="210"/>
      <c r="AF279" s="210"/>
      <c r="AG279" s="210" t="s">
        <v>154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2.5" outlineLevel="1" x14ac:dyDescent="0.2">
      <c r="A280" s="235">
        <v>37</v>
      </c>
      <c r="B280" s="236" t="s">
        <v>297</v>
      </c>
      <c r="C280" s="251" t="s">
        <v>298</v>
      </c>
      <c r="D280" s="237" t="s">
        <v>165</v>
      </c>
      <c r="E280" s="238">
        <v>20</v>
      </c>
      <c r="F280" s="239"/>
      <c r="G280" s="240">
        <f>ROUND(E280*F280,2)</f>
        <v>0</v>
      </c>
      <c r="H280" s="239"/>
      <c r="I280" s="240">
        <f>ROUND(E280*H280,2)</f>
        <v>0</v>
      </c>
      <c r="J280" s="239"/>
      <c r="K280" s="240">
        <f>ROUND(E280*J280,2)</f>
        <v>0</v>
      </c>
      <c r="L280" s="240">
        <v>21</v>
      </c>
      <c r="M280" s="240">
        <f>G280*(1+L280/100)</f>
        <v>0</v>
      </c>
      <c r="N280" s="238">
        <v>5.2999999999999998E-4</v>
      </c>
      <c r="O280" s="238">
        <f>ROUND(E280*N280,2)</f>
        <v>0.01</v>
      </c>
      <c r="P280" s="238">
        <v>0</v>
      </c>
      <c r="Q280" s="238">
        <f>ROUND(E280*P280,2)</f>
        <v>0</v>
      </c>
      <c r="R280" s="240" t="s">
        <v>257</v>
      </c>
      <c r="S280" s="240" t="s">
        <v>145</v>
      </c>
      <c r="T280" s="241" t="s">
        <v>145</v>
      </c>
      <c r="U280" s="221">
        <v>0.29730000000000001</v>
      </c>
      <c r="V280" s="221">
        <f>ROUND(E280*U280,2)</f>
        <v>5.95</v>
      </c>
      <c r="W280" s="221"/>
      <c r="X280" s="221" t="s">
        <v>146</v>
      </c>
      <c r="Y280" s="221" t="s">
        <v>147</v>
      </c>
      <c r="Z280" s="210"/>
      <c r="AA280" s="210"/>
      <c r="AB280" s="210"/>
      <c r="AC280" s="210"/>
      <c r="AD280" s="210"/>
      <c r="AE280" s="210"/>
      <c r="AF280" s="210"/>
      <c r="AG280" s="210" t="s">
        <v>148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2" x14ac:dyDescent="0.2">
      <c r="A281" s="217"/>
      <c r="B281" s="218"/>
      <c r="C281" s="254" t="s">
        <v>295</v>
      </c>
      <c r="D281" s="244"/>
      <c r="E281" s="244"/>
      <c r="F281" s="244"/>
      <c r="G281" s="244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21"/>
      <c r="Z281" s="210"/>
      <c r="AA281" s="210"/>
      <c r="AB281" s="210"/>
      <c r="AC281" s="210"/>
      <c r="AD281" s="210"/>
      <c r="AE281" s="210"/>
      <c r="AF281" s="210"/>
      <c r="AG281" s="210" t="s">
        <v>159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">
      <c r="A282" s="217"/>
      <c r="B282" s="218"/>
      <c r="C282" s="256" t="s">
        <v>299</v>
      </c>
      <c r="D282" s="245"/>
      <c r="E282" s="245"/>
      <c r="F282" s="245"/>
      <c r="G282" s="245"/>
      <c r="H282" s="221"/>
      <c r="I282" s="221"/>
      <c r="J282" s="221"/>
      <c r="K282" s="221"/>
      <c r="L282" s="221"/>
      <c r="M282" s="221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21"/>
      <c r="Z282" s="210"/>
      <c r="AA282" s="210"/>
      <c r="AB282" s="210"/>
      <c r="AC282" s="210"/>
      <c r="AD282" s="210"/>
      <c r="AE282" s="210"/>
      <c r="AF282" s="210"/>
      <c r="AG282" s="210" t="s">
        <v>168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">
      <c r="A283" s="217"/>
      <c r="B283" s="218"/>
      <c r="C283" s="256" t="s">
        <v>296</v>
      </c>
      <c r="D283" s="245"/>
      <c r="E283" s="245"/>
      <c r="F283" s="245"/>
      <c r="G283" s="245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21"/>
      <c r="Z283" s="210"/>
      <c r="AA283" s="210"/>
      <c r="AB283" s="210"/>
      <c r="AC283" s="210"/>
      <c r="AD283" s="210"/>
      <c r="AE283" s="210"/>
      <c r="AF283" s="210"/>
      <c r="AG283" s="210" t="s">
        <v>168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">
      <c r="A284" s="217"/>
      <c r="B284" s="218"/>
      <c r="C284" s="253"/>
      <c r="D284" s="243"/>
      <c r="E284" s="243"/>
      <c r="F284" s="243"/>
      <c r="G284" s="243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21"/>
      <c r="Z284" s="210"/>
      <c r="AA284" s="210"/>
      <c r="AB284" s="210"/>
      <c r="AC284" s="210"/>
      <c r="AD284" s="210"/>
      <c r="AE284" s="210"/>
      <c r="AF284" s="210"/>
      <c r="AG284" s="210" t="s">
        <v>154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ht="22.5" outlineLevel="1" x14ac:dyDescent="0.2">
      <c r="A285" s="235">
        <v>38</v>
      </c>
      <c r="B285" s="236" t="s">
        <v>300</v>
      </c>
      <c r="C285" s="251" t="s">
        <v>301</v>
      </c>
      <c r="D285" s="237" t="s">
        <v>165</v>
      </c>
      <c r="E285" s="238">
        <v>6</v>
      </c>
      <c r="F285" s="239"/>
      <c r="G285" s="240">
        <f>ROUND(E285*F285,2)</f>
        <v>0</v>
      </c>
      <c r="H285" s="239"/>
      <c r="I285" s="240">
        <f>ROUND(E285*H285,2)</f>
        <v>0</v>
      </c>
      <c r="J285" s="239"/>
      <c r="K285" s="240">
        <f>ROUND(E285*J285,2)</f>
        <v>0</v>
      </c>
      <c r="L285" s="240">
        <v>21</v>
      </c>
      <c r="M285" s="240">
        <f>G285*(1+L285/100)</f>
        <v>0</v>
      </c>
      <c r="N285" s="238">
        <v>7.2999999999999996E-4</v>
      </c>
      <c r="O285" s="238">
        <f>ROUND(E285*N285,2)</f>
        <v>0</v>
      </c>
      <c r="P285" s="238">
        <v>0</v>
      </c>
      <c r="Q285" s="238">
        <f>ROUND(E285*P285,2)</f>
        <v>0</v>
      </c>
      <c r="R285" s="240" t="s">
        <v>257</v>
      </c>
      <c r="S285" s="240" t="s">
        <v>145</v>
      </c>
      <c r="T285" s="241" t="s">
        <v>145</v>
      </c>
      <c r="U285" s="221">
        <v>0.33279999999999998</v>
      </c>
      <c r="V285" s="221">
        <f>ROUND(E285*U285,2)</f>
        <v>2</v>
      </c>
      <c r="W285" s="221"/>
      <c r="X285" s="221" t="s">
        <v>146</v>
      </c>
      <c r="Y285" s="221" t="s">
        <v>147</v>
      </c>
      <c r="Z285" s="210"/>
      <c r="AA285" s="210"/>
      <c r="AB285" s="210"/>
      <c r="AC285" s="210"/>
      <c r="AD285" s="210"/>
      <c r="AE285" s="210"/>
      <c r="AF285" s="210"/>
      <c r="AG285" s="210" t="s">
        <v>148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2" x14ac:dyDescent="0.2">
      <c r="A286" s="217"/>
      <c r="B286" s="218"/>
      <c r="C286" s="254" t="s">
        <v>295</v>
      </c>
      <c r="D286" s="244"/>
      <c r="E286" s="244"/>
      <c r="F286" s="244"/>
      <c r="G286" s="244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21"/>
      <c r="Z286" s="210"/>
      <c r="AA286" s="210"/>
      <c r="AB286" s="210"/>
      <c r="AC286" s="210"/>
      <c r="AD286" s="210"/>
      <c r="AE286" s="210"/>
      <c r="AF286" s="210"/>
      <c r="AG286" s="210" t="s">
        <v>159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">
      <c r="A287" s="217"/>
      <c r="B287" s="218"/>
      <c r="C287" s="256" t="s">
        <v>299</v>
      </c>
      <c r="D287" s="245"/>
      <c r="E287" s="245"/>
      <c r="F287" s="245"/>
      <c r="G287" s="245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21"/>
      <c r="Z287" s="210"/>
      <c r="AA287" s="210"/>
      <c r="AB287" s="210"/>
      <c r="AC287" s="210"/>
      <c r="AD287" s="210"/>
      <c r="AE287" s="210"/>
      <c r="AF287" s="210"/>
      <c r="AG287" s="210" t="s">
        <v>168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17"/>
      <c r="B288" s="218"/>
      <c r="C288" s="256" t="s">
        <v>296</v>
      </c>
      <c r="D288" s="245"/>
      <c r="E288" s="245"/>
      <c r="F288" s="245"/>
      <c r="G288" s="245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21"/>
      <c r="Z288" s="210"/>
      <c r="AA288" s="210"/>
      <c r="AB288" s="210"/>
      <c r="AC288" s="210"/>
      <c r="AD288" s="210"/>
      <c r="AE288" s="210"/>
      <c r="AF288" s="210"/>
      <c r="AG288" s="210" t="s">
        <v>168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">
      <c r="A289" s="217"/>
      <c r="B289" s="218"/>
      <c r="C289" s="253"/>
      <c r="D289" s="243"/>
      <c r="E289" s="243"/>
      <c r="F289" s="243"/>
      <c r="G289" s="243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21"/>
      <c r="Z289" s="210"/>
      <c r="AA289" s="210"/>
      <c r="AB289" s="210"/>
      <c r="AC289" s="210"/>
      <c r="AD289" s="210"/>
      <c r="AE289" s="210"/>
      <c r="AF289" s="210"/>
      <c r="AG289" s="210" t="s">
        <v>154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35">
        <v>39</v>
      </c>
      <c r="B290" s="236" t="s">
        <v>302</v>
      </c>
      <c r="C290" s="251" t="s">
        <v>303</v>
      </c>
      <c r="D290" s="237" t="s">
        <v>143</v>
      </c>
      <c r="E290" s="238">
        <v>42</v>
      </c>
      <c r="F290" s="239"/>
      <c r="G290" s="240">
        <f>ROUND(E290*F290,2)</f>
        <v>0</v>
      </c>
      <c r="H290" s="239"/>
      <c r="I290" s="240">
        <f>ROUND(E290*H290,2)</f>
        <v>0</v>
      </c>
      <c r="J290" s="239"/>
      <c r="K290" s="240">
        <f>ROUND(E290*J290,2)</f>
        <v>0</v>
      </c>
      <c r="L290" s="240">
        <v>21</v>
      </c>
      <c r="M290" s="240">
        <f>G290*(1+L290/100)</f>
        <v>0</v>
      </c>
      <c r="N290" s="238">
        <v>0</v>
      </c>
      <c r="O290" s="238">
        <f>ROUND(E290*N290,2)</f>
        <v>0</v>
      </c>
      <c r="P290" s="238">
        <v>0</v>
      </c>
      <c r="Q290" s="238">
        <f>ROUND(E290*P290,2)</f>
        <v>0</v>
      </c>
      <c r="R290" s="240" t="s">
        <v>257</v>
      </c>
      <c r="S290" s="240" t="s">
        <v>145</v>
      </c>
      <c r="T290" s="241" t="s">
        <v>145</v>
      </c>
      <c r="U290" s="221">
        <v>0.42499999999999999</v>
      </c>
      <c r="V290" s="221">
        <f>ROUND(E290*U290,2)</f>
        <v>17.850000000000001</v>
      </c>
      <c r="W290" s="221"/>
      <c r="X290" s="221" t="s">
        <v>146</v>
      </c>
      <c r="Y290" s="221" t="s">
        <v>147</v>
      </c>
      <c r="Z290" s="210"/>
      <c r="AA290" s="210"/>
      <c r="AB290" s="210"/>
      <c r="AC290" s="210"/>
      <c r="AD290" s="210"/>
      <c r="AE290" s="210"/>
      <c r="AF290" s="210"/>
      <c r="AG290" s="210" t="s">
        <v>148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">
      <c r="A291" s="217"/>
      <c r="B291" s="218"/>
      <c r="C291" s="257"/>
      <c r="D291" s="246"/>
      <c r="E291" s="246"/>
      <c r="F291" s="246"/>
      <c r="G291" s="246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21"/>
      <c r="Z291" s="210"/>
      <c r="AA291" s="210"/>
      <c r="AB291" s="210"/>
      <c r="AC291" s="210"/>
      <c r="AD291" s="210"/>
      <c r="AE291" s="210"/>
      <c r="AF291" s="210"/>
      <c r="AG291" s="210" t="s">
        <v>154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35">
        <v>40</v>
      </c>
      <c r="B292" s="236" t="s">
        <v>304</v>
      </c>
      <c r="C292" s="251" t="s">
        <v>305</v>
      </c>
      <c r="D292" s="237" t="s">
        <v>143</v>
      </c>
      <c r="E292" s="238">
        <v>6</v>
      </c>
      <c r="F292" s="239"/>
      <c r="G292" s="240">
        <f>ROUND(E292*F292,2)</f>
        <v>0</v>
      </c>
      <c r="H292" s="239"/>
      <c r="I292" s="240">
        <f>ROUND(E292*H292,2)</f>
        <v>0</v>
      </c>
      <c r="J292" s="239"/>
      <c r="K292" s="240">
        <f>ROUND(E292*J292,2)</f>
        <v>0</v>
      </c>
      <c r="L292" s="240">
        <v>21</v>
      </c>
      <c r="M292" s="240">
        <f>G292*(1+L292/100)</f>
        <v>0</v>
      </c>
      <c r="N292" s="238">
        <v>0</v>
      </c>
      <c r="O292" s="238">
        <f>ROUND(E292*N292,2)</f>
        <v>0</v>
      </c>
      <c r="P292" s="238">
        <v>0</v>
      </c>
      <c r="Q292" s="238">
        <f>ROUND(E292*P292,2)</f>
        <v>0</v>
      </c>
      <c r="R292" s="240" t="s">
        <v>257</v>
      </c>
      <c r="S292" s="240" t="s">
        <v>145</v>
      </c>
      <c r="T292" s="241" t="s">
        <v>145</v>
      </c>
      <c r="U292" s="221">
        <v>0.17</v>
      </c>
      <c r="V292" s="221">
        <f>ROUND(E292*U292,2)</f>
        <v>1.02</v>
      </c>
      <c r="W292" s="221"/>
      <c r="X292" s="221" t="s">
        <v>146</v>
      </c>
      <c r="Y292" s="221" t="s">
        <v>147</v>
      </c>
      <c r="Z292" s="210"/>
      <c r="AA292" s="210"/>
      <c r="AB292" s="210"/>
      <c r="AC292" s="210"/>
      <c r="AD292" s="210"/>
      <c r="AE292" s="210"/>
      <c r="AF292" s="210"/>
      <c r="AG292" s="210" t="s">
        <v>148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54" t="s">
        <v>306</v>
      </c>
      <c r="D293" s="244"/>
      <c r="E293" s="244"/>
      <c r="F293" s="244"/>
      <c r="G293" s="244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21"/>
      <c r="Z293" s="210"/>
      <c r="AA293" s="210"/>
      <c r="AB293" s="210"/>
      <c r="AC293" s="210"/>
      <c r="AD293" s="210"/>
      <c r="AE293" s="210"/>
      <c r="AF293" s="210"/>
      <c r="AG293" s="210" t="s">
        <v>159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17"/>
      <c r="B294" s="218"/>
      <c r="C294" s="253"/>
      <c r="D294" s="243"/>
      <c r="E294" s="243"/>
      <c r="F294" s="243"/>
      <c r="G294" s="243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21"/>
      <c r="Z294" s="210"/>
      <c r="AA294" s="210"/>
      <c r="AB294" s="210"/>
      <c r="AC294" s="210"/>
      <c r="AD294" s="210"/>
      <c r="AE294" s="210"/>
      <c r="AF294" s="210"/>
      <c r="AG294" s="210" t="s">
        <v>154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35">
        <v>41</v>
      </c>
      <c r="B295" s="236" t="s">
        <v>307</v>
      </c>
      <c r="C295" s="251" t="s">
        <v>308</v>
      </c>
      <c r="D295" s="237" t="s">
        <v>143</v>
      </c>
      <c r="E295" s="238">
        <v>6</v>
      </c>
      <c r="F295" s="239"/>
      <c r="G295" s="240">
        <f>ROUND(E295*F295,2)</f>
        <v>0</v>
      </c>
      <c r="H295" s="239"/>
      <c r="I295" s="240">
        <f>ROUND(E295*H295,2)</f>
        <v>0</v>
      </c>
      <c r="J295" s="239"/>
      <c r="K295" s="240">
        <f>ROUND(E295*J295,2)</f>
        <v>0</v>
      </c>
      <c r="L295" s="240">
        <v>21</v>
      </c>
      <c r="M295" s="240">
        <f>G295*(1+L295/100)</f>
        <v>0</v>
      </c>
      <c r="N295" s="238">
        <v>0</v>
      </c>
      <c r="O295" s="238">
        <f>ROUND(E295*N295,2)</f>
        <v>0</v>
      </c>
      <c r="P295" s="238">
        <v>0</v>
      </c>
      <c r="Q295" s="238">
        <f>ROUND(E295*P295,2)</f>
        <v>0</v>
      </c>
      <c r="R295" s="240" t="s">
        <v>257</v>
      </c>
      <c r="S295" s="240" t="s">
        <v>145</v>
      </c>
      <c r="T295" s="241" t="s">
        <v>145</v>
      </c>
      <c r="U295" s="221">
        <v>0.16500000000000001</v>
      </c>
      <c r="V295" s="221">
        <f>ROUND(E295*U295,2)</f>
        <v>0.99</v>
      </c>
      <c r="W295" s="221"/>
      <c r="X295" s="221" t="s">
        <v>146</v>
      </c>
      <c r="Y295" s="221" t="s">
        <v>147</v>
      </c>
      <c r="Z295" s="210"/>
      <c r="AA295" s="210"/>
      <c r="AB295" s="210"/>
      <c r="AC295" s="210"/>
      <c r="AD295" s="210"/>
      <c r="AE295" s="210"/>
      <c r="AF295" s="210"/>
      <c r="AG295" s="210" t="s">
        <v>148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">
      <c r="A296" s="217"/>
      <c r="B296" s="218"/>
      <c r="C296" s="257"/>
      <c r="D296" s="246"/>
      <c r="E296" s="246"/>
      <c r="F296" s="246"/>
      <c r="G296" s="246"/>
      <c r="H296" s="221"/>
      <c r="I296" s="221"/>
      <c r="J296" s="221"/>
      <c r="K296" s="221"/>
      <c r="L296" s="221"/>
      <c r="M296" s="221"/>
      <c r="N296" s="220"/>
      <c r="O296" s="220"/>
      <c r="P296" s="220"/>
      <c r="Q296" s="220"/>
      <c r="R296" s="221"/>
      <c r="S296" s="221"/>
      <c r="T296" s="221"/>
      <c r="U296" s="221"/>
      <c r="V296" s="221"/>
      <c r="W296" s="221"/>
      <c r="X296" s="221"/>
      <c r="Y296" s="221"/>
      <c r="Z296" s="210"/>
      <c r="AA296" s="210"/>
      <c r="AB296" s="210"/>
      <c r="AC296" s="210"/>
      <c r="AD296" s="210"/>
      <c r="AE296" s="210"/>
      <c r="AF296" s="210"/>
      <c r="AG296" s="210" t="s">
        <v>154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35">
        <v>42</v>
      </c>
      <c r="B297" s="236" t="s">
        <v>309</v>
      </c>
      <c r="C297" s="251" t="s">
        <v>310</v>
      </c>
      <c r="D297" s="237" t="s">
        <v>143</v>
      </c>
      <c r="E297" s="238">
        <v>1</v>
      </c>
      <c r="F297" s="239"/>
      <c r="G297" s="240">
        <f>ROUND(E297*F297,2)</f>
        <v>0</v>
      </c>
      <c r="H297" s="239"/>
      <c r="I297" s="240">
        <f>ROUND(E297*H297,2)</f>
        <v>0</v>
      </c>
      <c r="J297" s="239"/>
      <c r="K297" s="240">
        <f>ROUND(E297*J297,2)</f>
        <v>0</v>
      </c>
      <c r="L297" s="240">
        <v>21</v>
      </c>
      <c r="M297" s="240">
        <f>G297*(1+L297/100)</f>
        <v>0</v>
      </c>
      <c r="N297" s="238">
        <v>0</v>
      </c>
      <c r="O297" s="238">
        <f>ROUND(E297*N297,2)</f>
        <v>0</v>
      </c>
      <c r="P297" s="238">
        <v>0</v>
      </c>
      <c r="Q297" s="238">
        <f>ROUND(E297*P297,2)</f>
        <v>0</v>
      </c>
      <c r="R297" s="240" t="s">
        <v>257</v>
      </c>
      <c r="S297" s="240" t="s">
        <v>145</v>
      </c>
      <c r="T297" s="241" t="s">
        <v>145</v>
      </c>
      <c r="U297" s="221">
        <v>0.20699999999999999</v>
      </c>
      <c r="V297" s="221">
        <f>ROUND(E297*U297,2)</f>
        <v>0.21</v>
      </c>
      <c r="W297" s="221"/>
      <c r="X297" s="221" t="s">
        <v>146</v>
      </c>
      <c r="Y297" s="221" t="s">
        <v>147</v>
      </c>
      <c r="Z297" s="210"/>
      <c r="AA297" s="210"/>
      <c r="AB297" s="210"/>
      <c r="AC297" s="210"/>
      <c r="AD297" s="210"/>
      <c r="AE297" s="210"/>
      <c r="AF297" s="210"/>
      <c r="AG297" s="210" t="s">
        <v>148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">
      <c r="A298" s="217"/>
      <c r="B298" s="218"/>
      <c r="C298" s="257"/>
      <c r="D298" s="246"/>
      <c r="E298" s="246"/>
      <c r="F298" s="246"/>
      <c r="G298" s="246"/>
      <c r="H298" s="221"/>
      <c r="I298" s="221"/>
      <c r="J298" s="221"/>
      <c r="K298" s="221"/>
      <c r="L298" s="221"/>
      <c r="M298" s="221"/>
      <c r="N298" s="220"/>
      <c r="O298" s="220"/>
      <c r="P298" s="220"/>
      <c r="Q298" s="220"/>
      <c r="R298" s="221"/>
      <c r="S298" s="221"/>
      <c r="T298" s="221"/>
      <c r="U298" s="221"/>
      <c r="V298" s="221"/>
      <c r="W298" s="221"/>
      <c r="X298" s="221"/>
      <c r="Y298" s="221"/>
      <c r="Z298" s="210"/>
      <c r="AA298" s="210"/>
      <c r="AB298" s="210"/>
      <c r="AC298" s="210"/>
      <c r="AD298" s="210"/>
      <c r="AE298" s="210"/>
      <c r="AF298" s="210"/>
      <c r="AG298" s="210" t="s">
        <v>154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35">
        <v>43</v>
      </c>
      <c r="B299" s="236" t="s">
        <v>311</v>
      </c>
      <c r="C299" s="251" t="s">
        <v>312</v>
      </c>
      <c r="D299" s="237" t="s">
        <v>143</v>
      </c>
      <c r="E299" s="238">
        <v>2</v>
      </c>
      <c r="F299" s="239"/>
      <c r="G299" s="240">
        <f>ROUND(E299*F299,2)</f>
        <v>0</v>
      </c>
      <c r="H299" s="239"/>
      <c r="I299" s="240">
        <f>ROUND(E299*H299,2)</f>
        <v>0</v>
      </c>
      <c r="J299" s="239"/>
      <c r="K299" s="240">
        <f>ROUND(E299*J299,2)</f>
        <v>0</v>
      </c>
      <c r="L299" s="240">
        <v>21</v>
      </c>
      <c r="M299" s="240">
        <f>G299*(1+L299/100)</f>
        <v>0</v>
      </c>
      <c r="N299" s="238">
        <v>0</v>
      </c>
      <c r="O299" s="238">
        <f>ROUND(E299*N299,2)</f>
        <v>0</v>
      </c>
      <c r="P299" s="238">
        <v>0</v>
      </c>
      <c r="Q299" s="238">
        <f>ROUND(E299*P299,2)</f>
        <v>0</v>
      </c>
      <c r="R299" s="240" t="s">
        <v>257</v>
      </c>
      <c r="S299" s="240" t="s">
        <v>145</v>
      </c>
      <c r="T299" s="241" t="s">
        <v>145</v>
      </c>
      <c r="U299" s="221">
        <v>0.22700000000000001</v>
      </c>
      <c r="V299" s="221">
        <f>ROUND(E299*U299,2)</f>
        <v>0.45</v>
      </c>
      <c r="W299" s="221"/>
      <c r="X299" s="221" t="s">
        <v>146</v>
      </c>
      <c r="Y299" s="221" t="s">
        <v>147</v>
      </c>
      <c r="Z299" s="210"/>
      <c r="AA299" s="210"/>
      <c r="AB299" s="210"/>
      <c r="AC299" s="210"/>
      <c r="AD299" s="210"/>
      <c r="AE299" s="210"/>
      <c r="AF299" s="210"/>
      <c r="AG299" s="210" t="s">
        <v>148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2" x14ac:dyDescent="0.2">
      <c r="A300" s="217"/>
      <c r="B300" s="218"/>
      <c r="C300" s="257"/>
      <c r="D300" s="246"/>
      <c r="E300" s="246"/>
      <c r="F300" s="246"/>
      <c r="G300" s="246"/>
      <c r="H300" s="221"/>
      <c r="I300" s="221"/>
      <c r="J300" s="221"/>
      <c r="K300" s="221"/>
      <c r="L300" s="221"/>
      <c r="M300" s="221"/>
      <c r="N300" s="220"/>
      <c r="O300" s="220"/>
      <c r="P300" s="220"/>
      <c r="Q300" s="220"/>
      <c r="R300" s="221"/>
      <c r="S300" s="221"/>
      <c r="T300" s="221"/>
      <c r="U300" s="221"/>
      <c r="V300" s="221"/>
      <c r="W300" s="221"/>
      <c r="X300" s="221"/>
      <c r="Y300" s="221"/>
      <c r="Z300" s="210"/>
      <c r="AA300" s="210"/>
      <c r="AB300" s="210"/>
      <c r="AC300" s="210"/>
      <c r="AD300" s="210"/>
      <c r="AE300" s="210"/>
      <c r="AF300" s="210"/>
      <c r="AG300" s="210" t="s">
        <v>154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35">
        <v>44</v>
      </c>
      <c r="B301" s="236" t="s">
        <v>313</v>
      </c>
      <c r="C301" s="251" t="s">
        <v>314</v>
      </c>
      <c r="D301" s="237" t="s">
        <v>165</v>
      </c>
      <c r="E301" s="238">
        <v>81</v>
      </c>
      <c r="F301" s="239"/>
      <c r="G301" s="240">
        <f>ROUND(E301*F301,2)</f>
        <v>0</v>
      </c>
      <c r="H301" s="239"/>
      <c r="I301" s="240">
        <f>ROUND(E301*H301,2)</f>
        <v>0</v>
      </c>
      <c r="J301" s="239"/>
      <c r="K301" s="240">
        <f>ROUND(E301*J301,2)</f>
        <v>0</v>
      </c>
      <c r="L301" s="240">
        <v>21</v>
      </c>
      <c r="M301" s="240">
        <f>G301*(1+L301/100)</f>
        <v>0</v>
      </c>
      <c r="N301" s="238">
        <v>0</v>
      </c>
      <c r="O301" s="238">
        <f>ROUND(E301*N301,2)</f>
        <v>0</v>
      </c>
      <c r="P301" s="238">
        <v>0</v>
      </c>
      <c r="Q301" s="238">
        <f>ROUND(E301*P301,2)</f>
        <v>0</v>
      </c>
      <c r="R301" s="240" t="s">
        <v>257</v>
      </c>
      <c r="S301" s="240" t="s">
        <v>145</v>
      </c>
      <c r="T301" s="241" t="s">
        <v>145</v>
      </c>
      <c r="U301" s="221">
        <v>2.9000000000000001E-2</v>
      </c>
      <c r="V301" s="221">
        <f>ROUND(E301*U301,2)</f>
        <v>2.35</v>
      </c>
      <c r="W301" s="221"/>
      <c r="X301" s="221" t="s">
        <v>146</v>
      </c>
      <c r="Y301" s="221" t="s">
        <v>147</v>
      </c>
      <c r="Z301" s="210"/>
      <c r="AA301" s="210"/>
      <c r="AB301" s="210"/>
      <c r="AC301" s="210"/>
      <c r="AD301" s="210"/>
      <c r="AE301" s="210"/>
      <c r="AF301" s="210"/>
      <c r="AG301" s="210" t="s">
        <v>148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2">
      <c r="A302" s="217"/>
      <c r="B302" s="218"/>
      <c r="C302" s="258" t="s">
        <v>315</v>
      </c>
      <c r="D302" s="248"/>
      <c r="E302" s="248"/>
      <c r="F302" s="248"/>
      <c r="G302" s="248"/>
      <c r="H302" s="221"/>
      <c r="I302" s="221"/>
      <c r="J302" s="221"/>
      <c r="K302" s="221"/>
      <c r="L302" s="221"/>
      <c r="M302" s="221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21"/>
      <c r="Z302" s="210"/>
      <c r="AA302" s="210"/>
      <c r="AB302" s="210"/>
      <c r="AC302" s="210"/>
      <c r="AD302" s="210"/>
      <c r="AE302" s="210"/>
      <c r="AF302" s="210"/>
      <c r="AG302" s="210" t="s">
        <v>168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">
      <c r="A303" s="217"/>
      <c r="B303" s="218"/>
      <c r="C303" s="253"/>
      <c r="D303" s="243"/>
      <c r="E303" s="243"/>
      <c r="F303" s="243"/>
      <c r="G303" s="243"/>
      <c r="H303" s="221"/>
      <c r="I303" s="221"/>
      <c r="J303" s="221"/>
      <c r="K303" s="221"/>
      <c r="L303" s="221"/>
      <c r="M303" s="221"/>
      <c r="N303" s="220"/>
      <c r="O303" s="220"/>
      <c r="P303" s="220"/>
      <c r="Q303" s="220"/>
      <c r="R303" s="221"/>
      <c r="S303" s="221"/>
      <c r="T303" s="221"/>
      <c r="U303" s="221"/>
      <c r="V303" s="221"/>
      <c r="W303" s="221"/>
      <c r="X303" s="221"/>
      <c r="Y303" s="221"/>
      <c r="Z303" s="210"/>
      <c r="AA303" s="210"/>
      <c r="AB303" s="210"/>
      <c r="AC303" s="210"/>
      <c r="AD303" s="210"/>
      <c r="AE303" s="210"/>
      <c r="AF303" s="210"/>
      <c r="AG303" s="210" t="s">
        <v>154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35">
        <v>45</v>
      </c>
      <c r="B304" s="236" t="s">
        <v>316</v>
      </c>
      <c r="C304" s="251" t="s">
        <v>317</v>
      </c>
      <c r="D304" s="237" t="s">
        <v>165</v>
      </c>
      <c r="E304" s="238">
        <v>81</v>
      </c>
      <c r="F304" s="239"/>
      <c r="G304" s="240">
        <f>ROUND(E304*F304,2)</f>
        <v>0</v>
      </c>
      <c r="H304" s="239"/>
      <c r="I304" s="240">
        <f>ROUND(E304*H304,2)</f>
        <v>0</v>
      </c>
      <c r="J304" s="239"/>
      <c r="K304" s="240">
        <f>ROUND(E304*J304,2)</f>
        <v>0</v>
      </c>
      <c r="L304" s="240">
        <v>21</v>
      </c>
      <c r="M304" s="240">
        <f>G304*(1+L304/100)</f>
        <v>0</v>
      </c>
      <c r="N304" s="238">
        <v>1.0000000000000001E-5</v>
      </c>
      <c r="O304" s="238">
        <f>ROUND(E304*N304,2)</f>
        <v>0</v>
      </c>
      <c r="P304" s="238">
        <v>0</v>
      </c>
      <c r="Q304" s="238">
        <f>ROUND(E304*P304,2)</f>
        <v>0</v>
      </c>
      <c r="R304" s="240" t="s">
        <v>257</v>
      </c>
      <c r="S304" s="240" t="s">
        <v>145</v>
      </c>
      <c r="T304" s="241" t="s">
        <v>145</v>
      </c>
      <c r="U304" s="221">
        <v>0.06</v>
      </c>
      <c r="V304" s="221">
        <f>ROUND(E304*U304,2)</f>
        <v>4.8600000000000003</v>
      </c>
      <c r="W304" s="221"/>
      <c r="X304" s="221" t="s">
        <v>146</v>
      </c>
      <c r="Y304" s="221" t="s">
        <v>147</v>
      </c>
      <c r="Z304" s="210"/>
      <c r="AA304" s="210"/>
      <c r="AB304" s="210"/>
      <c r="AC304" s="210"/>
      <c r="AD304" s="210"/>
      <c r="AE304" s="210"/>
      <c r="AF304" s="210"/>
      <c r="AG304" s="210" t="s">
        <v>148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2" x14ac:dyDescent="0.2">
      <c r="A305" s="217"/>
      <c r="B305" s="218"/>
      <c r="C305" s="258" t="s">
        <v>318</v>
      </c>
      <c r="D305" s="248"/>
      <c r="E305" s="248"/>
      <c r="F305" s="248"/>
      <c r="G305" s="248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21"/>
      <c r="Z305" s="210"/>
      <c r="AA305" s="210"/>
      <c r="AB305" s="210"/>
      <c r="AC305" s="210"/>
      <c r="AD305" s="210"/>
      <c r="AE305" s="210"/>
      <c r="AF305" s="210"/>
      <c r="AG305" s="210" t="s">
        <v>168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">
      <c r="A306" s="217"/>
      <c r="B306" s="218"/>
      <c r="C306" s="253"/>
      <c r="D306" s="243"/>
      <c r="E306" s="243"/>
      <c r="F306" s="243"/>
      <c r="G306" s="243"/>
      <c r="H306" s="221"/>
      <c r="I306" s="221"/>
      <c r="J306" s="221"/>
      <c r="K306" s="221"/>
      <c r="L306" s="221"/>
      <c r="M306" s="221"/>
      <c r="N306" s="220"/>
      <c r="O306" s="220"/>
      <c r="P306" s="220"/>
      <c r="Q306" s="220"/>
      <c r="R306" s="221"/>
      <c r="S306" s="221"/>
      <c r="T306" s="221"/>
      <c r="U306" s="221"/>
      <c r="V306" s="221"/>
      <c r="W306" s="221"/>
      <c r="X306" s="221"/>
      <c r="Y306" s="221"/>
      <c r="Z306" s="210"/>
      <c r="AA306" s="210"/>
      <c r="AB306" s="210"/>
      <c r="AC306" s="210"/>
      <c r="AD306" s="210"/>
      <c r="AE306" s="210"/>
      <c r="AF306" s="210"/>
      <c r="AG306" s="210" t="s">
        <v>154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2.5" outlineLevel="1" x14ac:dyDescent="0.2">
      <c r="A307" s="235">
        <v>46</v>
      </c>
      <c r="B307" s="236" t="s">
        <v>319</v>
      </c>
      <c r="C307" s="251" t="s">
        <v>320</v>
      </c>
      <c r="D307" s="237" t="s">
        <v>232</v>
      </c>
      <c r="E307" s="238">
        <v>0.4</v>
      </c>
      <c r="F307" s="239"/>
      <c r="G307" s="240">
        <f>ROUND(E307*F307,2)</f>
        <v>0</v>
      </c>
      <c r="H307" s="239"/>
      <c r="I307" s="240">
        <f>ROUND(E307*H307,2)</f>
        <v>0</v>
      </c>
      <c r="J307" s="239"/>
      <c r="K307" s="240">
        <f>ROUND(E307*J307,2)</f>
        <v>0</v>
      </c>
      <c r="L307" s="240">
        <v>21</v>
      </c>
      <c r="M307" s="240">
        <f>G307*(1+L307/100)</f>
        <v>0</v>
      </c>
      <c r="N307" s="238">
        <v>0</v>
      </c>
      <c r="O307" s="238">
        <f>ROUND(E307*N307,2)</f>
        <v>0</v>
      </c>
      <c r="P307" s="238">
        <v>0</v>
      </c>
      <c r="Q307" s="238">
        <f>ROUND(E307*P307,2)</f>
        <v>0</v>
      </c>
      <c r="R307" s="240" t="s">
        <v>257</v>
      </c>
      <c r="S307" s="240" t="s">
        <v>145</v>
      </c>
      <c r="T307" s="241" t="s">
        <v>145</v>
      </c>
      <c r="U307" s="221">
        <v>4.1550000000000002</v>
      </c>
      <c r="V307" s="221">
        <f>ROUND(E307*U307,2)</f>
        <v>1.66</v>
      </c>
      <c r="W307" s="221"/>
      <c r="X307" s="221" t="s">
        <v>146</v>
      </c>
      <c r="Y307" s="221" t="s">
        <v>147</v>
      </c>
      <c r="Z307" s="210"/>
      <c r="AA307" s="210"/>
      <c r="AB307" s="210"/>
      <c r="AC307" s="210"/>
      <c r="AD307" s="210"/>
      <c r="AE307" s="210"/>
      <c r="AF307" s="210"/>
      <c r="AG307" s="210" t="s">
        <v>148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">
      <c r="A308" s="217"/>
      <c r="B308" s="218"/>
      <c r="C308" s="254" t="s">
        <v>321</v>
      </c>
      <c r="D308" s="244"/>
      <c r="E308" s="244"/>
      <c r="F308" s="244"/>
      <c r="G308" s="244"/>
      <c r="H308" s="221"/>
      <c r="I308" s="221"/>
      <c r="J308" s="221"/>
      <c r="K308" s="221"/>
      <c r="L308" s="221"/>
      <c r="M308" s="221"/>
      <c r="N308" s="220"/>
      <c r="O308" s="220"/>
      <c r="P308" s="220"/>
      <c r="Q308" s="220"/>
      <c r="R308" s="221"/>
      <c r="S308" s="221"/>
      <c r="T308" s="221"/>
      <c r="U308" s="221"/>
      <c r="V308" s="221"/>
      <c r="W308" s="221"/>
      <c r="X308" s="221"/>
      <c r="Y308" s="221"/>
      <c r="Z308" s="210"/>
      <c r="AA308" s="210"/>
      <c r="AB308" s="210"/>
      <c r="AC308" s="210"/>
      <c r="AD308" s="210"/>
      <c r="AE308" s="210"/>
      <c r="AF308" s="210"/>
      <c r="AG308" s="210" t="s">
        <v>159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17"/>
      <c r="B309" s="218"/>
      <c r="C309" s="253"/>
      <c r="D309" s="243"/>
      <c r="E309" s="243"/>
      <c r="F309" s="243"/>
      <c r="G309" s="243"/>
      <c r="H309" s="221"/>
      <c r="I309" s="221"/>
      <c r="J309" s="221"/>
      <c r="K309" s="221"/>
      <c r="L309" s="221"/>
      <c r="M309" s="221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21"/>
      <c r="Z309" s="210"/>
      <c r="AA309" s="210"/>
      <c r="AB309" s="210"/>
      <c r="AC309" s="210"/>
      <c r="AD309" s="210"/>
      <c r="AE309" s="210"/>
      <c r="AF309" s="210"/>
      <c r="AG309" s="210" t="s">
        <v>154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35">
        <v>47</v>
      </c>
      <c r="B310" s="236" t="s">
        <v>322</v>
      </c>
      <c r="C310" s="251" t="s">
        <v>323</v>
      </c>
      <c r="D310" s="237" t="s">
        <v>165</v>
      </c>
      <c r="E310" s="238">
        <v>55</v>
      </c>
      <c r="F310" s="239"/>
      <c r="G310" s="240">
        <f>ROUND(E310*F310,2)</f>
        <v>0</v>
      </c>
      <c r="H310" s="239"/>
      <c r="I310" s="240">
        <f>ROUND(E310*H310,2)</f>
        <v>0</v>
      </c>
      <c r="J310" s="239"/>
      <c r="K310" s="240">
        <f>ROUND(E310*J310,2)</f>
        <v>0</v>
      </c>
      <c r="L310" s="240">
        <v>21</v>
      </c>
      <c r="M310" s="240">
        <f>G310*(1+L310/100)</f>
        <v>0</v>
      </c>
      <c r="N310" s="238">
        <v>0</v>
      </c>
      <c r="O310" s="238">
        <f>ROUND(E310*N310,2)</f>
        <v>0</v>
      </c>
      <c r="P310" s="238">
        <v>0</v>
      </c>
      <c r="Q310" s="238">
        <f>ROUND(E310*P310,2)</f>
        <v>0</v>
      </c>
      <c r="R310" s="240"/>
      <c r="S310" s="240" t="s">
        <v>187</v>
      </c>
      <c r="T310" s="241" t="s">
        <v>188</v>
      </c>
      <c r="U310" s="221">
        <v>0</v>
      </c>
      <c r="V310" s="221">
        <f>ROUND(E310*U310,2)</f>
        <v>0</v>
      </c>
      <c r="W310" s="221"/>
      <c r="X310" s="221" t="s">
        <v>146</v>
      </c>
      <c r="Y310" s="221" t="s">
        <v>147</v>
      </c>
      <c r="Z310" s="210"/>
      <c r="AA310" s="210"/>
      <c r="AB310" s="210"/>
      <c r="AC310" s="210"/>
      <c r="AD310" s="210"/>
      <c r="AE310" s="210"/>
      <c r="AF310" s="210"/>
      <c r="AG310" s="210" t="s">
        <v>148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2" x14ac:dyDescent="0.2">
      <c r="A311" s="217"/>
      <c r="B311" s="218"/>
      <c r="C311" s="257"/>
      <c r="D311" s="246"/>
      <c r="E311" s="246"/>
      <c r="F311" s="246"/>
      <c r="G311" s="246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21"/>
      <c r="Z311" s="210"/>
      <c r="AA311" s="210"/>
      <c r="AB311" s="210"/>
      <c r="AC311" s="210"/>
      <c r="AD311" s="210"/>
      <c r="AE311" s="210"/>
      <c r="AF311" s="210"/>
      <c r="AG311" s="210" t="s">
        <v>154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35">
        <v>48</v>
      </c>
      <c r="B312" s="236" t="s">
        <v>324</v>
      </c>
      <c r="C312" s="251" t="s">
        <v>325</v>
      </c>
      <c r="D312" s="237" t="s">
        <v>165</v>
      </c>
      <c r="E312" s="238">
        <v>20</v>
      </c>
      <c r="F312" s="239"/>
      <c r="G312" s="240">
        <f>ROUND(E312*F312,2)</f>
        <v>0</v>
      </c>
      <c r="H312" s="239"/>
      <c r="I312" s="240">
        <f>ROUND(E312*H312,2)</f>
        <v>0</v>
      </c>
      <c r="J312" s="239"/>
      <c r="K312" s="240">
        <f>ROUND(E312*J312,2)</f>
        <v>0</v>
      </c>
      <c r="L312" s="240">
        <v>21</v>
      </c>
      <c r="M312" s="240">
        <f>G312*(1+L312/100)</f>
        <v>0</v>
      </c>
      <c r="N312" s="238">
        <v>0</v>
      </c>
      <c r="O312" s="238">
        <f>ROUND(E312*N312,2)</f>
        <v>0</v>
      </c>
      <c r="P312" s="238">
        <v>0</v>
      </c>
      <c r="Q312" s="238">
        <f>ROUND(E312*P312,2)</f>
        <v>0</v>
      </c>
      <c r="R312" s="240"/>
      <c r="S312" s="240" t="s">
        <v>187</v>
      </c>
      <c r="T312" s="241" t="s">
        <v>188</v>
      </c>
      <c r="U312" s="221">
        <v>0</v>
      </c>
      <c r="V312" s="221">
        <f>ROUND(E312*U312,2)</f>
        <v>0</v>
      </c>
      <c r="W312" s="221"/>
      <c r="X312" s="221" t="s">
        <v>146</v>
      </c>
      <c r="Y312" s="221" t="s">
        <v>147</v>
      </c>
      <c r="Z312" s="210"/>
      <c r="AA312" s="210"/>
      <c r="AB312" s="210"/>
      <c r="AC312" s="210"/>
      <c r="AD312" s="210"/>
      <c r="AE312" s="210"/>
      <c r="AF312" s="210"/>
      <c r="AG312" s="210" t="s">
        <v>148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2" x14ac:dyDescent="0.2">
      <c r="A313" s="217"/>
      <c r="B313" s="218"/>
      <c r="C313" s="257"/>
      <c r="D313" s="246"/>
      <c r="E313" s="246"/>
      <c r="F313" s="246"/>
      <c r="G313" s="246"/>
      <c r="H313" s="221"/>
      <c r="I313" s="221"/>
      <c r="J313" s="221"/>
      <c r="K313" s="221"/>
      <c r="L313" s="221"/>
      <c r="M313" s="221"/>
      <c r="N313" s="220"/>
      <c r="O313" s="220"/>
      <c r="P313" s="220"/>
      <c r="Q313" s="220"/>
      <c r="R313" s="221"/>
      <c r="S313" s="221"/>
      <c r="T313" s="221"/>
      <c r="U313" s="221"/>
      <c r="V313" s="221"/>
      <c r="W313" s="221"/>
      <c r="X313" s="221"/>
      <c r="Y313" s="221"/>
      <c r="Z313" s="210"/>
      <c r="AA313" s="210"/>
      <c r="AB313" s="210"/>
      <c r="AC313" s="210"/>
      <c r="AD313" s="210"/>
      <c r="AE313" s="210"/>
      <c r="AF313" s="210"/>
      <c r="AG313" s="210" t="s">
        <v>154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35">
        <v>49</v>
      </c>
      <c r="B314" s="236" t="s">
        <v>326</v>
      </c>
      <c r="C314" s="251" t="s">
        <v>327</v>
      </c>
      <c r="D314" s="237" t="s">
        <v>165</v>
      </c>
      <c r="E314" s="238">
        <v>6</v>
      </c>
      <c r="F314" s="239"/>
      <c r="G314" s="240">
        <f>ROUND(E314*F314,2)</f>
        <v>0</v>
      </c>
      <c r="H314" s="239"/>
      <c r="I314" s="240">
        <f>ROUND(E314*H314,2)</f>
        <v>0</v>
      </c>
      <c r="J314" s="239"/>
      <c r="K314" s="240">
        <f>ROUND(E314*J314,2)</f>
        <v>0</v>
      </c>
      <c r="L314" s="240">
        <v>21</v>
      </c>
      <c r="M314" s="240">
        <f>G314*(1+L314/100)</f>
        <v>0</v>
      </c>
      <c r="N314" s="238">
        <v>0</v>
      </c>
      <c r="O314" s="238">
        <f>ROUND(E314*N314,2)</f>
        <v>0</v>
      </c>
      <c r="P314" s="238">
        <v>0</v>
      </c>
      <c r="Q314" s="238">
        <f>ROUND(E314*P314,2)</f>
        <v>0</v>
      </c>
      <c r="R314" s="240"/>
      <c r="S314" s="240" t="s">
        <v>187</v>
      </c>
      <c r="T314" s="241" t="s">
        <v>188</v>
      </c>
      <c r="U314" s="221">
        <v>0</v>
      </c>
      <c r="V314" s="221">
        <f>ROUND(E314*U314,2)</f>
        <v>0</v>
      </c>
      <c r="W314" s="221"/>
      <c r="X314" s="221" t="s">
        <v>146</v>
      </c>
      <c r="Y314" s="221" t="s">
        <v>147</v>
      </c>
      <c r="Z314" s="210"/>
      <c r="AA314" s="210"/>
      <c r="AB314" s="210"/>
      <c r="AC314" s="210"/>
      <c r="AD314" s="210"/>
      <c r="AE314" s="210"/>
      <c r="AF314" s="210"/>
      <c r="AG314" s="210" t="s">
        <v>148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">
      <c r="A315" s="217"/>
      <c r="B315" s="218"/>
      <c r="C315" s="257"/>
      <c r="D315" s="246"/>
      <c r="E315" s="246"/>
      <c r="F315" s="246"/>
      <c r="G315" s="246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21"/>
      <c r="Z315" s="210"/>
      <c r="AA315" s="210"/>
      <c r="AB315" s="210"/>
      <c r="AC315" s="210"/>
      <c r="AD315" s="210"/>
      <c r="AE315" s="210"/>
      <c r="AF315" s="210"/>
      <c r="AG315" s="210" t="s">
        <v>154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35">
        <v>50</v>
      </c>
      <c r="B316" s="236" t="s">
        <v>328</v>
      </c>
      <c r="C316" s="251" t="s">
        <v>329</v>
      </c>
      <c r="D316" s="237" t="s">
        <v>287</v>
      </c>
      <c r="E316" s="238">
        <v>1</v>
      </c>
      <c r="F316" s="239"/>
      <c r="G316" s="240">
        <f>ROUND(E316*F316,2)</f>
        <v>0</v>
      </c>
      <c r="H316" s="239"/>
      <c r="I316" s="240">
        <f>ROUND(E316*H316,2)</f>
        <v>0</v>
      </c>
      <c r="J316" s="239"/>
      <c r="K316" s="240">
        <f>ROUND(E316*J316,2)</f>
        <v>0</v>
      </c>
      <c r="L316" s="240">
        <v>21</v>
      </c>
      <c r="M316" s="240">
        <f>G316*(1+L316/100)</f>
        <v>0</v>
      </c>
      <c r="N316" s="238">
        <v>0</v>
      </c>
      <c r="O316" s="238">
        <f>ROUND(E316*N316,2)</f>
        <v>0</v>
      </c>
      <c r="P316" s="238">
        <v>0</v>
      </c>
      <c r="Q316" s="238">
        <f>ROUND(E316*P316,2)</f>
        <v>0</v>
      </c>
      <c r="R316" s="240"/>
      <c r="S316" s="240" t="s">
        <v>187</v>
      </c>
      <c r="T316" s="241" t="s">
        <v>188</v>
      </c>
      <c r="U316" s="221">
        <v>0</v>
      </c>
      <c r="V316" s="221">
        <f>ROUND(E316*U316,2)</f>
        <v>0</v>
      </c>
      <c r="W316" s="221"/>
      <c r="X316" s="221" t="s">
        <v>146</v>
      </c>
      <c r="Y316" s="221" t="s">
        <v>147</v>
      </c>
      <c r="Z316" s="210"/>
      <c r="AA316" s="210"/>
      <c r="AB316" s="210"/>
      <c r="AC316" s="210"/>
      <c r="AD316" s="210"/>
      <c r="AE316" s="210"/>
      <c r="AF316" s="210"/>
      <c r="AG316" s="210" t="s">
        <v>148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2" x14ac:dyDescent="0.2">
      <c r="A317" s="217"/>
      <c r="B317" s="218"/>
      <c r="C317" s="257"/>
      <c r="D317" s="246"/>
      <c r="E317" s="246"/>
      <c r="F317" s="246"/>
      <c r="G317" s="246"/>
      <c r="H317" s="221"/>
      <c r="I317" s="221"/>
      <c r="J317" s="221"/>
      <c r="K317" s="221"/>
      <c r="L317" s="221"/>
      <c r="M317" s="221"/>
      <c r="N317" s="220"/>
      <c r="O317" s="220"/>
      <c r="P317" s="220"/>
      <c r="Q317" s="220"/>
      <c r="R317" s="221"/>
      <c r="S317" s="221"/>
      <c r="T317" s="221"/>
      <c r="U317" s="221"/>
      <c r="V317" s="221"/>
      <c r="W317" s="221"/>
      <c r="X317" s="221"/>
      <c r="Y317" s="221"/>
      <c r="Z317" s="210"/>
      <c r="AA317" s="210"/>
      <c r="AB317" s="210"/>
      <c r="AC317" s="210"/>
      <c r="AD317" s="210"/>
      <c r="AE317" s="210"/>
      <c r="AF317" s="210"/>
      <c r="AG317" s="210" t="s">
        <v>154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35">
        <v>51</v>
      </c>
      <c r="B318" s="236" t="s">
        <v>330</v>
      </c>
      <c r="C318" s="251" t="s">
        <v>331</v>
      </c>
      <c r="D318" s="237" t="s">
        <v>191</v>
      </c>
      <c r="E318" s="238">
        <v>6</v>
      </c>
      <c r="F318" s="239"/>
      <c r="G318" s="240">
        <f>ROUND(E318*F318,2)</f>
        <v>0</v>
      </c>
      <c r="H318" s="239"/>
      <c r="I318" s="240">
        <f>ROUND(E318*H318,2)</f>
        <v>0</v>
      </c>
      <c r="J318" s="239"/>
      <c r="K318" s="240">
        <f>ROUND(E318*J318,2)</f>
        <v>0</v>
      </c>
      <c r="L318" s="240">
        <v>21</v>
      </c>
      <c r="M318" s="240">
        <f>G318*(1+L318/100)</f>
        <v>0</v>
      </c>
      <c r="N318" s="238">
        <v>0</v>
      </c>
      <c r="O318" s="238">
        <f>ROUND(E318*N318,2)</f>
        <v>0</v>
      </c>
      <c r="P318" s="238">
        <v>0</v>
      </c>
      <c r="Q318" s="238">
        <f>ROUND(E318*P318,2)</f>
        <v>0</v>
      </c>
      <c r="R318" s="240"/>
      <c r="S318" s="240" t="s">
        <v>187</v>
      </c>
      <c r="T318" s="241" t="s">
        <v>188</v>
      </c>
      <c r="U318" s="221">
        <v>0</v>
      </c>
      <c r="V318" s="221">
        <f>ROUND(E318*U318,2)</f>
        <v>0</v>
      </c>
      <c r="W318" s="221"/>
      <c r="X318" s="221" t="s">
        <v>146</v>
      </c>
      <c r="Y318" s="221" t="s">
        <v>147</v>
      </c>
      <c r="Z318" s="210"/>
      <c r="AA318" s="210"/>
      <c r="AB318" s="210"/>
      <c r="AC318" s="210"/>
      <c r="AD318" s="210"/>
      <c r="AE318" s="210"/>
      <c r="AF318" s="210"/>
      <c r="AG318" s="210" t="s">
        <v>148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2" x14ac:dyDescent="0.2">
      <c r="A319" s="217"/>
      <c r="B319" s="218"/>
      <c r="C319" s="257"/>
      <c r="D319" s="246"/>
      <c r="E319" s="246"/>
      <c r="F319" s="246"/>
      <c r="G319" s="246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21"/>
      <c r="Z319" s="210"/>
      <c r="AA319" s="210"/>
      <c r="AB319" s="210"/>
      <c r="AC319" s="210"/>
      <c r="AD319" s="210"/>
      <c r="AE319" s="210"/>
      <c r="AF319" s="210"/>
      <c r="AG319" s="210" t="s">
        <v>154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35">
        <v>52</v>
      </c>
      <c r="B320" s="236" t="s">
        <v>332</v>
      </c>
      <c r="C320" s="251" t="s">
        <v>333</v>
      </c>
      <c r="D320" s="237" t="s">
        <v>191</v>
      </c>
      <c r="E320" s="238">
        <v>1</v>
      </c>
      <c r="F320" s="239"/>
      <c r="G320" s="240">
        <f>ROUND(E320*F320,2)</f>
        <v>0</v>
      </c>
      <c r="H320" s="239"/>
      <c r="I320" s="240">
        <f>ROUND(E320*H320,2)</f>
        <v>0</v>
      </c>
      <c r="J320" s="239"/>
      <c r="K320" s="240">
        <f>ROUND(E320*J320,2)</f>
        <v>0</v>
      </c>
      <c r="L320" s="240">
        <v>21</v>
      </c>
      <c r="M320" s="240">
        <f>G320*(1+L320/100)</f>
        <v>0</v>
      </c>
      <c r="N320" s="238">
        <v>0</v>
      </c>
      <c r="O320" s="238">
        <f>ROUND(E320*N320,2)</f>
        <v>0</v>
      </c>
      <c r="P320" s="238">
        <v>0</v>
      </c>
      <c r="Q320" s="238">
        <f>ROUND(E320*P320,2)</f>
        <v>0</v>
      </c>
      <c r="R320" s="240"/>
      <c r="S320" s="240" t="s">
        <v>187</v>
      </c>
      <c r="T320" s="241" t="s">
        <v>188</v>
      </c>
      <c r="U320" s="221">
        <v>0</v>
      </c>
      <c r="V320" s="221">
        <f>ROUND(E320*U320,2)</f>
        <v>0</v>
      </c>
      <c r="W320" s="221"/>
      <c r="X320" s="221" t="s">
        <v>146</v>
      </c>
      <c r="Y320" s="221" t="s">
        <v>147</v>
      </c>
      <c r="Z320" s="210"/>
      <c r="AA320" s="210"/>
      <c r="AB320" s="210"/>
      <c r="AC320" s="210"/>
      <c r="AD320" s="210"/>
      <c r="AE320" s="210"/>
      <c r="AF320" s="210"/>
      <c r="AG320" s="210" t="s">
        <v>148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">
      <c r="A321" s="217"/>
      <c r="B321" s="218"/>
      <c r="C321" s="257"/>
      <c r="D321" s="246"/>
      <c r="E321" s="246"/>
      <c r="F321" s="246"/>
      <c r="G321" s="246"/>
      <c r="H321" s="221"/>
      <c r="I321" s="221"/>
      <c r="J321" s="221"/>
      <c r="K321" s="221"/>
      <c r="L321" s="221"/>
      <c r="M321" s="221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21"/>
      <c r="Z321" s="210"/>
      <c r="AA321" s="210"/>
      <c r="AB321" s="210"/>
      <c r="AC321" s="210"/>
      <c r="AD321" s="210"/>
      <c r="AE321" s="210"/>
      <c r="AF321" s="210"/>
      <c r="AG321" s="210" t="s">
        <v>154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35">
        <v>53</v>
      </c>
      <c r="B322" s="236" t="s">
        <v>334</v>
      </c>
      <c r="C322" s="251" t="s">
        <v>335</v>
      </c>
      <c r="D322" s="237" t="s">
        <v>191</v>
      </c>
      <c r="E322" s="238">
        <v>2</v>
      </c>
      <c r="F322" s="239"/>
      <c r="G322" s="240">
        <f>ROUND(E322*F322,2)</f>
        <v>0</v>
      </c>
      <c r="H322" s="239"/>
      <c r="I322" s="240">
        <f>ROUND(E322*H322,2)</f>
        <v>0</v>
      </c>
      <c r="J322" s="239"/>
      <c r="K322" s="240">
        <f>ROUND(E322*J322,2)</f>
        <v>0</v>
      </c>
      <c r="L322" s="240">
        <v>21</v>
      </c>
      <c r="M322" s="240">
        <f>G322*(1+L322/100)</f>
        <v>0</v>
      </c>
      <c r="N322" s="238">
        <v>0</v>
      </c>
      <c r="O322" s="238">
        <f>ROUND(E322*N322,2)</f>
        <v>0</v>
      </c>
      <c r="P322" s="238">
        <v>0</v>
      </c>
      <c r="Q322" s="238">
        <f>ROUND(E322*P322,2)</f>
        <v>0</v>
      </c>
      <c r="R322" s="240"/>
      <c r="S322" s="240" t="s">
        <v>187</v>
      </c>
      <c r="T322" s="241" t="s">
        <v>188</v>
      </c>
      <c r="U322" s="221">
        <v>0</v>
      </c>
      <c r="V322" s="221">
        <f>ROUND(E322*U322,2)</f>
        <v>0</v>
      </c>
      <c r="W322" s="221"/>
      <c r="X322" s="221" t="s">
        <v>146</v>
      </c>
      <c r="Y322" s="221" t="s">
        <v>147</v>
      </c>
      <c r="Z322" s="210"/>
      <c r="AA322" s="210"/>
      <c r="AB322" s="210"/>
      <c r="AC322" s="210"/>
      <c r="AD322" s="210"/>
      <c r="AE322" s="210"/>
      <c r="AF322" s="210"/>
      <c r="AG322" s="210" t="s">
        <v>148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2" x14ac:dyDescent="0.2">
      <c r="A323" s="217"/>
      <c r="B323" s="218"/>
      <c r="C323" s="257"/>
      <c r="D323" s="246"/>
      <c r="E323" s="246"/>
      <c r="F323" s="246"/>
      <c r="G323" s="246"/>
      <c r="H323" s="221"/>
      <c r="I323" s="221"/>
      <c r="J323" s="221"/>
      <c r="K323" s="221"/>
      <c r="L323" s="221"/>
      <c r="M323" s="221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21"/>
      <c r="Z323" s="210"/>
      <c r="AA323" s="210"/>
      <c r="AB323" s="210"/>
      <c r="AC323" s="210"/>
      <c r="AD323" s="210"/>
      <c r="AE323" s="210"/>
      <c r="AF323" s="210"/>
      <c r="AG323" s="210" t="s">
        <v>154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35">
        <v>54</v>
      </c>
      <c r="B324" s="236" t="s">
        <v>336</v>
      </c>
      <c r="C324" s="251" t="s">
        <v>337</v>
      </c>
      <c r="D324" s="237" t="s">
        <v>287</v>
      </c>
      <c r="E324" s="238">
        <v>1</v>
      </c>
      <c r="F324" s="239"/>
      <c r="G324" s="240">
        <f>ROUND(E324*F324,2)</f>
        <v>0</v>
      </c>
      <c r="H324" s="239"/>
      <c r="I324" s="240">
        <f>ROUND(E324*H324,2)</f>
        <v>0</v>
      </c>
      <c r="J324" s="239"/>
      <c r="K324" s="240">
        <f>ROUND(E324*J324,2)</f>
        <v>0</v>
      </c>
      <c r="L324" s="240">
        <v>21</v>
      </c>
      <c r="M324" s="240">
        <f>G324*(1+L324/100)</f>
        <v>0</v>
      </c>
      <c r="N324" s="238">
        <v>0</v>
      </c>
      <c r="O324" s="238">
        <f>ROUND(E324*N324,2)</f>
        <v>0</v>
      </c>
      <c r="P324" s="238">
        <v>0</v>
      </c>
      <c r="Q324" s="238">
        <f>ROUND(E324*P324,2)</f>
        <v>0</v>
      </c>
      <c r="R324" s="240"/>
      <c r="S324" s="240" t="s">
        <v>187</v>
      </c>
      <c r="T324" s="241" t="s">
        <v>188</v>
      </c>
      <c r="U324" s="221">
        <v>0</v>
      </c>
      <c r="V324" s="221">
        <f>ROUND(E324*U324,2)</f>
        <v>0</v>
      </c>
      <c r="W324" s="221"/>
      <c r="X324" s="221" t="s">
        <v>146</v>
      </c>
      <c r="Y324" s="221" t="s">
        <v>147</v>
      </c>
      <c r="Z324" s="210"/>
      <c r="AA324" s="210"/>
      <c r="AB324" s="210"/>
      <c r="AC324" s="210"/>
      <c r="AD324" s="210"/>
      <c r="AE324" s="210"/>
      <c r="AF324" s="210"/>
      <c r="AG324" s="210" t="s">
        <v>148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2" x14ac:dyDescent="0.2">
      <c r="A325" s="217"/>
      <c r="B325" s="218"/>
      <c r="C325" s="257"/>
      <c r="D325" s="246"/>
      <c r="E325" s="246"/>
      <c r="F325" s="246"/>
      <c r="G325" s="246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21"/>
      <c r="Z325" s="210"/>
      <c r="AA325" s="210"/>
      <c r="AB325" s="210"/>
      <c r="AC325" s="210"/>
      <c r="AD325" s="210"/>
      <c r="AE325" s="210"/>
      <c r="AF325" s="210"/>
      <c r="AG325" s="210" t="s">
        <v>154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17">
        <v>55</v>
      </c>
      <c r="B326" s="218" t="s">
        <v>338</v>
      </c>
      <c r="C326" s="259" t="s">
        <v>339</v>
      </c>
      <c r="D326" s="219" t="s">
        <v>0</v>
      </c>
      <c r="E326" s="242"/>
      <c r="F326" s="222"/>
      <c r="G326" s="221">
        <f>ROUND(E326*F326,2)</f>
        <v>0</v>
      </c>
      <c r="H326" s="222"/>
      <c r="I326" s="221">
        <f>ROUND(E326*H326,2)</f>
        <v>0</v>
      </c>
      <c r="J326" s="222"/>
      <c r="K326" s="221">
        <f>ROUND(E326*J326,2)</f>
        <v>0</v>
      </c>
      <c r="L326" s="221">
        <v>21</v>
      </c>
      <c r="M326" s="221">
        <f>G326*(1+L326/100)</f>
        <v>0</v>
      </c>
      <c r="N326" s="220">
        <v>0</v>
      </c>
      <c r="O326" s="220">
        <f>ROUND(E326*N326,2)</f>
        <v>0</v>
      </c>
      <c r="P326" s="220">
        <v>0</v>
      </c>
      <c r="Q326" s="220">
        <f>ROUND(E326*P326,2)</f>
        <v>0</v>
      </c>
      <c r="R326" s="221" t="s">
        <v>257</v>
      </c>
      <c r="S326" s="221" t="s">
        <v>145</v>
      </c>
      <c r="T326" s="221" t="s">
        <v>145</v>
      </c>
      <c r="U326" s="221">
        <v>0</v>
      </c>
      <c r="V326" s="221">
        <f>ROUND(E326*U326,2)</f>
        <v>0</v>
      </c>
      <c r="W326" s="221"/>
      <c r="X326" s="221" t="s">
        <v>233</v>
      </c>
      <c r="Y326" s="221" t="s">
        <v>147</v>
      </c>
      <c r="Z326" s="210"/>
      <c r="AA326" s="210"/>
      <c r="AB326" s="210"/>
      <c r="AC326" s="210"/>
      <c r="AD326" s="210"/>
      <c r="AE326" s="210"/>
      <c r="AF326" s="210"/>
      <c r="AG326" s="210" t="s">
        <v>234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">
      <c r="A327" s="217"/>
      <c r="B327" s="218"/>
      <c r="C327" s="260" t="s">
        <v>340</v>
      </c>
      <c r="D327" s="249"/>
      <c r="E327" s="249"/>
      <c r="F327" s="249"/>
      <c r="G327" s="249"/>
      <c r="H327" s="221"/>
      <c r="I327" s="221"/>
      <c r="J327" s="221"/>
      <c r="K327" s="221"/>
      <c r="L327" s="221"/>
      <c r="M327" s="221"/>
      <c r="N327" s="220"/>
      <c r="O327" s="220"/>
      <c r="P327" s="220"/>
      <c r="Q327" s="220"/>
      <c r="R327" s="221"/>
      <c r="S327" s="221"/>
      <c r="T327" s="221"/>
      <c r="U327" s="221"/>
      <c r="V327" s="221"/>
      <c r="W327" s="221"/>
      <c r="X327" s="221"/>
      <c r="Y327" s="221"/>
      <c r="Z327" s="210"/>
      <c r="AA327" s="210"/>
      <c r="AB327" s="210"/>
      <c r="AC327" s="210"/>
      <c r="AD327" s="210"/>
      <c r="AE327" s="210"/>
      <c r="AF327" s="210"/>
      <c r="AG327" s="210" t="s">
        <v>159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2" x14ac:dyDescent="0.2">
      <c r="A328" s="217"/>
      <c r="B328" s="218"/>
      <c r="C328" s="253"/>
      <c r="D328" s="243"/>
      <c r="E328" s="243"/>
      <c r="F328" s="243"/>
      <c r="G328" s="243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21"/>
      <c r="Z328" s="210"/>
      <c r="AA328" s="210"/>
      <c r="AB328" s="210"/>
      <c r="AC328" s="210"/>
      <c r="AD328" s="210"/>
      <c r="AE328" s="210"/>
      <c r="AF328" s="210"/>
      <c r="AG328" s="210" t="s">
        <v>154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x14ac:dyDescent="0.2">
      <c r="A329" s="228" t="s">
        <v>139</v>
      </c>
      <c r="B329" s="229" t="s">
        <v>93</v>
      </c>
      <c r="C329" s="250" t="s">
        <v>94</v>
      </c>
      <c r="D329" s="230"/>
      <c r="E329" s="231"/>
      <c r="F329" s="232"/>
      <c r="G329" s="232">
        <f>SUMIF(AG330:AG423,"&lt;&gt;NOR",G330:G423)</f>
        <v>0</v>
      </c>
      <c r="H329" s="232"/>
      <c r="I329" s="232">
        <f>SUM(I330:I423)</f>
        <v>0</v>
      </c>
      <c r="J329" s="232"/>
      <c r="K329" s="232">
        <f>SUM(K330:K423)</f>
        <v>0</v>
      </c>
      <c r="L329" s="232"/>
      <c r="M329" s="232">
        <f>SUM(M330:M423)</f>
        <v>0</v>
      </c>
      <c r="N329" s="231"/>
      <c r="O329" s="231">
        <f>SUM(O330:O423)</f>
        <v>0.19</v>
      </c>
      <c r="P329" s="231"/>
      <c r="Q329" s="231">
        <f>SUM(Q330:Q423)</f>
        <v>0.49</v>
      </c>
      <c r="R329" s="232"/>
      <c r="S329" s="232"/>
      <c r="T329" s="233"/>
      <c r="U329" s="227"/>
      <c r="V329" s="227">
        <f>SUM(V330:V423)</f>
        <v>15.239999999999998</v>
      </c>
      <c r="W329" s="227"/>
      <c r="X329" s="227"/>
      <c r="Y329" s="227"/>
      <c r="AG329" t="s">
        <v>140</v>
      </c>
    </row>
    <row r="330" spans="1:60" outlineLevel="1" x14ac:dyDescent="0.2">
      <c r="A330" s="235">
        <v>56</v>
      </c>
      <c r="B330" s="236" t="s">
        <v>341</v>
      </c>
      <c r="C330" s="251" t="s">
        <v>342</v>
      </c>
      <c r="D330" s="237" t="s">
        <v>343</v>
      </c>
      <c r="E330" s="238">
        <v>6</v>
      </c>
      <c r="F330" s="239"/>
      <c r="G330" s="240">
        <f>ROUND(E330*F330,2)</f>
        <v>0</v>
      </c>
      <c r="H330" s="239"/>
      <c r="I330" s="240">
        <f>ROUND(E330*H330,2)</f>
        <v>0</v>
      </c>
      <c r="J330" s="239"/>
      <c r="K330" s="240">
        <f>ROUND(E330*J330,2)</f>
        <v>0</v>
      </c>
      <c r="L330" s="240">
        <v>21</v>
      </c>
      <c r="M330" s="240">
        <f>G330*(1+L330/100)</f>
        <v>0</v>
      </c>
      <c r="N330" s="238">
        <v>0</v>
      </c>
      <c r="O330" s="238">
        <f>ROUND(E330*N330,2)</f>
        <v>0</v>
      </c>
      <c r="P330" s="238">
        <v>1.933E-2</v>
      </c>
      <c r="Q330" s="238">
        <f>ROUND(E330*P330,2)</f>
        <v>0.12</v>
      </c>
      <c r="R330" s="240" t="s">
        <v>257</v>
      </c>
      <c r="S330" s="240" t="s">
        <v>145</v>
      </c>
      <c r="T330" s="241" t="s">
        <v>145</v>
      </c>
      <c r="U330" s="221">
        <v>0.59</v>
      </c>
      <c r="V330" s="221">
        <f>ROUND(E330*U330,2)</f>
        <v>3.54</v>
      </c>
      <c r="W330" s="221"/>
      <c r="X330" s="221" t="s">
        <v>146</v>
      </c>
      <c r="Y330" s="221" t="s">
        <v>147</v>
      </c>
      <c r="Z330" s="210"/>
      <c r="AA330" s="210"/>
      <c r="AB330" s="210"/>
      <c r="AC330" s="210"/>
      <c r="AD330" s="210"/>
      <c r="AE330" s="210"/>
      <c r="AF330" s="210"/>
      <c r="AG330" s="210" t="s">
        <v>148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">
      <c r="A331" s="217"/>
      <c r="B331" s="218"/>
      <c r="C331" s="252" t="s">
        <v>149</v>
      </c>
      <c r="D331" s="223"/>
      <c r="E331" s="224"/>
      <c r="F331" s="221"/>
      <c r="G331" s="221"/>
      <c r="H331" s="221"/>
      <c r="I331" s="221"/>
      <c r="J331" s="221"/>
      <c r="K331" s="221"/>
      <c r="L331" s="221"/>
      <c r="M331" s="221"/>
      <c r="N331" s="220"/>
      <c r="O331" s="220"/>
      <c r="P331" s="220"/>
      <c r="Q331" s="220"/>
      <c r="R331" s="221"/>
      <c r="S331" s="221"/>
      <c r="T331" s="221"/>
      <c r="U331" s="221"/>
      <c r="V331" s="221"/>
      <c r="W331" s="221"/>
      <c r="X331" s="221"/>
      <c r="Y331" s="221"/>
      <c r="Z331" s="210"/>
      <c r="AA331" s="210"/>
      <c r="AB331" s="210"/>
      <c r="AC331" s="210"/>
      <c r="AD331" s="210"/>
      <c r="AE331" s="210"/>
      <c r="AF331" s="210"/>
      <c r="AG331" s="210" t="s">
        <v>150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">
      <c r="A332" s="217"/>
      <c r="B332" s="218"/>
      <c r="C332" s="252" t="s">
        <v>151</v>
      </c>
      <c r="D332" s="223"/>
      <c r="E332" s="224">
        <v>2</v>
      </c>
      <c r="F332" s="221"/>
      <c r="G332" s="221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21"/>
      <c r="Z332" s="210"/>
      <c r="AA332" s="210"/>
      <c r="AB332" s="210"/>
      <c r="AC332" s="210"/>
      <c r="AD332" s="210"/>
      <c r="AE332" s="210"/>
      <c r="AF332" s="210"/>
      <c r="AG332" s="210" t="s">
        <v>150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17"/>
      <c r="B333" s="218"/>
      <c r="C333" s="252" t="s">
        <v>152</v>
      </c>
      <c r="D333" s="223"/>
      <c r="E333" s="224"/>
      <c r="F333" s="221"/>
      <c r="G333" s="221"/>
      <c r="H333" s="221"/>
      <c r="I333" s="221"/>
      <c r="J333" s="221"/>
      <c r="K333" s="221"/>
      <c r="L333" s="221"/>
      <c r="M333" s="221"/>
      <c r="N333" s="220"/>
      <c r="O333" s="220"/>
      <c r="P333" s="220"/>
      <c r="Q333" s="220"/>
      <c r="R333" s="221"/>
      <c r="S333" s="221"/>
      <c r="T333" s="221"/>
      <c r="U333" s="221"/>
      <c r="V333" s="221"/>
      <c r="W333" s="221"/>
      <c r="X333" s="221"/>
      <c r="Y333" s="221"/>
      <c r="Z333" s="210"/>
      <c r="AA333" s="210"/>
      <c r="AB333" s="210"/>
      <c r="AC333" s="210"/>
      <c r="AD333" s="210"/>
      <c r="AE333" s="210"/>
      <c r="AF333" s="210"/>
      <c r="AG333" s="210" t="s">
        <v>150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17"/>
      <c r="B334" s="218"/>
      <c r="C334" s="252" t="s">
        <v>151</v>
      </c>
      <c r="D334" s="223"/>
      <c r="E334" s="224">
        <v>2</v>
      </c>
      <c r="F334" s="221"/>
      <c r="G334" s="221"/>
      <c r="H334" s="221"/>
      <c r="I334" s="221"/>
      <c r="J334" s="221"/>
      <c r="K334" s="221"/>
      <c r="L334" s="221"/>
      <c r="M334" s="221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21"/>
      <c r="Z334" s="210"/>
      <c r="AA334" s="210"/>
      <c r="AB334" s="210"/>
      <c r="AC334" s="210"/>
      <c r="AD334" s="210"/>
      <c r="AE334" s="210"/>
      <c r="AF334" s="210"/>
      <c r="AG334" s="210" t="s">
        <v>150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17"/>
      <c r="B335" s="218"/>
      <c r="C335" s="252" t="s">
        <v>153</v>
      </c>
      <c r="D335" s="223"/>
      <c r="E335" s="224"/>
      <c r="F335" s="221"/>
      <c r="G335" s="221"/>
      <c r="H335" s="221"/>
      <c r="I335" s="221"/>
      <c r="J335" s="221"/>
      <c r="K335" s="221"/>
      <c r="L335" s="221"/>
      <c r="M335" s="221"/>
      <c r="N335" s="220"/>
      <c r="O335" s="220"/>
      <c r="P335" s="220"/>
      <c r="Q335" s="220"/>
      <c r="R335" s="221"/>
      <c r="S335" s="221"/>
      <c r="T335" s="221"/>
      <c r="U335" s="221"/>
      <c r="V335" s="221"/>
      <c r="W335" s="221"/>
      <c r="X335" s="221"/>
      <c r="Y335" s="221"/>
      <c r="Z335" s="210"/>
      <c r="AA335" s="210"/>
      <c r="AB335" s="210"/>
      <c r="AC335" s="210"/>
      <c r="AD335" s="210"/>
      <c r="AE335" s="210"/>
      <c r="AF335" s="210"/>
      <c r="AG335" s="210" t="s">
        <v>150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">
      <c r="A336" s="217"/>
      <c r="B336" s="218"/>
      <c r="C336" s="252" t="s">
        <v>151</v>
      </c>
      <c r="D336" s="223"/>
      <c r="E336" s="224">
        <v>2</v>
      </c>
      <c r="F336" s="221"/>
      <c r="G336" s="221"/>
      <c r="H336" s="221"/>
      <c r="I336" s="221"/>
      <c r="J336" s="221"/>
      <c r="K336" s="221"/>
      <c r="L336" s="221"/>
      <c r="M336" s="221"/>
      <c r="N336" s="220"/>
      <c r="O336" s="220"/>
      <c r="P336" s="220"/>
      <c r="Q336" s="220"/>
      <c r="R336" s="221"/>
      <c r="S336" s="221"/>
      <c r="T336" s="221"/>
      <c r="U336" s="221"/>
      <c r="V336" s="221"/>
      <c r="W336" s="221"/>
      <c r="X336" s="221"/>
      <c r="Y336" s="221"/>
      <c r="Z336" s="210"/>
      <c r="AA336" s="210"/>
      <c r="AB336" s="210"/>
      <c r="AC336" s="210"/>
      <c r="AD336" s="210"/>
      <c r="AE336" s="210"/>
      <c r="AF336" s="210"/>
      <c r="AG336" s="210" t="s">
        <v>150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2" x14ac:dyDescent="0.2">
      <c r="A337" s="217"/>
      <c r="B337" s="218"/>
      <c r="C337" s="253"/>
      <c r="D337" s="243"/>
      <c r="E337" s="243"/>
      <c r="F337" s="243"/>
      <c r="G337" s="243"/>
      <c r="H337" s="221"/>
      <c r="I337" s="221"/>
      <c r="J337" s="221"/>
      <c r="K337" s="221"/>
      <c r="L337" s="221"/>
      <c r="M337" s="221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21"/>
      <c r="Z337" s="210"/>
      <c r="AA337" s="210"/>
      <c r="AB337" s="210"/>
      <c r="AC337" s="210"/>
      <c r="AD337" s="210"/>
      <c r="AE337" s="210"/>
      <c r="AF337" s="210"/>
      <c r="AG337" s="210" t="s">
        <v>154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35">
        <v>57</v>
      </c>
      <c r="B338" s="236" t="s">
        <v>344</v>
      </c>
      <c r="C338" s="251" t="s">
        <v>345</v>
      </c>
      <c r="D338" s="237" t="s">
        <v>343</v>
      </c>
      <c r="E338" s="238">
        <v>12</v>
      </c>
      <c r="F338" s="239"/>
      <c r="G338" s="240">
        <f>ROUND(E338*F338,2)</f>
        <v>0</v>
      </c>
      <c r="H338" s="239"/>
      <c r="I338" s="240">
        <f>ROUND(E338*H338,2)</f>
        <v>0</v>
      </c>
      <c r="J338" s="239"/>
      <c r="K338" s="240">
        <f>ROUND(E338*J338,2)</f>
        <v>0</v>
      </c>
      <c r="L338" s="240">
        <v>21</v>
      </c>
      <c r="M338" s="240">
        <f>G338*(1+L338/100)</f>
        <v>0</v>
      </c>
      <c r="N338" s="238">
        <v>0</v>
      </c>
      <c r="O338" s="238">
        <f>ROUND(E338*N338,2)</f>
        <v>0</v>
      </c>
      <c r="P338" s="238">
        <v>1.9460000000000002E-2</v>
      </c>
      <c r="Q338" s="238">
        <f>ROUND(E338*P338,2)</f>
        <v>0.23</v>
      </c>
      <c r="R338" s="240" t="s">
        <v>257</v>
      </c>
      <c r="S338" s="240" t="s">
        <v>145</v>
      </c>
      <c r="T338" s="241" t="s">
        <v>145</v>
      </c>
      <c r="U338" s="221">
        <v>0.38</v>
      </c>
      <c r="V338" s="221">
        <f>ROUND(E338*U338,2)</f>
        <v>4.5599999999999996</v>
      </c>
      <c r="W338" s="221"/>
      <c r="X338" s="221" t="s">
        <v>146</v>
      </c>
      <c r="Y338" s="221" t="s">
        <v>147</v>
      </c>
      <c r="Z338" s="210"/>
      <c r="AA338" s="210"/>
      <c r="AB338" s="210"/>
      <c r="AC338" s="210"/>
      <c r="AD338" s="210"/>
      <c r="AE338" s="210"/>
      <c r="AF338" s="210"/>
      <c r="AG338" s="210" t="s">
        <v>148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2" x14ac:dyDescent="0.2">
      <c r="A339" s="217"/>
      <c r="B339" s="218"/>
      <c r="C339" s="252" t="s">
        <v>149</v>
      </c>
      <c r="D339" s="223"/>
      <c r="E339" s="224"/>
      <c r="F339" s="221"/>
      <c r="G339" s="221"/>
      <c r="H339" s="221"/>
      <c r="I339" s="221"/>
      <c r="J339" s="221"/>
      <c r="K339" s="221"/>
      <c r="L339" s="221"/>
      <c r="M339" s="221"/>
      <c r="N339" s="220"/>
      <c r="O339" s="220"/>
      <c r="P339" s="220"/>
      <c r="Q339" s="220"/>
      <c r="R339" s="221"/>
      <c r="S339" s="221"/>
      <c r="T339" s="221"/>
      <c r="U339" s="221"/>
      <c r="V339" s="221"/>
      <c r="W339" s="221"/>
      <c r="X339" s="221"/>
      <c r="Y339" s="221"/>
      <c r="Z339" s="210"/>
      <c r="AA339" s="210"/>
      <c r="AB339" s="210"/>
      <c r="AC339" s="210"/>
      <c r="AD339" s="210"/>
      <c r="AE339" s="210"/>
      <c r="AF339" s="210"/>
      <c r="AG339" s="210" t="s">
        <v>150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17"/>
      <c r="B340" s="218"/>
      <c r="C340" s="252" t="s">
        <v>346</v>
      </c>
      <c r="D340" s="223"/>
      <c r="E340" s="224">
        <v>4</v>
      </c>
      <c r="F340" s="221"/>
      <c r="G340" s="221"/>
      <c r="H340" s="221"/>
      <c r="I340" s="221"/>
      <c r="J340" s="221"/>
      <c r="K340" s="221"/>
      <c r="L340" s="221"/>
      <c r="M340" s="221"/>
      <c r="N340" s="220"/>
      <c r="O340" s="220"/>
      <c r="P340" s="220"/>
      <c r="Q340" s="220"/>
      <c r="R340" s="221"/>
      <c r="S340" s="221"/>
      <c r="T340" s="221"/>
      <c r="U340" s="221"/>
      <c r="V340" s="221"/>
      <c r="W340" s="221"/>
      <c r="X340" s="221"/>
      <c r="Y340" s="221"/>
      <c r="Z340" s="210"/>
      <c r="AA340" s="210"/>
      <c r="AB340" s="210"/>
      <c r="AC340" s="210"/>
      <c r="AD340" s="210"/>
      <c r="AE340" s="210"/>
      <c r="AF340" s="210"/>
      <c r="AG340" s="210" t="s">
        <v>150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17"/>
      <c r="B341" s="218"/>
      <c r="C341" s="252" t="s">
        <v>152</v>
      </c>
      <c r="D341" s="223"/>
      <c r="E341" s="224"/>
      <c r="F341" s="221"/>
      <c r="G341" s="221"/>
      <c r="H341" s="221"/>
      <c r="I341" s="221"/>
      <c r="J341" s="221"/>
      <c r="K341" s="221"/>
      <c r="L341" s="221"/>
      <c r="M341" s="221"/>
      <c r="N341" s="220"/>
      <c r="O341" s="220"/>
      <c r="P341" s="220"/>
      <c r="Q341" s="220"/>
      <c r="R341" s="221"/>
      <c r="S341" s="221"/>
      <c r="T341" s="221"/>
      <c r="U341" s="221"/>
      <c r="V341" s="221"/>
      <c r="W341" s="221"/>
      <c r="X341" s="221"/>
      <c r="Y341" s="221"/>
      <c r="Z341" s="210"/>
      <c r="AA341" s="210"/>
      <c r="AB341" s="210"/>
      <c r="AC341" s="210"/>
      <c r="AD341" s="210"/>
      <c r="AE341" s="210"/>
      <c r="AF341" s="210"/>
      <c r="AG341" s="210" t="s">
        <v>150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">
      <c r="A342" s="217"/>
      <c r="B342" s="218"/>
      <c r="C342" s="252" t="s">
        <v>346</v>
      </c>
      <c r="D342" s="223"/>
      <c r="E342" s="224">
        <v>4</v>
      </c>
      <c r="F342" s="221"/>
      <c r="G342" s="221"/>
      <c r="H342" s="221"/>
      <c r="I342" s="221"/>
      <c r="J342" s="221"/>
      <c r="K342" s="221"/>
      <c r="L342" s="221"/>
      <c r="M342" s="221"/>
      <c r="N342" s="220"/>
      <c r="O342" s="220"/>
      <c r="P342" s="220"/>
      <c r="Q342" s="220"/>
      <c r="R342" s="221"/>
      <c r="S342" s="221"/>
      <c r="T342" s="221"/>
      <c r="U342" s="221"/>
      <c r="V342" s="221"/>
      <c r="W342" s="221"/>
      <c r="X342" s="221"/>
      <c r="Y342" s="221"/>
      <c r="Z342" s="210"/>
      <c r="AA342" s="210"/>
      <c r="AB342" s="210"/>
      <c r="AC342" s="210"/>
      <c r="AD342" s="210"/>
      <c r="AE342" s="210"/>
      <c r="AF342" s="210"/>
      <c r="AG342" s="210" t="s">
        <v>150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">
      <c r="A343" s="217"/>
      <c r="B343" s="218"/>
      <c r="C343" s="252" t="s">
        <v>153</v>
      </c>
      <c r="D343" s="223"/>
      <c r="E343" s="224"/>
      <c r="F343" s="221"/>
      <c r="G343" s="221"/>
      <c r="H343" s="221"/>
      <c r="I343" s="221"/>
      <c r="J343" s="221"/>
      <c r="K343" s="221"/>
      <c r="L343" s="221"/>
      <c r="M343" s="221"/>
      <c r="N343" s="220"/>
      <c r="O343" s="220"/>
      <c r="P343" s="220"/>
      <c r="Q343" s="220"/>
      <c r="R343" s="221"/>
      <c r="S343" s="221"/>
      <c r="T343" s="221"/>
      <c r="U343" s="221"/>
      <c r="V343" s="221"/>
      <c r="W343" s="221"/>
      <c r="X343" s="221"/>
      <c r="Y343" s="221"/>
      <c r="Z343" s="210"/>
      <c r="AA343" s="210"/>
      <c r="AB343" s="210"/>
      <c r="AC343" s="210"/>
      <c r="AD343" s="210"/>
      <c r="AE343" s="210"/>
      <c r="AF343" s="210"/>
      <c r="AG343" s="210" t="s">
        <v>150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17"/>
      <c r="B344" s="218"/>
      <c r="C344" s="252" t="s">
        <v>346</v>
      </c>
      <c r="D344" s="223"/>
      <c r="E344" s="224">
        <v>4</v>
      </c>
      <c r="F344" s="221"/>
      <c r="G344" s="221"/>
      <c r="H344" s="221"/>
      <c r="I344" s="221"/>
      <c r="J344" s="221"/>
      <c r="K344" s="221"/>
      <c r="L344" s="221"/>
      <c r="M344" s="221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21"/>
      <c r="Z344" s="210"/>
      <c r="AA344" s="210"/>
      <c r="AB344" s="210"/>
      <c r="AC344" s="210"/>
      <c r="AD344" s="210"/>
      <c r="AE344" s="210"/>
      <c r="AF344" s="210"/>
      <c r="AG344" s="210" t="s">
        <v>150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2" x14ac:dyDescent="0.2">
      <c r="A345" s="217"/>
      <c r="B345" s="218"/>
      <c r="C345" s="253"/>
      <c r="D345" s="243"/>
      <c r="E345" s="243"/>
      <c r="F345" s="243"/>
      <c r="G345" s="243"/>
      <c r="H345" s="221"/>
      <c r="I345" s="221"/>
      <c r="J345" s="221"/>
      <c r="K345" s="221"/>
      <c r="L345" s="221"/>
      <c r="M345" s="221"/>
      <c r="N345" s="220"/>
      <c r="O345" s="220"/>
      <c r="P345" s="220"/>
      <c r="Q345" s="220"/>
      <c r="R345" s="221"/>
      <c r="S345" s="221"/>
      <c r="T345" s="221"/>
      <c r="U345" s="221"/>
      <c r="V345" s="221"/>
      <c r="W345" s="221"/>
      <c r="X345" s="221"/>
      <c r="Y345" s="221"/>
      <c r="Z345" s="210"/>
      <c r="AA345" s="210"/>
      <c r="AB345" s="210"/>
      <c r="AC345" s="210"/>
      <c r="AD345" s="210"/>
      <c r="AE345" s="210"/>
      <c r="AF345" s="210"/>
      <c r="AG345" s="210" t="s">
        <v>154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35">
        <v>58</v>
      </c>
      <c r="B346" s="236" t="s">
        <v>347</v>
      </c>
      <c r="C346" s="251" t="s">
        <v>348</v>
      </c>
      <c r="D346" s="237" t="s">
        <v>343</v>
      </c>
      <c r="E346" s="238">
        <v>12</v>
      </c>
      <c r="F346" s="239"/>
      <c r="G346" s="240">
        <f>ROUND(E346*F346,2)</f>
        <v>0</v>
      </c>
      <c r="H346" s="239"/>
      <c r="I346" s="240">
        <f>ROUND(E346*H346,2)</f>
        <v>0</v>
      </c>
      <c r="J346" s="239"/>
      <c r="K346" s="240">
        <f>ROUND(E346*J346,2)</f>
        <v>0</v>
      </c>
      <c r="L346" s="240">
        <v>21</v>
      </c>
      <c r="M346" s="240">
        <f>G346*(1+L346/100)</f>
        <v>0</v>
      </c>
      <c r="N346" s="238">
        <v>0</v>
      </c>
      <c r="O346" s="238">
        <f>ROUND(E346*N346,2)</f>
        <v>0</v>
      </c>
      <c r="P346" s="238">
        <v>8.5999999999999998E-4</v>
      </c>
      <c r="Q346" s="238">
        <f>ROUND(E346*P346,2)</f>
        <v>0.01</v>
      </c>
      <c r="R346" s="240" t="s">
        <v>257</v>
      </c>
      <c r="S346" s="240" t="s">
        <v>145</v>
      </c>
      <c r="T346" s="241" t="s">
        <v>145</v>
      </c>
      <c r="U346" s="221">
        <v>0.22</v>
      </c>
      <c r="V346" s="221">
        <f>ROUND(E346*U346,2)</f>
        <v>2.64</v>
      </c>
      <c r="W346" s="221"/>
      <c r="X346" s="221" t="s">
        <v>146</v>
      </c>
      <c r="Y346" s="221" t="s">
        <v>147</v>
      </c>
      <c r="Z346" s="210"/>
      <c r="AA346" s="210"/>
      <c r="AB346" s="210"/>
      <c r="AC346" s="210"/>
      <c r="AD346" s="210"/>
      <c r="AE346" s="210"/>
      <c r="AF346" s="210"/>
      <c r="AG346" s="210" t="s">
        <v>148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">
      <c r="A347" s="217"/>
      <c r="B347" s="218"/>
      <c r="C347" s="252" t="s">
        <v>149</v>
      </c>
      <c r="D347" s="223"/>
      <c r="E347" s="224"/>
      <c r="F347" s="221"/>
      <c r="G347" s="221"/>
      <c r="H347" s="221"/>
      <c r="I347" s="221"/>
      <c r="J347" s="221"/>
      <c r="K347" s="221"/>
      <c r="L347" s="221"/>
      <c r="M347" s="221"/>
      <c r="N347" s="220"/>
      <c r="O347" s="220"/>
      <c r="P347" s="220"/>
      <c r="Q347" s="220"/>
      <c r="R347" s="221"/>
      <c r="S347" s="221"/>
      <c r="T347" s="221"/>
      <c r="U347" s="221"/>
      <c r="V347" s="221"/>
      <c r="W347" s="221"/>
      <c r="X347" s="221"/>
      <c r="Y347" s="221"/>
      <c r="Z347" s="210"/>
      <c r="AA347" s="210"/>
      <c r="AB347" s="210"/>
      <c r="AC347" s="210"/>
      <c r="AD347" s="210"/>
      <c r="AE347" s="210"/>
      <c r="AF347" s="210"/>
      <c r="AG347" s="210" t="s">
        <v>150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17"/>
      <c r="B348" s="218"/>
      <c r="C348" s="252" t="s">
        <v>346</v>
      </c>
      <c r="D348" s="223"/>
      <c r="E348" s="224">
        <v>4</v>
      </c>
      <c r="F348" s="221"/>
      <c r="G348" s="221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21"/>
      <c r="Z348" s="210"/>
      <c r="AA348" s="210"/>
      <c r="AB348" s="210"/>
      <c r="AC348" s="210"/>
      <c r="AD348" s="210"/>
      <c r="AE348" s="210"/>
      <c r="AF348" s="210"/>
      <c r="AG348" s="210" t="s">
        <v>150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">
      <c r="A349" s="217"/>
      <c r="B349" s="218"/>
      <c r="C349" s="252" t="s">
        <v>152</v>
      </c>
      <c r="D349" s="223"/>
      <c r="E349" s="224"/>
      <c r="F349" s="221"/>
      <c r="G349" s="221"/>
      <c r="H349" s="221"/>
      <c r="I349" s="221"/>
      <c r="J349" s="221"/>
      <c r="K349" s="221"/>
      <c r="L349" s="221"/>
      <c r="M349" s="221"/>
      <c r="N349" s="220"/>
      <c r="O349" s="220"/>
      <c r="P349" s="220"/>
      <c r="Q349" s="220"/>
      <c r="R349" s="221"/>
      <c r="S349" s="221"/>
      <c r="T349" s="221"/>
      <c r="U349" s="221"/>
      <c r="V349" s="221"/>
      <c r="W349" s="221"/>
      <c r="X349" s="221"/>
      <c r="Y349" s="221"/>
      <c r="Z349" s="210"/>
      <c r="AA349" s="210"/>
      <c r="AB349" s="210"/>
      <c r="AC349" s="210"/>
      <c r="AD349" s="210"/>
      <c r="AE349" s="210"/>
      <c r="AF349" s="210"/>
      <c r="AG349" s="210" t="s">
        <v>150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">
      <c r="A350" s="217"/>
      <c r="B350" s="218"/>
      <c r="C350" s="252" t="s">
        <v>346</v>
      </c>
      <c r="D350" s="223"/>
      <c r="E350" s="224">
        <v>4</v>
      </c>
      <c r="F350" s="221"/>
      <c r="G350" s="221"/>
      <c r="H350" s="221"/>
      <c r="I350" s="221"/>
      <c r="J350" s="221"/>
      <c r="K350" s="221"/>
      <c r="L350" s="221"/>
      <c r="M350" s="221"/>
      <c r="N350" s="220"/>
      <c r="O350" s="220"/>
      <c r="P350" s="220"/>
      <c r="Q350" s="220"/>
      <c r="R350" s="221"/>
      <c r="S350" s="221"/>
      <c r="T350" s="221"/>
      <c r="U350" s="221"/>
      <c r="V350" s="221"/>
      <c r="W350" s="221"/>
      <c r="X350" s="221"/>
      <c r="Y350" s="221"/>
      <c r="Z350" s="210"/>
      <c r="AA350" s="210"/>
      <c r="AB350" s="210"/>
      <c r="AC350" s="210"/>
      <c r="AD350" s="210"/>
      <c r="AE350" s="210"/>
      <c r="AF350" s="210"/>
      <c r="AG350" s="210" t="s">
        <v>150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">
      <c r="A351" s="217"/>
      <c r="B351" s="218"/>
      <c r="C351" s="252" t="s">
        <v>153</v>
      </c>
      <c r="D351" s="223"/>
      <c r="E351" s="224"/>
      <c r="F351" s="221"/>
      <c r="G351" s="221"/>
      <c r="H351" s="221"/>
      <c r="I351" s="221"/>
      <c r="J351" s="221"/>
      <c r="K351" s="221"/>
      <c r="L351" s="221"/>
      <c r="M351" s="221"/>
      <c r="N351" s="220"/>
      <c r="O351" s="220"/>
      <c r="P351" s="220"/>
      <c r="Q351" s="220"/>
      <c r="R351" s="221"/>
      <c r="S351" s="221"/>
      <c r="T351" s="221"/>
      <c r="U351" s="221"/>
      <c r="V351" s="221"/>
      <c r="W351" s="221"/>
      <c r="X351" s="221"/>
      <c r="Y351" s="221"/>
      <c r="Z351" s="210"/>
      <c r="AA351" s="210"/>
      <c r="AB351" s="210"/>
      <c r="AC351" s="210"/>
      <c r="AD351" s="210"/>
      <c r="AE351" s="210"/>
      <c r="AF351" s="210"/>
      <c r="AG351" s="210" t="s">
        <v>150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3" x14ac:dyDescent="0.2">
      <c r="A352" s="217"/>
      <c r="B352" s="218"/>
      <c r="C352" s="252" t="s">
        <v>346</v>
      </c>
      <c r="D352" s="223"/>
      <c r="E352" s="224">
        <v>4</v>
      </c>
      <c r="F352" s="221"/>
      <c r="G352" s="221"/>
      <c r="H352" s="221"/>
      <c r="I352" s="221"/>
      <c r="J352" s="221"/>
      <c r="K352" s="221"/>
      <c r="L352" s="221"/>
      <c r="M352" s="221"/>
      <c r="N352" s="220"/>
      <c r="O352" s="220"/>
      <c r="P352" s="220"/>
      <c r="Q352" s="220"/>
      <c r="R352" s="221"/>
      <c r="S352" s="221"/>
      <c r="T352" s="221"/>
      <c r="U352" s="221"/>
      <c r="V352" s="221"/>
      <c r="W352" s="221"/>
      <c r="X352" s="221"/>
      <c r="Y352" s="221"/>
      <c r="Z352" s="210"/>
      <c r="AA352" s="210"/>
      <c r="AB352" s="210"/>
      <c r="AC352" s="210"/>
      <c r="AD352" s="210"/>
      <c r="AE352" s="210"/>
      <c r="AF352" s="210"/>
      <c r="AG352" s="210" t="s">
        <v>150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2" x14ac:dyDescent="0.2">
      <c r="A353" s="217"/>
      <c r="B353" s="218"/>
      <c r="C353" s="253"/>
      <c r="D353" s="243"/>
      <c r="E353" s="243"/>
      <c r="F353" s="243"/>
      <c r="G353" s="243"/>
      <c r="H353" s="221"/>
      <c r="I353" s="221"/>
      <c r="J353" s="221"/>
      <c r="K353" s="221"/>
      <c r="L353" s="221"/>
      <c r="M353" s="221"/>
      <c r="N353" s="220"/>
      <c r="O353" s="220"/>
      <c r="P353" s="220"/>
      <c r="Q353" s="220"/>
      <c r="R353" s="221"/>
      <c r="S353" s="221"/>
      <c r="T353" s="221"/>
      <c r="U353" s="221"/>
      <c r="V353" s="221"/>
      <c r="W353" s="221"/>
      <c r="X353" s="221"/>
      <c r="Y353" s="221"/>
      <c r="Z353" s="210"/>
      <c r="AA353" s="210"/>
      <c r="AB353" s="210"/>
      <c r="AC353" s="210"/>
      <c r="AD353" s="210"/>
      <c r="AE353" s="210"/>
      <c r="AF353" s="210"/>
      <c r="AG353" s="210" t="s">
        <v>154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35">
        <v>59</v>
      </c>
      <c r="B354" s="236" t="s">
        <v>349</v>
      </c>
      <c r="C354" s="251" t="s">
        <v>350</v>
      </c>
      <c r="D354" s="237" t="s">
        <v>143</v>
      </c>
      <c r="E354" s="238">
        <v>6</v>
      </c>
      <c r="F354" s="239"/>
      <c r="G354" s="240">
        <f>ROUND(E354*F354,2)</f>
        <v>0</v>
      </c>
      <c r="H354" s="239"/>
      <c r="I354" s="240">
        <f>ROUND(E354*H354,2)</f>
        <v>0</v>
      </c>
      <c r="J354" s="239"/>
      <c r="K354" s="240">
        <f>ROUND(E354*J354,2)</f>
        <v>0</v>
      </c>
      <c r="L354" s="240">
        <v>21</v>
      </c>
      <c r="M354" s="240">
        <f>G354*(1+L354/100)</f>
        <v>0</v>
      </c>
      <c r="N354" s="238">
        <v>0</v>
      </c>
      <c r="O354" s="238">
        <f>ROUND(E354*N354,2)</f>
        <v>0</v>
      </c>
      <c r="P354" s="238">
        <v>2.2499999999999998E-3</v>
      </c>
      <c r="Q354" s="238">
        <f>ROUND(E354*P354,2)</f>
        <v>0.01</v>
      </c>
      <c r="R354" s="240" t="s">
        <v>257</v>
      </c>
      <c r="S354" s="240" t="s">
        <v>145</v>
      </c>
      <c r="T354" s="241" t="s">
        <v>145</v>
      </c>
      <c r="U354" s="221">
        <v>0.41</v>
      </c>
      <c r="V354" s="221">
        <f>ROUND(E354*U354,2)</f>
        <v>2.46</v>
      </c>
      <c r="W354" s="221"/>
      <c r="X354" s="221" t="s">
        <v>146</v>
      </c>
      <c r="Y354" s="221" t="s">
        <v>147</v>
      </c>
      <c r="Z354" s="210"/>
      <c r="AA354" s="210"/>
      <c r="AB354" s="210"/>
      <c r="AC354" s="210"/>
      <c r="AD354" s="210"/>
      <c r="AE354" s="210"/>
      <c r="AF354" s="210"/>
      <c r="AG354" s="210" t="s">
        <v>148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2" x14ac:dyDescent="0.2">
      <c r="A355" s="217"/>
      <c r="B355" s="218"/>
      <c r="C355" s="252" t="s">
        <v>149</v>
      </c>
      <c r="D355" s="223"/>
      <c r="E355" s="224"/>
      <c r="F355" s="221"/>
      <c r="G355" s="221"/>
      <c r="H355" s="221"/>
      <c r="I355" s="221"/>
      <c r="J355" s="221"/>
      <c r="K355" s="221"/>
      <c r="L355" s="221"/>
      <c r="M355" s="221"/>
      <c r="N355" s="220"/>
      <c r="O355" s="220"/>
      <c r="P355" s="220"/>
      <c r="Q355" s="220"/>
      <c r="R355" s="221"/>
      <c r="S355" s="221"/>
      <c r="T355" s="221"/>
      <c r="U355" s="221"/>
      <c r="V355" s="221"/>
      <c r="W355" s="221"/>
      <c r="X355" s="221"/>
      <c r="Y355" s="221"/>
      <c r="Z355" s="210"/>
      <c r="AA355" s="210"/>
      <c r="AB355" s="210"/>
      <c r="AC355" s="210"/>
      <c r="AD355" s="210"/>
      <c r="AE355" s="210"/>
      <c r="AF355" s="210"/>
      <c r="AG355" s="210" t="s">
        <v>150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">
      <c r="A356" s="217"/>
      <c r="B356" s="218"/>
      <c r="C356" s="252" t="s">
        <v>151</v>
      </c>
      <c r="D356" s="223"/>
      <c r="E356" s="224">
        <v>2</v>
      </c>
      <c r="F356" s="221"/>
      <c r="G356" s="221"/>
      <c r="H356" s="221"/>
      <c r="I356" s="221"/>
      <c r="J356" s="221"/>
      <c r="K356" s="221"/>
      <c r="L356" s="221"/>
      <c r="M356" s="221"/>
      <c r="N356" s="220"/>
      <c r="O356" s="220"/>
      <c r="P356" s="220"/>
      <c r="Q356" s="220"/>
      <c r="R356" s="221"/>
      <c r="S356" s="221"/>
      <c r="T356" s="221"/>
      <c r="U356" s="221"/>
      <c r="V356" s="221"/>
      <c r="W356" s="221"/>
      <c r="X356" s="221"/>
      <c r="Y356" s="221"/>
      <c r="Z356" s="210"/>
      <c r="AA356" s="210"/>
      <c r="AB356" s="210"/>
      <c r="AC356" s="210"/>
      <c r="AD356" s="210"/>
      <c r="AE356" s="210"/>
      <c r="AF356" s="210"/>
      <c r="AG356" s="210" t="s">
        <v>150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">
      <c r="A357" s="217"/>
      <c r="B357" s="218"/>
      <c r="C357" s="252" t="s">
        <v>152</v>
      </c>
      <c r="D357" s="223"/>
      <c r="E357" s="224"/>
      <c r="F357" s="221"/>
      <c r="G357" s="221"/>
      <c r="H357" s="221"/>
      <c r="I357" s="221"/>
      <c r="J357" s="221"/>
      <c r="K357" s="221"/>
      <c r="L357" s="221"/>
      <c r="M357" s="221"/>
      <c r="N357" s="220"/>
      <c r="O357" s="220"/>
      <c r="P357" s="220"/>
      <c r="Q357" s="220"/>
      <c r="R357" s="221"/>
      <c r="S357" s="221"/>
      <c r="T357" s="221"/>
      <c r="U357" s="221"/>
      <c r="V357" s="221"/>
      <c r="W357" s="221"/>
      <c r="X357" s="221"/>
      <c r="Y357" s="221"/>
      <c r="Z357" s="210"/>
      <c r="AA357" s="210"/>
      <c r="AB357" s="210"/>
      <c r="AC357" s="210"/>
      <c r="AD357" s="210"/>
      <c r="AE357" s="210"/>
      <c r="AF357" s="210"/>
      <c r="AG357" s="210" t="s">
        <v>150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">
      <c r="A358" s="217"/>
      <c r="B358" s="218"/>
      <c r="C358" s="252" t="s">
        <v>151</v>
      </c>
      <c r="D358" s="223"/>
      <c r="E358" s="224">
        <v>2</v>
      </c>
      <c r="F358" s="221"/>
      <c r="G358" s="221"/>
      <c r="H358" s="221"/>
      <c r="I358" s="221"/>
      <c r="J358" s="221"/>
      <c r="K358" s="221"/>
      <c r="L358" s="221"/>
      <c r="M358" s="221"/>
      <c r="N358" s="220"/>
      <c r="O358" s="220"/>
      <c r="P358" s="220"/>
      <c r="Q358" s="220"/>
      <c r="R358" s="221"/>
      <c r="S358" s="221"/>
      <c r="T358" s="221"/>
      <c r="U358" s="221"/>
      <c r="V358" s="221"/>
      <c r="W358" s="221"/>
      <c r="X358" s="221"/>
      <c r="Y358" s="221"/>
      <c r="Z358" s="210"/>
      <c r="AA358" s="210"/>
      <c r="AB358" s="210"/>
      <c r="AC358" s="210"/>
      <c r="AD358" s="210"/>
      <c r="AE358" s="210"/>
      <c r="AF358" s="210"/>
      <c r="AG358" s="210" t="s">
        <v>150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">
      <c r="A359" s="217"/>
      <c r="B359" s="218"/>
      <c r="C359" s="252" t="s">
        <v>153</v>
      </c>
      <c r="D359" s="223"/>
      <c r="E359" s="224"/>
      <c r="F359" s="221"/>
      <c r="G359" s="221"/>
      <c r="H359" s="221"/>
      <c r="I359" s="221"/>
      <c r="J359" s="221"/>
      <c r="K359" s="221"/>
      <c r="L359" s="221"/>
      <c r="M359" s="221"/>
      <c r="N359" s="220"/>
      <c r="O359" s="220"/>
      <c r="P359" s="220"/>
      <c r="Q359" s="220"/>
      <c r="R359" s="221"/>
      <c r="S359" s="221"/>
      <c r="T359" s="221"/>
      <c r="U359" s="221"/>
      <c r="V359" s="221"/>
      <c r="W359" s="221"/>
      <c r="X359" s="221"/>
      <c r="Y359" s="221"/>
      <c r="Z359" s="210"/>
      <c r="AA359" s="210"/>
      <c r="AB359" s="210"/>
      <c r="AC359" s="210"/>
      <c r="AD359" s="210"/>
      <c r="AE359" s="210"/>
      <c r="AF359" s="210"/>
      <c r="AG359" s="210" t="s">
        <v>150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">
      <c r="A360" s="217"/>
      <c r="B360" s="218"/>
      <c r="C360" s="252" t="s">
        <v>151</v>
      </c>
      <c r="D360" s="223"/>
      <c r="E360" s="224">
        <v>2</v>
      </c>
      <c r="F360" s="221"/>
      <c r="G360" s="221"/>
      <c r="H360" s="221"/>
      <c r="I360" s="221"/>
      <c r="J360" s="221"/>
      <c r="K360" s="221"/>
      <c r="L360" s="221"/>
      <c r="M360" s="221"/>
      <c r="N360" s="220"/>
      <c r="O360" s="220"/>
      <c r="P360" s="220"/>
      <c r="Q360" s="220"/>
      <c r="R360" s="221"/>
      <c r="S360" s="221"/>
      <c r="T360" s="221"/>
      <c r="U360" s="221"/>
      <c r="V360" s="221"/>
      <c r="W360" s="221"/>
      <c r="X360" s="221"/>
      <c r="Y360" s="221"/>
      <c r="Z360" s="210"/>
      <c r="AA360" s="210"/>
      <c r="AB360" s="210"/>
      <c r="AC360" s="210"/>
      <c r="AD360" s="210"/>
      <c r="AE360" s="210"/>
      <c r="AF360" s="210"/>
      <c r="AG360" s="210" t="s">
        <v>150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2" x14ac:dyDescent="0.2">
      <c r="A361" s="217"/>
      <c r="B361" s="218"/>
      <c r="C361" s="253"/>
      <c r="D361" s="243"/>
      <c r="E361" s="243"/>
      <c r="F361" s="243"/>
      <c r="G361" s="243"/>
      <c r="H361" s="221"/>
      <c r="I361" s="221"/>
      <c r="J361" s="221"/>
      <c r="K361" s="221"/>
      <c r="L361" s="221"/>
      <c r="M361" s="221"/>
      <c r="N361" s="220"/>
      <c r="O361" s="220"/>
      <c r="P361" s="220"/>
      <c r="Q361" s="220"/>
      <c r="R361" s="221"/>
      <c r="S361" s="221"/>
      <c r="T361" s="221"/>
      <c r="U361" s="221"/>
      <c r="V361" s="221"/>
      <c r="W361" s="221"/>
      <c r="X361" s="221"/>
      <c r="Y361" s="221"/>
      <c r="Z361" s="210"/>
      <c r="AA361" s="210"/>
      <c r="AB361" s="210"/>
      <c r="AC361" s="210"/>
      <c r="AD361" s="210"/>
      <c r="AE361" s="210"/>
      <c r="AF361" s="210"/>
      <c r="AG361" s="210" t="s">
        <v>154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">
      <c r="A362" s="235">
        <v>60</v>
      </c>
      <c r="B362" s="236" t="s">
        <v>351</v>
      </c>
      <c r="C362" s="251" t="s">
        <v>352</v>
      </c>
      <c r="D362" s="237" t="s">
        <v>143</v>
      </c>
      <c r="E362" s="238">
        <v>6</v>
      </c>
      <c r="F362" s="239"/>
      <c r="G362" s="240">
        <f>ROUND(E362*F362,2)</f>
        <v>0</v>
      </c>
      <c r="H362" s="239"/>
      <c r="I362" s="240">
        <f>ROUND(E362*H362,2)</f>
        <v>0</v>
      </c>
      <c r="J362" s="239"/>
      <c r="K362" s="240">
        <f>ROUND(E362*J362,2)</f>
        <v>0</v>
      </c>
      <c r="L362" s="240">
        <v>21</v>
      </c>
      <c r="M362" s="240">
        <f>G362*(1+L362/100)</f>
        <v>0</v>
      </c>
      <c r="N362" s="238">
        <v>0</v>
      </c>
      <c r="O362" s="238">
        <f>ROUND(E362*N362,2)</f>
        <v>0</v>
      </c>
      <c r="P362" s="238">
        <v>5.1999999999999995E-4</v>
      </c>
      <c r="Q362" s="238">
        <f>ROUND(E362*P362,2)</f>
        <v>0</v>
      </c>
      <c r="R362" s="240" t="s">
        <v>257</v>
      </c>
      <c r="S362" s="240" t="s">
        <v>145</v>
      </c>
      <c r="T362" s="241" t="s">
        <v>145</v>
      </c>
      <c r="U362" s="221">
        <v>0.02</v>
      </c>
      <c r="V362" s="221">
        <f>ROUND(E362*U362,2)</f>
        <v>0.12</v>
      </c>
      <c r="W362" s="221"/>
      <c r="X362" s="221" t="s">
        <v>146</v>
      </c>
      <c r="Y362" s="221" t="s">
        <v>147</v>
      </c>
      <c r="Z362" s="210"/>
      <c r="AA362" s="210"/>
      <c r="AB362" s="210"/>
      <c r="AC362" s="210"/>
      <c r="AD362" s="210"/>
      <c r="AE362" s="210"/>
      <c r="AF362" s="210"/>
      <c r="AG362" s="210" t="s">
        <v>148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">
      <c r="A363" s="217"/>
      <c r="B363" s="218"/>
      <c r="C363" s="252" t="s">
        <v>149</v>
      </c>
      <c r="D363" s="223"/>
      <c r="E363" s="224"/>
      <c r="F363" s="221"/>
      <c r="G363" s="221"/>
      <c r="H363" s="221"/>
      <c r="I363" s="221"/>
      <c r="J363" s="221"/>
      <c r="K363" s="221"/>
      <c r="L363" s="221"/>
      <c r="M363" s="221"/>
      <c r="N363" s="220"/>
      <c r="O363" s="220"/>
      <c r="P363" s="220"/>
      <c r="Q363" s="220"/>
      <c r="R363" s="221"/>
      <c r="S363" s="221"/>
      <c r="T363" s="221"/>
      <c r="U363" s="221"/>
      <c r="V363" s="221"/>
      <c r="W363" s="221"/>
      <c r="X363" s="221"/>
      <c r="Y363" s="221"/>
      <c r="Z363" s="210"/>
      <c r="AA363" s="210"/>
      <c r="AB363" s="210"/>
      <c r="AC363" s="210"/>
      <c r="AD363" s="210"/>
      <c r="AE363" s="210"/>
      <c r="AF363" s="210"/>
      <c r="AG363" s="210" t="s">
        <v>150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17"/>
      <c r="B364" s="218"/>
      <c r="C364" s="252" t="s">
        <v>151</v>
      </c>
      <c r="D364" s="223"/>
      <c r="E364" s="224">
        <v>2</v>
      </c>
      <c r="F364" s="221"/>
      <c r="G364" s="221"/>
      <c r="H364" s="221"/>
      <c r="I364" s="221"/>
      <c r="J364" s="221"/>
      <c r="K364" s="221"/>
      <c r="L364" s="221"/>
      <c r="M364" s="221"/>
      <c r="N364" s="220"/>
      <c r="O364" s="220"/>
      <c r="P364" s="220"/>
      <c r="Q364" s="220"/>
      <c r="R364" s="221"/>
      <c r="S364" s="221"/>
      <c r="T364" s="221"/>
      <c r="U364" s="221"/>
      <c r="V364" s="221"/>
      <c r="W364" s="221"/>
      <c r="X364" s="221"/>
      <c r="Y364" s="221"/>
      <c r="Z364" s="210"/>
      <c r="AA364" s="210"/>
      <c r="AB364" s="210"/>
      <c r="AC364" s="210"/>
      <c r="AD364" s="210"/>
      <c r="AE364" s="210"/>
      <c r="AF364" s="210"/>
      <c r="AG364" s="210" t="s">
        <v>150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">
      <c r="A365" s="217"/>
      <c r="B365" s="218"/>
      <c r="C365" s="252" t="s">
        <v>152</v>
      </c>
      <c r="D365" s="223"/>
      <c r="E365" s="224"/>
      <c r="F365" s="221"/>
      <c r="G365" s="221"/>
      <c r="H365" s="221"/>
      <c r="I365" s="221"/>
      <c r="J365" s="221"/>
      <c r="K365" s="221"/>
      <c r="L365" s="221"/>
      <c r="M365" s="221"/>
      <c r="N365" s="220"/>
      <c r="O365" s="220"/>
      <c r="P365" s="220"/>
      <c r="Q365" s="220"/>
      <c r="R365" s="221"/>
      <c r="S365" s="221"/>
      <c r="T365" s="221"/>
      <c r="U365" s="221"/>
      <c r="V365" s="221"/>
      <c r="W365" s="221"/>
      <c r="X365" s="221"/>
      <c r="Y365" s="221"/>
      <c r="Z365" s="210"/>
      <c r="AA365" s="210"/>
      <c r="AB365" s="210"/>
      <c r="AC365" s="210"/>
      <c r="AD365" s="210"/>
      <c r="AE365" s="210"/>
      <c r="AF365" s="210"/>
      <c r="AG365" s="210" t="s">
        <v>150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">
      <c r="A366" s="217"/>
      <c r="B366" s="218"/>
      <c r="C366" s="252" t="s">
        <v>151</v>
      </c>
      <c r="D366" s="223"/>
      <c r="E366" s="224">
        <v>2</v>
      </c>
      <c r="F366" s="221"/>
      <c r="G366" s="221"/>
      <c r="H366" s="221"/>
      <c r="I366" s="221"/>
      <c r="J366" s="221"/>
      <c r="K366" s="221"/>
      <c r="L366" s="221"/>
      <c r="M366" s="221"/>
      <c r="N366" s="220"/>
      <c r="O366" s="220"/>
      <c r="P366" s="220"/>
      <c r="Q366" s="220"/>
      <c r="R366" s="221"/>
      <c r="S366" s="221"/>
      <c r="T366" s="221"/>
      <c r="U366" s="221"/>
      <c r="V366" s="221"/>
      <c r="W366" s="221"/>
      <c r="X366" s="221"/>
      <c r="Y366" s="221"/>
      <c r="Z366" s="210"/>
      <c r="AA366" s="210"/>
      <c r="AB366" s="210"/>
      <c r="AC366" s="210"/>
      <c r="AD366" s="210"/>
      <c r="AE366" s="210"/>
      <c r="AF366" s="210"/>
      <c r="AG366" s="210" t="s">
        <v>150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">
      <c r="A367" s="217"/>
      <c r="B367" s="218"/>
      <c r="C367" s="252" t="s">
        <v>153</v>
      </c>
      <c r="D367" s="223"/>
      <c r="E367" s="224"/>
      <c r="F367" s="221"/>
      <c r="G367" s="221"/>
      <c r="H367" s="221"/>
      <c r="I367" s="221"/>
      <c r="J367" s="221"/>
      <c r="K367" s="221"/>
      <c r="L367" s="221"/>
      <c r="M367" s="221"/>
      <c r="N367" s="220"/>
      <c r="O367" s="220"/>
      <c r="P367" s="220"/>
      <c r="Q367" s="220"/>
      <c r="R367" s="221"/>
      <c r="S367" s="221"/>
      <c r="T367" s="221"/>
      <c r="U367" s="221"/>
      <c r="V367" s="221"/>
      <c r="W367" s="221"/>
      <c r="X367" s="221"/>
      <c r="Y367" s="221"/>
      <c r="Z367" s="210"/>
      <c r="AA367" s="210"/>
      <c r="AB367" s="210"/>
      <c r="AC367" s="210"/>
      <c r="AD367" s="210"/>
      <c r="AE367" s="210"/>
      <c r="AF367" s="210"/>
      <c r="AG367" s="210" t="s">
        <v>150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">
      <c r="A368" s="217"/>
      <c r="B368" s="218"/>
      <c r="C368" s="252" t="s">
        <v>151</v>
      </c>
      <c r="D368" s="223"/>
      <c r="E368" s="224">
        <v>2</v>
      </c>
      <c r="F368" s="221"/>
      <c r="G368" s="221"/>
      <c r="H368" s="221"/>
      <c r="I368" s="221"/>
      <c r="J368" s="221"/>
      <c r="K368" s="221"/>
      <c r="L368" s="221"/>
      <c r="M368" s="221"/>
      <c r="N368" s="220"/>
      <c r="O368" s="220"/>
      <c r="P368" s="220"/>
      <c r="Q368" s="220"/>
      <c r="R368" s="221"/>
      <c r="S368" s="221"/>
      <c r="T368" s="221"/>
      <c r="U368" s="221"/>
      <c r="V368" s="221"/>
      <c r="W368" s="221"/>
      <c r="X368" s="221"/>
      <c r="Y368" s="221"/>
      <c r="Z368" s="210"/>
      <c r="AA368" s="210"/>
      <c r="AB368" s="210"/>
      <c r="AC368" s="210"/>
      <c r="AD368" s="210"/>
      <c r="AE368" s="210"/>
      <c r="AF368" s="210"/>
      <c r="AG368" s="210" t="s">
        <v>150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">
      <c r="A369" s="217"/>
      <c r="B369" s="218"/>
      <c r="C369" s="253"/>
      <c r="D369" s="243"/>
      <c r="E369" s="243"/>
      <c r="F369" s="243"/>
      <c r="G369" s="243"/>
      <c r="H369" s="221"/>
      <c r="I369" s="221"/>
      <c r="J369" s="221"/>
      <c r="K369" s="221"/>
      <c r="L369" s="221"/>
      <c r="M369" s="221"/>
      <c r="N369" s="220"/>
      <c r="O369" s="220"/>
      <c r="P369" s="220"/>
      <c r="Q369" s="220"/>
      <c r="R369" s="221"/>
      <c r="S369" s="221"/>
      <c r="T369" s="221"/>
      <c r="U369" s="221"/>
      <c r="V369" s="221"/>
      <c r="W369" s="221"/>
      <c r="X369" s="221"/>
      <c r="Y369" s="221"/>
      <c r="Z369" s="210"/>
      <c r="AA369" s="210"/>
      <c r="AB369" s="210"/>
      <c r="AC369" s="210"/>
      <c r="AD369" s="210"/>
      <c r="AE369" s="210"/>
      <c r="AF369" s="210"/>
      <c r="AG369" s="210" t="s">
        <v>154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35">
        <v>61</v>
      </c>
      <c r="B370" s="236" t="s">
        <v>353</v>
      </c>
      <c r="C370" s="251" t="s">
        <v>354</v>
      </c>
      <c r="D370" s="237" t="s">
        <v>143</v>
      </c>
      <c r="E370" s="238">
        <v>24</v>
      </c>
      <c r="F370" s="239"/>
      <c r="G370" s="240">
        <f>ROUND(E370*F370,2)</f>
        <v>0</v>
      </c>
      <c r="H370" s="239"/>
      <c r="I370" s="240">
        <f>ROUND(E370*H370,2)</f>
        <v>0</v>
      </c>
      <c r="J370" s="239"/>
      <c r="K370" s="240">
        <f>ROUND(E370*J370,2)</f>
        <v>0</v>
      </c>
      <c r="L370" s="240">
        <v>21</v>
      </c>
      <c r="M370" s="240">
        <f>G370*(1+L370/100)</f>
        <v>0</v>
      </c>
      <c r="N370" s="238">
        <v>0</v>
      </c>
      <c r="O370" s="238">
        <f>ROUND(E370*N370,2)</f>
        <v>0</v>
      </c>
      <c r="P370" s="238">
        <v>5.0000000000000001E-3</v>
      </c>
      <c r="Q370" s="238">
        <f>ROUND(E370*P370,2)</f>
        <v>0.12</v>
      </c>
      <c r="R370" s="240" t="s">
        <v>257</v>
      </c>
      <c r="S370" s="240" t="s">
        <v>145</v>
      </c>
      <c r="T370" s="241" t="s">
        <v>145</v>
      </c>
      <c r="U370" s="221">
        <v>0.08</v>
      </c>
      <c r="V370" s="221">
        <f>ROUND(E370*U370,2)</f>
        <v>1.92</v>
      </c>
      <c r="W370" s="221"/>
      <c r="X370" s="221" t="s">
        <v>146</v>
      </c>
      <c r="Y370" s="221" t="s">
        <v>147</v>
      </c>
      <c r="Z370" s="210"/>
      <c r="AA370" s="210"/>
      <c r="AB370" s="210"/>
      <c r="AC370" s="210"/>
      <c r="AD370" s="210"/>
      <c r="AE370" s="210"/>
      <c r="AF370" s="210"/>
      <c r="AG370" s="210" t="s">
        <v>148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2" x14ac:dyDescent="0.2">
      <c r="A371" s="217"/>
      <c r="B371" s="218"/>
      <c r="C371" s="252" t="s">
        <v>149</v>
      </c>
      <c r="D371" s="223"/>
      <c r="E371" s="224"/>
      <c r="F371" s="221"/>
      <c r="G371" s="221"/>
      <c r="H371" s="221"/>
      <c r="I371" s="221"/>
      <c r="J371" s="221"/>
      <c r="K371" s="221"/>
      <c r="L371" s="221"/>
      <c r="M371" s="221"/>
      <c r="N371" s="220"/>
      <c r="O371" s="220"/>
      <c r="P371" s="220"/>
      <c r="Q371" s="220"/>
      <c r="R371" s="221"/>
      <c r="S371" s="221"/>
      <c r="T371" s="221"/>
      <c r="U371" s="221"/>
      <c r="V371" s="221"/>
      <c r="W371" s="221"/>
      <c r="X371" s="221"/>
      <c r="Y371" s="221"/>
      <c r="Z371" s="210"/>
      <c r="AA371" s="210"/>
      <c r="AB371" s="210"/>
      <c r="AC371" s="210"/>
      <c r="AD371" s="210"/>
      <c r="AE371" s="210"/>
      <c r="AF371" s="210"/>
      <c r="AG371" s="210" t="s">
        <v>150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">
      <c r="A372" s="217"/>
      <c r="B372" s="218"/>
      <c r="C372" s="252" t="s">
        <v>355</v>
      </c>
      <c r="D372" s="223"/>
      <c r="E372" s="224">
        <v>8</v>
      </c>
      <c r="F372" s="221"/>
      <c r="G372" s="221"/>
      <c r="H372" s="221"/>
      <c r="I372" s="221"/>
      <c r="J372" s="221"/>
      <c r="K372" s="221"/>
      <c r="L372" s="221"/>
      <c r="M372" s="221"/>
      <c r="N372" s="220"/>
      <c r="O372" s="220"/>
      <c r="P372" s="220"/>
      <c r="Q372" s="220"/>
      <c r="R372" s="221"/>
      <c r="S372" s="221"/>
      <c r="T372" s="221"/>
      <c r="U372" s="221"/>
      <c r="V372" s="221"/>
      <c r="W372" s="221"/>
      <c r="X372" s="221"/>
      <c r="Y372" s="221"/>
      <c r="Z372" s="210"/>
      <c r="AA372" s="210"/>
      <c r="AB372" s="210"/>
      <c r="AC372" s="210"/>
      <c r="AD372" s="210"/>
      <c r="AE372" s="210"/>
      <c r="AF372" s="210"/>
      <c r="AG372" s="210" t="s">
        <v>150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">
      <c r="A373" s="217"/>
      <c r="B373" s="218"/>
      <c r="C373" s="252" t="s">
        <v>152</v>
      </c>
      <c r="D373" s="223"/>
      <c r="E373" s="224"/>
      <c r="F373" s="221"/>
      <c r="G373" s="221"/>
      <c r="H373" s="221"/>
      <c r="I373" s="221"/>
      <c r="J373" s="221"/>
      <c r="K373" s="221"/>
      <c r="L373" s="221"/>
      <c r="M373" s="221"/>
      <c r="N373" s="220"/>
      <c r="O373" s="220"/>
      <c r="P373" s="220"/>
      <c r="Q373" s="220"/>
      <c r="R373" s="221"/>
      <c r="S373" s="221"/>
      <c r="T373" s="221"/>
      <c r="U373" s="221"/>
      <c r="V373" s="221"/>
      <c r="W373" s="221"/>
      <c r="X373" s="221"/>
      <c r="Y373" s="221"/>
      <c r="Z373" s="210"/>
      <c r="AA373" s="210"/>
      <c r="AB373" s="210"/>
      <c r="AC373" s="210"/>
      <c r="AD373" s="210"/>
      <c r="AE373" s="210"/>
      <c r="AF373" s="210"/>
      <c r="AG373" s="210" t="s">
        <v>150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">
      <c r="A374" s="217"/>
      <c r="B374" s="218"/>
      <c r="C374" s="252" t="s">
        <v>355</v>
      </c>
      <c r="D374" s="223"/>
      <c r="E374" s="224">
        <v>8</v>
      </c>
      <c r="F374" s="221"/>
      <c r="G374" s="221"/>
      <c r="H374" s="221"/>
      <c r="I374" s="221"/>
      <c r="J374" s="221"/>
      <c r="K374" s="221"/>
      <c r="L374" s="221"/>
      <c r="M374" s="221"/>
      <c r="N374" s="220"/>
      <c r="O374" s="220"/>
      <c r="P374" s="220"/>
      <c r="Q374" s="220"/>
      <c r="R374" s="221"/>
      <c r="S374" s="221"/>
      <c r="T374" s="221"/>
      <c r="U374" s="221"/>
      <c r="V374" s="221"/>
      <c r="W374" s="221"/>
      <c r="X374" s="221"/>
      <c r="Y374" s="221"/>
      <c r="Z374" s="210"/>
      <c r="AA374" s="210"/>
      <c r="AB374" s="210"/>
      <c r="AC374" s="210"/>
      <c r="AD374" s="210"/>
      <c r="AE374" s="210"/>
      <c r="AF374" s="210"/>
      <c r="AG374" s="210" t="s">
        <v>150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">
      <c r="A375" s="217"/>
      <c r="B375" s="218"/>
      <c r="C375" s="252" t="s">
        <v>153</v>
      </c>
      <c r="D375" s="223"/>
      <c r="E375" s="224"/>
      <c r="F375" s="221"/>
      <c r="G375" s="221"/>
      <c r="H375" s="221"/>
      <c r="I375" s="221"/>
      <c r="J375" s="221"/>
      <c r="K375" s="221"/>
      <c r="L375" s="221"/>
      <c r="M375" s="221"/>
      <c r="N375" s="220"/>
      <c r="O375" s="220"/>
      <c r="P375" s="220"/>
      <c r="Q375" s="220"/>
      <c r="R375" s="221"/>
      <c r="S375" s="221"/>
      <c r="T375" s="221"/>
      <c r="U375" s="221"/>
      <c r="V375" s="221"/>
      <c r="W375" s="221"/>
      <c r="X375" s="221"/>
      <c r="Y375" s="221"/>
      <c r="Z375" s="210"/>
      <c r="AA375" s="210"/>
      <c r="AB375" s="210"/>
      <c r="AC375" s="210"/>
      <c r="AD375" s="210"/>
      <c r="AE375" s="210"/>
      <c r="AF375" s="210"/>
      <c r="AG375" s="210" t="s">
        <v>150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">
      <c r="A376" s="217"/>
      <c r="B376" s="218"/>
      <c r="C376" s="252" t="s">
        <v>355</v>
      </c>
      <c r="D376" s="223"/>
      <c r="E376" s="224">
        <v>8</v>
      </c>
      <c r="F376" s="221"/>
      <c r="G376" s="221"/>
      <c r="H376" s="221"/>
      <c r="I376" s="221"/>
      <c r="J376" s="221"/>
      <c r="K376" s="221"/>
      <c r="L376" s="221"/>
      <c r="M376" s="221"/>
      <c r="N376" s="220"/>
      <c r="O376" s="220"/>
      <c r="P376" s="220"/>
      <c r="Q376" s="220"/>
      <c r="R376" s="221"/>
      <c r="S376" s="221"/>
      <c r="T376" s="221"/>
      <c r="U376" s="221"/>
      <c r="V376" s="221"/>
      <c r="W376" s="221"/>
      <c r="X376" s="221"/>
      <c r="Y376" s="221"/>
      <c r="Z376" s="210"/>
      <c r="AA376" s="210"/>
      <c r="AB376" s="210"/>
      <c r="AC376" s="210"/>
      <c r="AD376" s="210"/>
      <c r="AE376" s="210"/>
      <c r="AF376" s="210"/>
      <c r="AG376" s="210" t="s">
        <v>150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2" x14ac:dyDescent="0.2">
      <c r="A377" s="217"/>
      <c r="B377" s="218"/>
      <c r="C377" s="253"/>
      <c r="D377" s="243"/>
      <c r="E377" s="243"/>
      <c r="F377" s="243"/>
      <c r="G377" s="243"/>
      <c r="H377" s="221"/>
      <c r="I377" s="221"/>
      <c r="J377" s="221"/>
      <c r="K377" s="221"/>
      <c r="L377" s="221"/>
      <c r="M377" s="221"/>
      <c r="N377" s="220"/>
      <c r="O377" s="220"/>
      <c r="P377" s="220"/>
      <c r="Q377" s="220"/>
      <c r="R377" s="221"/>
      <c r="S377" s="221"/>
      <c r="T377" s="221"/>
      <c r="U377" s="221"/>
      <c r="V377" s="221"/>
      <c r="W377" s="221"/>
      <c r="X377" s="221"/>
      <c r="Y377" s="221"/>
      <c r="Z377" s="210"/>
      <c r="AA377" s="210"/>
      <c r="AB377" s="210"/>
      <c r="AC377" s="210"/>
      <c r="AD377" s="210"/>
      <c r="AE377" s="210"/>
      <c r="AF377" s="210"/>
      <c r="AG377" s="210" t="s">
        <v>154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">
      <c r="A378" s="235">
        <v>62</v>
      </c>
      <c r="B378" s="236" t="s">
        <v>356</v>
      </c>
      <c r="C378" s="251" t="s">
        <v>357</v>
      </c>
      <c r="D378" s="237" t="s">
        <v>191</v>
      </c>
      <c r="E378" s="238">
        <v>12</v>
      </c>
      <c r="F378" s="239"/>
      <c r="G378" s="240">
        <f>ROUND(E378*F378,2)</f>
        <v>0</v>
      </c>
      <c r="H378" s="239"/>
      <c r="I378" s="240">
        <f>ROUND(E378*H378,2)</f>
        <v>0</v>
      </c>
      <c r="J378" s="239"/>
      <c r="K378" s="240">
        <f>ROUND(E378*J378,2)</f>
        <v>0</v>
      </c>
      <c r="L378" s="240">
        <v>21</v>
      </c>
      <c r="M378" s="240">
        <f>G378*(1+L378/100)</f>
        <v>0</v>
      </c>
      <c r="N378" s="238">
        <v>0</v>
      </c>
      <c r="O378" s="238">
        <f>ROUND(E378*N378,2)</f>
        <v>0</v>
      </c>
      <c r="P378" s="238">
        <v>0</v>
      </c>
      <c r="Q378" s="238">
        <f>ROUND(E378*P378,2)</f>
        <v>0</v>
      </c>
      <c r="R378" s="240"/>
      <c r="S378" s="240" t="s">
        <v>187</v>
      </c>
      <c r="T378" s="241" t="s">
        <v>188</v>
      </c>
      <c r="U378" s="221">
        <v>0</v>
      </c>
      <c r="V378" s="221">
        <f>ROUND(E378*U378,2)</f>
        <v>0</v>
      </c>
      <c r="W378" s="221"/>
      <c r="X378" s="221" t="s">
        <v>146</v>
      </c>
      <c r="Y378" s="221" t="s">
        <v>147</v>
      </c>
      <c r="Z378" s="210"/>
      <c r="AA378" s="210"/>
      <c r="AB378" s="210"/>
      <c r="AC378" s="210"/>
      <c r="AD378" s="210"/>
      <c r="AE378" s="210"/>
      <c r="AF378" s="210"/>
      <c r="AG378" s="210" t="s">
        <v>148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2" x14ac:dyDescent="0.2">
      <c r="A379" s="217"/>
      <c r="B379" s="218"/>
      <c r="C379" s="252" t="s">
        <v>149</v>
      </c>
      <c r="D379" s="223"/>
      <c r="E379" s="224"/>
      <c r="F379" s="221"/>
      <c r="G379" s="221"/>
      <c r="H379" s="221"/>
      <c r="I379" s="221"/>
      <c r="J379" s="221"/>
      <c r="K379" s="221"/>
      <c r="L379" s="221"/>
      <c r="M379" s="221"/>
      <c r="N379" s="220"/>
      <c r="O379" s="220"/>
      <c r="P379" s="220"/>
      <c r="Q379" s="220"/>
      <c r="R379" s="221"/>
      <c r="S379" s="221"/>
      <c r="T379" s="221"/>
      <c r="U379" s="221"/>
      <c r="V379" s="221"/>
      <c r="W379" s="221"/>
      <c r="X379" s="221"/>
      <c r="Y379" s="221"/>
      <c r="Z379" s="210"/>
      <c r="AA379" s="210"/>
      <c r="AB379" s="210"/>
      <c r="AC379" s="210"/>
      <c r="AD379" s="210"/>
      <c r="AE379" s="210"/>
      <c r="AF379" s="210"/>
      <c r="AG379" s="210" t="s">
        <v>150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">
      <c r="A380" s="217"/>
      <c r="B380" s="218"/>
      <c r="C380" s="252" t="s">
        <v>346</v>
      </c>
      <c r="D380" s="223"/>
      <c r="E380" s="224">
        <v>4</v>
      </c>
      <c r="F380" s="221"/>
      <c r="G380" s="221"/>
      <c r="H380" s="221"/>
      <c r="I380" s="221"/>
      <c r="J380" s="221"/>
      <c r="K380" s="221"/>
      <c r="L380" s="221"/>
      <c r="M380" s="221"/>
      <c r="N380" s="220"/>
      <c r="O380" s="220"/>
      <c r="P380" s="220"/>
      <c r="Q380" s="220"/>
      <c r="R380" s="221"/>
      <c r="S380" s="221"/>
      <c r="T380" s="221"/>
      <c r="U380" s="221"/>
      <c r="V380" s="221"/>
      <c r="W380" s="221"/>
      <c r="X380" s="221"/>
      <c r="Y380" s="221"/>
      <c r="Z380" s="210"/>
      <c r="AA380" s="210"/>
      <c r="AB380" s="210"/>
      <c r="AC380" s="210"/>
      <c r="AD380" s="210"/>
      <c r="AE380" s="210"/>
      <c r="AF380" s="210"/>
      <c r="AG380" s="210" t="s">
        <v>150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3" x14ac:dyDescent="0.2">
      <c r="A381" s="217"/>
      <c r="B381" s="218"/>
      <c r="C381" s="252" t="s">
        <v>152</v>
      </c>
      <c r="D381" s="223"/>
      <c r="E381" s="224"/>
      <c r="F381" s="221"/>
      <c r="G381" s="221"/>
      <c r="H381" s="221"/>
      <c r="I381" s="221"/>
      <c r="J381" s="221"/>
      <c r="K381" s="221"/>
      <c r="L381" s="221"/>
      <c r="M381" s="221"/>
      <c r="N381" s="220"/>
      <c r="O381" s="220"/>
      <c r="P381" s="220"/>
      <c r="Q381" s="220"/>
      <c r="R381" s="221"/>
      <c r="S381" s="221"/>
      <c r="T381" s="221"/>
      <c r="U381" s="221"/>
      <c r="V381" s="221"/>
      <c r="W381" s="221"/>
      <c r="X381" s="221"/>
      <c r="Y381" s="221"/>
      <c r="Z381" s="210"/>
      <c r="AA381" s="210"/>
      <c r="AB381" s="210"/>
      <c r="AC381" s="210"/>
      <c r="AD381" s="210"/>
      <c r="AE381" s="210"/>
      <c r="AF381" s="210"/>
      <c r="AG381" s="210" t="s">
        <v>150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3" x14ac:dyDescent="0.2">
      <c r="A382" s="217"/>
      <c r="B382" s="218"/>
      <c r="C382" s="252" t="s">
        <v>346</v>
      </c>
      <c r="D382" s="223"/>
      <c r="E382" s="224">
        <v>4</v>
      </c>
      <c r="F382" s="221"/>
      <c r="G382" s="221"/>
      <c r="H382" s="221"/>
      <c r="I382" s="221"/>
      <c r="J382" s="221"/>
      <c r="K382" s="221"/>
      <c r="L382" s="221"/>
      <c r="M382" s="221"/>
      <c r="N382" s="220"/>
      <c r="O382" s="220"/>
      <c r="P382" s="220"/>
      <c r="Q382" s="220"/>
      <c r="R382" s="221"/>
      <c r="S382" s="221"/>
      <c r="T382" s="221"/>
      <c r="U382" s="221"/>
      <c r="V382" s="221"/>
      <c r="W382" s="221"/>
      <c r="X382" s="221"/>
      <c r="Y382" s="221"/>
      <c r="Z382" s="210"/>
      <c r="AA382" s="210"/>
      <c r="AB382" s="210"/>
      <c r="AC382" s="210"/>
      <c r="AD382" s="210"/>
      <c r="AE382" s="210"/>
      <c r="AF382" s="210"/>
      <c r="AG382" s="210" t="s">
        <v>150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">
      <c r="A383" s="217"/>
      <c r="B383" s="218"/>
      <c r="C383" s="252" t="s">
        <v>153</v>
      </c>
      <c r="D383" s="223"/>
      <c r="E383" s="224"/>
      <c r="F383" s="221"/>
      <c r="G383" s="221"/>
      <c r="H383" s="221"/>
      <c r="I383" s="221"/>
      <c r="J383" s="221"/>
      <c r="K383" s="221"/>
      <c r="L383" s="221"/>
      <c r="M383" s="221"/>
      <c r="N383" s="220"/>
      <c r="O383" s="220"/>
      <c r="P383" s="220"/>
      <c r="Q383" s="220"/>
      <c r="R383" s="221"/>
      <c r="S383" s="221"/>
      <c r="T383" s="221"/>
      <c r="U383" s="221"/>
      <c r="V383" s="221"/>
      <c r="W383" s="221"/>
      <c r="X383" s="221"/>
      <c r="Y383" s="221"/>
      <c r="Z383" s="210"/>
      <c r="AA383" s="210"/>
      <c r="AB383" s="210"/>
      <c r="AC383" s="210"/>
      <c r="AD383" s="210"/>
      <c r="AE383" s="210"/>
      <c r="AF383" s="210"/>
      <c r="AG383" s="210" t="s">
        <v>150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3" x14ac:dyDescent="0.2">
      <c r="A384" s="217"/>
      <c r="B384" s="218"/>
      <c r="C384" s="252" t="s">
        <v>346</v>
      </c>
      <c r="D384" s="223"/>
      <c r="E384" s="224">
        <v>4</v>
      </c>
      <c r="F384" s="221"/>
      <c r="G384" s="221"/>
      <c r="H384" s="221"/>
      <c r="I384" s="221"/>
      <c r="J384" s="221"/>
      <c r="K384" s="221"/>
      <c r="L384" s="221"/>
      <c r="M384" s="221"/>
      <c r="N384" s="220"/>
      <c r="O384" s="220"/>
      <c r="P384" s="220"/>
      <c r="Q384" s="220"/>
      <c r="R384" s="221"/>
      <c r="S384" s="221"/>
      <c r="T384" s="221"/>
      <c r="U384" s="221"/>
      <c r="V384" s="221"/>
      <c r="W384" s="221"/>
      <c r="X384" s="221"/>
      <c r="Y384" s="221"/>
      <c r="Z384" s="210"/>
      <c r="AA384" s="210"/>
      <c r="AB384" s="210"/>
      <c r="AC384" s="210"/>
      <c r="AD384" s="210"/>
      <c r="AE384" s="210"/>
      <c r="AF384" s="210"/>
      <c r="AG384" s="210" t="s">
        <v>150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2" x14ac:dyDescent="0.2">
      <c r="A385" s="217"/>
      <c r="B385" s="218"/>
      <c r="C385" s="253"/>
      <c r="D385" s="243"/>
      <c r="E385" s="243"/>
      <c r="F385" s="243"/>
      <c r="G385" s="243"/>
      <c r="H385" s="221"/>
      <c r="I385" s="221"/>
      <c r="J385" s="221"/>
      <c r="K385" s="221"/>
      <c r="L385" s="221"/>
      <c r="M385" s="221"/>
      <c r="N385" s="220"/>
      <c r="O385" s="220"/>
      <c r="P385" s="220"/>
      <c r="Q385" s="220"/>
      <c r="R385" s="221"/>
      <c r="S385" s="221"/>
      <c r="T385" s="221"/>
      <c r="U385" s="221"/>
      <c r="V385" s="221"/>
      <c r="W385" s="221"/>
      <c r="X385" s="221"/>
      <c r="Y385" s="221"/>
      <c r="Z385" s="210"/>
      <c r="AA385" s="210"/>
      <c r="AB385" s="210"/>
      <c r="AC385" s="210"/>
      <c r="AD385" s="210"/>
      <c r="AE385" s="210"/>
      <c r="AF385" s="210"/>
      <c r="AG385" s="210" t="s">
        <v>154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">
      <c r="A386" s="235">
        <v>63</v>
      </c>
      <c r="B386" s="236" t="s">
        <v>358</v>
      </c>
      <c r="C386" s="251" t="s">
        <v>359</v>
      </c>
      <c r="D386" s="237" t="s">
        <v>191</v>
      </c>
      <c r="E386" s="238">
        <v>6</v>
      </c>
      <c r="F386" s="239"/>
      <c r="G386" s="240">
        <f>ROUND(E386*F386,2)</f>
        <v>0</v>
      </c>
      <c r="H386" s="239"/>
      <c r="I386" s="240">
        <f>ROUND(E386*H386,2)</f>
        <v>0</v>
      </c>
      <c r="J386" s="239"/>
      <c r="K386" s="240">
        <f>ROUND(E386*J386,2)</f>
        <v>0</v>
      </c>
      <c r="L386" s="240">
        <v>21</v>
      </c>
      <c r="M386" s="240">
        <f>G386*(1+L386/100)</f>
        <v>0</v>
      </c>
      <c r="N386" s="238">
        <v>0</v>
      </c>
      <c r="O386" s="238">
        <f>ROUND(E386*N386,2)</f>
        <v>0</v>
      </c>
      <c r="P386" s="238">
        <v>0</v>
      </c>
      <c r="Q386" s="238">
        <f>ROUND(E386*P386,2)</f>
        <v>0</v>
      </c>
      <c r="R386" s="240"/>
      <c r="S386" s="240" t="s">
        <v>187</v>
      </c>
      <c r="T386" s="241" t="s">
        <v>188</v>
      </c>
      <c r="U386" s="221">
        <v>0</v>
      </c>
      <c r="V386" s="221">
        <f>ROUND(E386*U386,2)</f>
        <v>0</v>
      </c>
      <c r="W386" s="221"/>
      <c r="X386" s="221" t="s">
        <v>146</v>
      </c>
      <c r="Y386" s="221" t="s">
        <v>147</v>
      </c>
      <c r="Z386" s="210"/>
      <c r="AA386" s="210"/>
      <c r="AB386" s="210"/>
      <c r="AC386" s="210"/>
      <c r="AD386" s="210"/>
      <c r="AE386" s="210"/>
      <c r="AF386" s="210"/>
      <c r="AG386" s="210" t="s">
        <v>148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2" x14ac:dyDescent="0.2">
      <c r="A387" s="217"/>
      <c r="B387" s="218"/>
      <c r="C387" s="252" t="s">
        <v>149</v>
      </c>
      <c r="D387" s="223"/>
      <c r="E387" s="224"/>
      <c r="F387" s="221"/>
      <c r="G387" s="221"/>
      <c r="H387" s="221"/>
      <c r="I387" s="221"/>
      <c r="J387" s="221"/>
      <c r="K387" s="221"/>
      <c r="L387" s="221"/>
      <c r="M387" s="221"/>
      <c r="N387" s="220"/>
      <c r="O387" s="220"/>
      <c r="P387" s="220"/>
      <c r="Q387" s="220"/>
      <c r="R387" s="221"/>
      <c r="S387" s="221"/>
      <c r="T387" s="221"/>
      <c r="U387" s="221"/>
      <c r="V387" s="221"/>
      <c r="W387" s="221"/>
      <c r="X387" s="221"/>
      <c r="Y387" s="221"/>
      <c r="Z387" s="210"/>
      <c r="AA387" s="210"/>
      <c r="AB387" s="210"/>
      <c r="AC387" s="210"/>
      <c r="AD387" s="210"/>
      <c r="AE387" s="210"/>
      <c r="AF387" s="210"/>
      <c r="AG387" s="210" t="s">
        <v>150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">
      <c r="A388" s="217"/>
      <c r="B388" s="218"/>
      <c r="C388" s="252" t="s">
        <v>151</v>
      </c>
      <c r="D388" s="223"/>
      <c r="E388" s="224">
        <v>2</v>
      </c>
      <c r="F388" s="221"/>
      <c r="G388" s="221"/>
      <c r="H388" s="221"/>
      <c r="I388" s="221"/>
      <c r="J388" s="221"/>
      <c r="K388" s="221"/>
      <c r="L388" s="221"/>
      <c r="M388" s="221"/>
      <c r="N388" s="220"/>
      <c r="O388" s="220"/>
      <c r="P388" s="220"/>
      <c r="Q388" s="220"/>
      <c r="R388" s="221"/>
      <c r="S388" s="221"/>
      <c r="T388" s="221"/>
      <c r="U388" s="221"/>
      <c r="V388" s="221"/>
      <c r="W388" s="221"/>
      <c r="X388" s="221"/>
      <c r="Y388" s="221"/>
      <c r="Z388" s="210"/>
      <c r="AA388" s="210"/>
      <c r="AB388" s="210"/>
      <c r="AC388" s="210"/>
      <c r="AD388" s="210"/>
      <c r="AE388" s="210"/>
      <c r="AF388" s="210"/>
      <c r="AG388" s="210" t="s">
        <v>150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">
      <c r="A389" s="217"/>
      <c r="B389" s="218"/>
      <c r="C389" s="252" t="s">
        <v>152</v>
      </c>
      <c r="D389" s="223"/>
      <c r="E389" s="224"/>
      <c r="F389" s="221"/>
      <c r="G389" s="221"/>
      <c r="H389" s="221"/>
      <c r="I389" s="221"/>
      <c r="J389" s="221"/>
      <c r="K389" s="221"/>
      <c r="L389" s="221"/>
      <c r="M389" s="221"/>
      <c r="N389" s="220"/>
      <c r="O389" s="220"/>
      <c r="P389" s="220"/>
      <c r="Q389" s="220"/>
      <c r="R389" s="221"/>
      <c r="S389" s="221"/>
      <c r="T389" s="221"/>
      <c r="U389" s="221"/>
      <c r="V389" s="221"/>
      <c r="W389" s="221"/>
      <c r="X389" s="221"/>
      <c r="Y389" s="221"/>
      <c r="Z389" s="210"/>
      <c r="AA389" s="210"/>
      <c r="AB389" s="210"/>
      <c r="AC389" s="210"/>
      <c r="AD389" s="210"/>
      <c r="AE389" s="210"/>
      <c r="AF389" s="210"/>
      <c r="AG389" s="210" t="s">
        <v>150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">
      <c r="A390" s="217"/>
      <c r="B390" s="218"/>
      <c r="C390" s="252" t="s">
        <v>151</v>
      </c>
      <c r="D390" s="223"/>
      <c r="E390" s="224">
        <v>2</v>
      </c>
      <c r="F390" s="221"/>
      <c r="G390" s="221"/>
      <c r="H390" s="221"/>
      <c r="I390" s="221"/>
      <c r="J390" s="221"/>
      <c r="K390" s="221"/>
      <c r="L390" s="221"/>
      <c r="M390" s="221"/>
      <c r="N390" s="220"/>
      <c r="O390" s="220"/>
      <c r="P390" s="220"/>
      <c r="Q390" s="220"/>
      <c r="R390" s="221"/>
      <c r="S390" s="221"/>
      <c r="T390" s="221"/>
      <c r="U390" s="221"/>
      <c r="V390" s="221"/>
      <c r="W390" s="221"/>
      <c r="X390" s="221"/>
      <c r="Y390" s="221"/>
      <c r="Z390" s="210"/>
      <c r="AA390" s="210"/>
      <c r="AB390" s="210"/>
      <c r="AC390" s="210"/>
      <c r="AD390" s="210"/>
      <c r="AE390" s="210"/>
      <c r="AF390" s="210"/>
      <c r="AG390" s="210" t="s">
        <v>150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">
      <c r="A391" s="217"/>
      <c r="B391" s="218"/>
      <c r="C391" s="252" t="s">
        <v>153</v>
      </c>
      <c r="D391" s="223"/>
      <c r="E391" s="224"/>
      <c r="F391" s="221"/>
      <c r="G391" s="221"/>
      <c r="H391" s="221"/>
      <c r="I391" s="221"/>
      <c r="J391" s="221"/>
      <c r="K391" s="221"/>
      <c r="L391" s="221"/>
      <c r="M391" s="221"/>
      <c r="N391" s="220"/>
      <c r="O391" s="220"/>
      <c r="P391" s="220"/>
      <c r="Q391" s="220"/>
      <c r="R391" s="221"/>
      <c r="S391" s="221"/>
      <c r="T391" s="221"/>
      <c r="U391" s="221"/>
      <c r="V391" s="221"/>
      <c r="W391" s="221"/>
      <c r="X391" s="221"/>
      <c r="Y391" s="221"/>
      <c r="Z391" s="210"/>
      <c r="AA391" s="210"/>
      <c r="AB391" s="210"/>
      <c r="AC391" s="210"/>
      <c r="AD391" s="210"/>
      <c r="AE391" s="210"/>
      <c r="AF391" s="210"/>
      <c r="AG391" s="210" t="s">
        <v>150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">
      <c r="A392" s="217"/>
      <c r="B392" s="218"/>
      <c r="C392" s="252" t="s">
        <v>151</v>
      </c>
      <c r="D392" s="223"/>
      <c r="E392" s="224">
        <v>2</v>
      </c>
      <c r="F392" s="221"/>
      <c r="G392" s="221"/>
      <c r="H392" s="221"/>
      <c r="I392" s="221"/>
      <c r="J392" s="221"/>
      <c r="K392" s="221"/>
      <c r="L392" s="221"/>
      <c r="M392" s="221"/>
      <c r="N392" s="220"/>
      <c r="O392" s="220"/>
      <c r="P392" s="220"/>
      <c r="Q392" s="220"/>
      <c r="R392" s="221"/>
      <c r="S392" s="221"/>
      <c r="T392" s="221"/>
      <c r="U392" s="221"/>
      <c r="V392" s="221"/>
      <c r="W392" s="221"/>
      <c r="X392" s="221"/>
      <c r="Y392" s="221"/>
      <c r="Z392" s="210"/>
      <c r="AA392" s="210"/>
      <c r="AB392" s="210"/>
      <c r="AC392" s="210"/>
      <c r="AD392" s="210"/>
      <c r="AE392" s="210"/>
      <c r="AF392" s="210"/>
      <c r="AG392" s="210" t="s">
        <v>150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2" x14ac:dyDescent="0.2">
      <c r="A393" s="217"/>
      <c r="B393" s="218"/>
      <c r="C393" s="253"/>
      <c r="D393" s="243"/>
      <c r="E393" s="243"/>
      <c r="F393" s="243"/>
      <c r="G393" s="243"/>
      <c r="H393" s="221"/>
      <c r="I393" s="221"/>
      <c r="J393" s="221"/>
      <c r="K393" s="221"/>
      <c r="L393" s="221"/>
      <c r="M393" s="221"/>
      <c r="N393" s="220"/>
      <c r="O393" s="220"/>
      <c r="P393" s="220"/>
      <c r="Q393" s="220"/>
      <c r="R393" s="221"/>
      <c r="S393" s="221"/>
      <c r="T393" s="221"/>
      <c r="U393" s="221"/>
      <c r="V393" s="221"/>
      <c r="W393" s="221"/>
      <c r="X393" s="221"/>
      <c r="Y393" s="221"/>
      <c r="Z393" s="210"/>
      <c r="AA393" s="210"/>
      <c r="AB393" s="210"/>
      <c r="AC393" s="210"/>
      <c r="AD393" s="210"/>
      <c r="AE393" s="210"/>
      <c r="AF393" s="210"/>
      <c r="AG393" s="210" t="s">
        <v>154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">
      <c r="A394" s="235">
        <v>64</v>
      </c>
      <c r="B394" s="236" t="s">
        <v>360</v>
      </c>
      <c r="C394" s="251" t="s">
        <v>361</v>
      </c>
      <c r="D394" s="237" t="s">
        <v>191</v>
      </c>
      <c r="E394" s="238">
        <v>12</v>
      </c>
      <c r="F394" s="239"/>
      <c r="G394" s="240">
        <f>ROUND(E394*F394,2)</f>
        <v>0</v>
      </c>
      <c r="H394" s="239"/>
      <c r="I394" s="240">
        <f>ROUND(E394*H394,2)</f>
        <v>0</v>
      </c>
      <c r="J394" s="239"/>
      <c r="K394" s="240">
        <f>ROUND(E394*J394,2)</f>
        <v>0</v>
      </c>
      <c r="L394" s="240">
        <v>21</v>
      </c>
      <c r="M394" s="240">
        <f>G394*(1+L394/100)</f>
        <v>0</v>
      </c>
      <c r="N394" s="238">
        <v>0</v>
      </c>
      <c r="O394" s="238">
        <f>ROUND(E394*N394,2)</f>
        <v>0</v>
      </c>
      <c r="P394" s="238">
        <v>0</v>
      </c>
      <c r="Q394" s="238">
        <f>ROUND(E394*P394,2)</f>
        <v>0</v>
      </c>
      <c r="R394" s="240"/>
      <c r="S394" s="240" t="s">
        <v>187</v>
      </c>
      <c r="T394" s="241" t="s">
        <v>188</v>
      </c>
      <c r="U394" s="221">
        <v>0</v>
      </c>
      <c r="V394" s="221">
        <f>ROUND(E394*U394,2)</f>
        <v>0</v>
      </c>
      <c r="W394" s="221"/>
      <c r="X394" s="221" t="s">
        <v>146</v>
      </c>
      <c r="Y394" s="221" t="s">
        <v>147</v>
      </c>
      <c r="Z394" s="210"/>
      <c r="AA394" s="210"/>
      <c r="AB394" s="210"/>
      <c r="AC394" s="210"/>
      <c r="AD394" s="210"/>
      <c r="AE394" s="210"/>
      <c r="AF394" s="210"/>
      <c r="AG394" s="210" t="s">
        <v>148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2" x14ac:dyDescent="0.2">
      <c r="A395" s="217"/>
      <c r="B395" s="218"/>
      <c r="C395" s="252" t="s">
        <v>149</v>
      </c>
      <c r="D395" s="223"/>
      <c r="E395" s="224"/>
      <c r="F395" s="221"/>
      <c r="G395" s="221"/>
      <c r="H395" s="221"/>
      <c r="I395" s="221"/>
      <c r="J395" s="221"/>
      <c r="K395" s="221"/>
      <c r="L395" s="221"/>
      <c r="M395" s="221"/>
      <c r="N395" s="220"/>
      <c r="O395" s="220"/>
      <c r="P395" s="220"/>
      <c r="Q395" s="220"/>
      <c r="R395" s="221"/>
      <c r="S395" s="221"/>
      <c r="T395" s="221"/>
      <c r="U395" s="221"/>
      <c r="V395" s="221"/>
      <c r="W395" s="221"/>
      <c r="X395" s="221"/>
      <c r="Y395" s="221"/>
      <c r="Z395" s="210"/>
      <c r="AA395" s="210"/>
      <c r="AB395" s="210"/>
      <c r="AC395" s="210"/>
      <c r="AD395" s="210"/>
      <c r="AE395" s="210"/>
      <c r="AF395" s="210"/>
      <c r="AG395" s="210" t="s">
        <v>150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">
      <c r="A396" s="217"/>
      <c r="B396" s="218"/>
      <c r="C396" s="252" t="s">
        <v>346</v>
      </c>
      <c r="D396" s="223"/>
      <c r="E396" s="224">
        <v>4</v>
      </c>
      <c r="F396" s="221"/>
      <c r="G396" s="221"/>
      <c r="H396" s="221"/>
      <c r="I396" s="221"/>
      <c r="J396" s="221"/>
      <c r="K396" s="221"/>
      <c r="L396" s="221"/>
      <c r="M396" s="221"/>
      <c r="N396" s="220"/>
      <c r="O396" s="220"/>
      <c r="P396" s="220"/>
      <c r="Q396" s="220"/>
      <c r="R396" s="221"/>
      <c r="S396" s="221"/>
      <c r="T396" s="221"/>
      <c r="U396" s="221"/>
      <c r="V396" s="221"/>
      <c r="W396" s="221"/>
      <c r="X396" s="221"/>
      <c r="Y396" s="221"/>
      <c r="Z396" s="210"/>
      <c r="AA396" s="210"/>
      <c r="AB396" s="210"/>
      <c r="AC396" s="210"/>
      <c r="AD396" s="210"/>
      <c r="AE396" s="210"/>
      <c r="AF396" s="210"/>
      <c r="AG396" s="210" t="s">
        <v>150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">
      <c r="A397" s="217"/>
      <c r="B397" s="218"/>
      <c r="C397" s="252" t="s">
        <v>152</v>
      </c>
      <c r="D397" s="223"/>
      <c r="E397" s="224"/>
      <c r="F397" s="221"/>
      <c r="G397" s="221"/>
      <c r="H397" s="221"/>
      <c r="I397" s="221"/>
      <c r="J397" s="221"/>
      <c r="K397" s="221"/>
      <c r="L397" s="221"/>
      <c r="M397" s="221"/>
      <c r="N397" s="220"/>
      <c r="O397" s="220"/>
      <c r="P397" s="220"/>
      <c r="Q397" s="220"/>
      <c r="R397" s="221"/>
      <c r="S397" s="221"/>
      <c r="T397" s="221"/>
      <c r="U397" s="221"/>
      <c r="V397" s="221"/>
      <c r="W397" s="221"/>
      <c r="X397" s="221"/>
      <c r="Y397" s="221"/>
      <c r="Z397" s="210"/>
      <c r="AA397" s="210"/>
      <c r="AB397" s="210"/>
      <c r="AC397" s="210"/>
      <c r="AD397" s="210"/>
      <c r="AE397" s="210"/>
      <c r="AF397" s="210"/>
      <c r="AG397" s="210" t="s">
        <v>150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">
      <c r="A398" s="217"/>
      <c r="B398" s="218"/>
      <c r="C398" s="252" t="s">
        <v>346</v>
      </c>
      <c r="D398" s="223"/>
      <c r="E398" s="224">
        <v>4</v>
      </c>
      <c r="F398" s="221"/>
      <c r="G398" s="221"/>
      <c r="H398" s="221"/>
      <c r="I398" s="221"/>
      <c r="J398" s="221"/>
      <c r="K398" s="221"/>
      <c r="L398" s="221"/>
      <c r="M398" s="221"/>
      <c r="N398" s="220"/>
      <c r="O398" s="220"/>
      <c r="P398" s="220"/>
      <c r="Q398" s="220"/>
      <c r="R398" s="221"/>
      <c r="S398" s="221"/>
      <c r="T398" s="221"/>
      <c r="U398" s="221"/>
      <c r="V398" s="221"/>
      <c r="W398" s="221"/>
      <c r="X398" s="221"/>
      <c r="Y398" s="221"/>
      <c r="Z398" s="210"/>
      <c r="AA398" s="210"/>
      <c r="AB398" s="210"/>
      <c r="AC398" s="210"/>
      <c r="AD398" s="210"/>
      <c r="AE398" s="210"/>
      <c r="AF398" s="210"/>
      <c r="AG398" s="210" t="s">
        <v>150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17"/>
      <c r="B399" s="218"/>
      <c r="C399" s="252" t="s">
        <v>153</v>
      </c>
      <c r="D399" s="223"/>
      <c r="E399" s="224"/>
      <c r="F399" s="221"/>
      <c r="G399" s="221"/>
      <c r="H399" s="221"/>
      <c r="I399" s="221"/>
      <c r="J399" s="221"/>
      <c r="K399" s="221"/>
      <c r="L399" s="221"/>
      <c r="M399" s="221"/>
      <c r="N399" s="220"/>
      <c r="O399" s="220"/>
      <c r="P399" s="220"/>
      <c r="Q399" s="220"/>
      <c r="R399" s="221"/>
      <c r="S399" s="221"/>
      <c r="T399" s="221"/>
      <c r="U399" s="221"/>
      <c r="V399" s="221"/>
      <c r="W399" s="221"/>
      <c r="X399" s="221"/>
      <c r="Y399" s="221"/>
      <c r="Z399" s="210"/>
      <c r="AA399" s="210"/>
      <c r="AB399" s="210"/>
      <c r="AC399" s="210"/>
      <c r="AD399" s="210"/>
      <c r="AE399" s="210"/>
      <c r="AF399" s="210"/>
      <c r="AG399" s="210" t="s">
        <v>150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">
      <c r="A400" s="217"/>
      <c r="B400" s="218"/>
      <c r="C400" s="252" t="s">
        <v>346</v>
      </c>
      <c r="D400" s="223"/>
      <c r="E400" s="224">
        <v>4</v>
      </c>
      <c r="F400" s="221"/>
      <c r="G400" s="221"/>
      <c r="H400" s="221"/>
      <c r="I400" s="221"/>
      <c r="J400" s="221"/>
      <c r="K400" s="221"/>
      <c r="L400" s="221"/>
      <c r="M400" s="221"/>
      <c r="N400" s="220"/>
      <c r="O400" s="220"/>
      <c r="P400" s="220"/>
      <c r="Q400" s="220"/>
      <c r="R400" s="221"/>
      <c r="S400" s="221"/>
      <c r="T400" s="221"/>
      <c r="U400" s="221"/>
      <c r="V400" s="221"/>
      <c r="W400" s="221"/>
      <c r="X400" s="221"/>
      <c r="Y400" s="221"/>
      <c r="Z400" s="210"/>
      <c r="AA400" s="210"/>
      <c r="AB400" s="210"/>
      <c r="AC400" s="210"/>
      <c r="AD400" s="210"/>
      <c r="AE400" s="210"/>
      <c r="AF400" s="210"/>
      <c r="AG400" s="210" t="s">
        <v>150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2" x14ac:dyDescent="0.2">
      <c r="A401" s="217"/>
      <c r="B401" s="218"/>
      <c r="C401" s="253"/>
      <c r="D401" s="243"/>
      <c r="E401" s="243"/>
      <c r="F401" s="243"/>
      <c r="G401" s="243"/>
      <c r="H401" s="221"/>
      <c r="I401" s="221"/>
      <c r="J401" s="221"/>
      <c r="K401" s="221"/>
      <c r="L401" s="221"/>
      <c r="M401" s="221"/>
      <c r="N401" s="220"/>
      <c r="O401" s="220"/>
      <c r="P401" s="220"/>
      <c r="Q401" s="220"/>
      <c r="R401" s="221"/>
      <c r="S401" s="221"/>
      <c r="T401" s="221"/>
      <c r="U401" s="221"/>
      <c r="V401" s="221"/>
      <c r="W401" s="221"/>
      <c r="X401" s="221"/>
      <c r="Y401" s="221"/>
      <c r="Z401" s="210"/>
      <c r="AA401" s="210"/>
      <c r="AB401" s="210"/>
      <c r="AC401" s="210"/>
      <c r="AD401" s="210"/>
      <c r="AE401" s="210"/>
      <c r="AF401" s="210"/>
      <c r="AG401" s="210" t="s">
        <v>154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">
      <c r="A402" s="235">
        <v>65</v>
      </c>
      <c r="B402" s="236" t="s">
        <v>362</v>
      </c>
      <c r="C402" s="251" t="s">
        <v>363</v>
      </c>
      <c r="D402" s="237" t="s">
        <v>191</v>
      </c>
      <c r="E402" s="238">
        <v>6</v>
      </c>
      <c r="F402" s="239"/>
      <c r="G402" s="240">
        <f>ROUND(E402*F402,2)</f>
        <v>0</v>
      </c>
      <c r="H402" s="239"/>
      <c r="I402" s="240">
        <f>ROUND(E402*H402,2)</f>
        <v>0</v>
      </c>
      <c r="J402" s="239"/>
      <c r="K402" s="240">
        <f>ROUND(E402*J402,2)</f>
        <v>0</v>
      </c>
      <c r="L402" s="240">
        <v>21</v>
      </c>
      <c r="M402" s="240">
        <f>G402*(1+L402/100)</f>
        <v>0</v>
      </c>
      <c r="N402" s="238">
        <v>0</v>
      </c>
      <c r="O402" s="238">
        <f>ROUND(E402*N402,2)</f>
        <v>0</v>
      </c>
      <c r="P402" s="238">
        <v>0</v>
      </c>
      <c r="Q402" s="238">
        <f>ROUND(E402*P402,2)</f>
        <v>0</v>
      </c>
      <c r="R402" s="240"/>
      <c r="S402" s="240" t="s">
        <v>187</v>
      </c>
      <c r="T402" s="241" t="s">
        <v>188</v>
      </c>
      <c r="U402" s="221">
        <v>0</v>
      </c>
      <c r="V402" s="221">
        <f>ROUND(E402*U402,2)</f>
        <v>0</v>
      </c>
      <c r="W402" s="221"/>
      <c r="X402" s="221" t="s">
        <v>146</v>
      </c>
      <c r="Y402" s="221" t="s">
        <v>147</v>
      </c>
      <c r="Z402" s="210"/>
      <c r="AA402" s="210"/>
      <c r="AB402" s="210"/>
      <c r="AC402" s="210"/>
      <c r="AD402" s="210"/>
      <c r="AE402" s="210"/>
      <c r="AF402" s="210"/>
      <c r="AG402" s="210" t="s">
        <v>148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2" x14ac:dyDescent="0.2">
      <c r="A403" s="217"/>
      <c r="B403" s="218"/>
      <c r="C403" s="252" t="s">
        <v>149</v>
      </c>
      <c r="D403" s="223"/>
      <c r="E403" s="224"/>
      <c r="F403" s="221"/>
      <c r="G403" s="221"/>
      <c r="H403" s="221"/>
      <c r="I403" s="221"/>
      <c r="J403" s="221"/>
      <c r="K403" s="221"/>
      <c r="L403" s="221"/>
      <c r="M403" s="221"/>
      <c r="N403" s="220"/>
      <c r="O403" s="220"/>
      <c r="P403" s="220"/>
      <c r="Q403" s="220"/>
      <c r="R403" s="221"/>
      <c r="S403" s="221"/>
      <c r="T403" s="221"/>
      <c r="U403" s="221"/>
      <c r="V403" s="221"/>
      <c r="W403" s="221"/>
      <c r="X403" s="221"/>
      <c r="Y403" s="221"/>
      <c r="Z403" s="210"/>
      <c r="AA403" s="210"/>
      <c r="AB403" s="210"/>
      <c r="AC403" s="210"/>
      <c r="AD403" s="210"/>
      <c r="AE403" s="210"/>
      <c r="AF403" s="210"/>
      <c r="AG403" s="210" t="s">
        <v>150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">
      <c r="A404" s="217"/>
      <c r="B404" s="218"/>
      <c r="C404" s="252" t="s">
        <v>151</v>
      </c>
      <c r="D404" s="223"/>
      <c r="E404" s="224">
        <v>2</v>
      </c>
      <c r="F404" s="221"/>
      <c r="G404" s="221"/>
      <c r="H404" s="221"/>
      <c r="I404" s="221"/>
      <c r="J404" s="221"/>
      <c r="K404" s="221"/>
      <c r="L404" s="221"/>
      <c r="M404" s="221"/>
      <c r="N404" s="220"/>
      <c r="O404" s="220"/>
      <c r="P404" s="220"/>
      <c r="Q404" s="220"/>
      <c r="R404" s="221"/>
      <c r="S404" s="221"/>
      <c r="T404" s="221"/>
      <c r="U404" s="221"/>
      <c r="V404" s="221"/>
      <c r="W404" s="221"/>
      <c r="X404" s="221"/>
      <c r="Y404" s="221"/>
      <c r="Z404" s="210"/>
      <c r="AA404" s="210"/>
      <c r="AB404" s="210"/>
      <c r="AC404" s="210"/>
      <c r="AD404" s="210"/>
      <c r="AE404" s="210"/>
      <c r="AF404" s="210"/>
      <c r="AG404" s="210" t="s">
        <v>150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">
      <c r="A405" s="217"/>
      <c r="B405" s="218"/>
      <c r="C405" s="252" t="s">
        <v>152</v>
      </c>
      <c r="D405" s="223"/>
      <c r="E405" s="224"/>
      <c r="F405" s="221"/>
      <c r="G405" s="221"/>
      <c r="H405" s="221"/>
      <c r="I405" s="221"/>
      <c r="J405" s="221"/>
      <c r="K405" s="221"/>
      <c r="L405" s="221"/>
      <c r="M405" s="221"/>
      <c r="N405" s="220"/>
      <c r="O405" s="220"/>
      <c r="P405" s="220"/>
      <c r="Q405" s="220"/>
      <c r="R405" s="221"/>
      <c r="S405" s="221"/>
      <c r="T405" s="221"/>
      <c r="U405" s="221"/>
      <c r="V405" s="221"/>
      <c r="W405" s="221"/>
      <c r="X405" s="221"/>
      <c r="Y405" s="221"/>
      <c r="Z405" s="210"/>
      <c r="AA405" s="210"/>
      <c r="AB405" s="210"/>
      <c r="AC405" s="210"/>
      <c r="AD405" s="210"/>
      <c r="AE405" s="210"/>
      <c r="AF405" s="210"/>
      <c r="AG405" s="210" t="s">
        <v>150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">
      <c r="A406" s="217"/>
      <c r="B406" s="218"/>
      <c r="C406" s="252" t="s">
        <v>151</v>
      </c>
      <c r="D406" s="223"/>
      <c r="E406" s="224">
        <v>2</v>
      </c>
      <c r="F406" s="221"/>
      <c r="G406" s="221"/>
      <c r="H406" s="221"/>
      <c r="I406" s="221"/>
      <c r="J406" s="221"/>
      <c r="K406" s="221"/>
      <c r="L406" s="221"/>
      <c r="M406" s="221"/>
      <c r="N406" s="220"/>
      <c r="O406" s="220"/>
      <c r="P406" s="220"/>
      <c r="Q406" s="220"/>
      <c r="R406" s="221"/>
      <c r="S406" s="221"/>
      <c r="T406" s="221"/>
      <c r="U406" s="221"/>
      <c r="V406" s="221"/>
      <c r="W406" s="221"/>
      <c r="X406" s="221"/>
      <c r="Y406" s="221"/>
      <c r="Z406" s="210"/>
      <c r="AA406" s="210"/>
      <c r="AB406" s="210"/>
      <c r="AC406" s="210"/>
      <c r="AD406" s="210"/>
      <c r="AE406" s="210"/>
      <c r="AF406" s="210"/>
      <c r="AG406" s="210" t="s">
        <v>150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">
      <c r="A407" s="217"/>
      <c r="B407" s="218"/>
      <c r="C407" s="252" t="s">
        <v>153</v>
      </c>
      <c r="D407" s="223"/>
      <c r="E407" s="224"/>
      <c r="F407" s="221"/>
      <c r="G407" s="221"/>
      <c r="H407" s="221"/>
      <c r="I407" s="221"/>
      <c r="J407" s="221"/>
      <c r="K407" s="221"/>
      <c r="L407" s="221"/>
      <c r="M407" s="221"/>
      <c r="N407" s="220"/>
      <c r="O407" s="220"/>
      <c r="P407" s="220"/>
      <c r="Q407" s="220"/>
      <c r="R407" s="221"/>
      <c r="S407" s="221"/>
      <c r="T407" s="221"/>
      <c r="U407" s="221"/>
      <c r="V407" s="221"/>
      <c r="W407" s="221"/>
      <c r="X407" s="221"/>
      <c r="Y407" s="221"/>
      <c r="Z407" s="210"/>
      <c r="AA407" s="210"/>
      <c r="AB407" s="210"/>
      <c r="AC407" s="210"/>
      <c r="AD407" s="210"/>
      <c r="AE407" s="210"/>
      <c r="AF407" s="210"/>
      <c r="AG407" s="210" t="s">
        <v>150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">
      <c r="A408" s="217"/>
      <c r="B408" s="218"/>
      <c r="C408" s="252" t="s">
        <v>151</v>
      </c>
      <c r="D408" s="223"/>
      <c r="E408" s="224">
        <v>2</v>
      </c>
      <c r="F408" s="221"/>
      <c r="G408" s="221"/>
      <c r="H408" s="221"/>
      <c r="I408" s="221"/>
      <c r="J408" s="221"/>
      <c r="K408" s="221"/>
      <c r="L408" s="221"/>
      <c r="M408" s="221"/>
      <c r="N408" s="220"/>
      <c r="O408" s="220"/>
      <c r="P408" s="220"/>
      <c r="Q408" s="220"/>
      <c r="R408" s="221"/>
      <c r="S408" s="221"/>
      <c r="T408" s="221"/>
      <c r="U408" s="221"/>
      <c r="V408" s="221"/>
      <c r="W408" s="221"/>
      <c r="X408" s="221"/>
      <c r="Y408" s="221"/>
      <c r="Z408" s="210"/>
      <c r="AA408" s="210"/>
      <c r="AB408" s="210"/>
      <c r="AC408" s="210"/>
      <c r="AD408" s="210"/>
      <c r="AE408" s="210"/>
      <c r="AF408" s="210"/>
      <c r="AG408" s="210" t="s">
        <v>150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2" x14ac:dyDescent="0.2">
      <c r="A409" s="217"/>
      <c r="B409" s="218"/>
      <c r="C409" s="253"/>
      <c r="D409" s="243"/>
      <c r="E409" s="243"/>
      <c r="F409" s="243"/>
      <c r="G409" s="243"/>
      <c r="H409" s="221"/>
      <c r="I409" s="221"/>
      <c r="J409" s="221"/>
      <c r="K409" s="221"/>
      <c r="L409" s="221"/>
      <c r="M409" s="221"/>
      <c r="N409" s="220"/>
      <c r="O409" s="220"/>
      <c r="P409" s="220"/>
      <c r="Q409" s="220"/>
      <c r="R409" s="221"/>
      <c r="S409" s="221"/>
      <c r="T409" s="221"/>
      <c r="U409" s="221"/>
      <c r="V409" s="221"/>
      <c r="W409" s="221"/>
      <c r="X409" s="221"/>
      <c r="Y409" s="221"/>
      <c r="Z409" s="210"/>
      <c r="AA409" s="210"/>
      <c r="AB409" s="210"/>
      <c r="AC409" s="210"/>
      <c r="AD409" s="210"/>
      <c r="AE409" s="210"/>
      <c r="AF409" s="210"/>
      <c r="AG409" s="210" t="s">
        <v>154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">
      <c r="A410" s="235">
        <v>66</v>
      </c>
      <c r="B410" s="236" t="s">
        <v>364</v>
      </c>
      <c r="C410" s="251" t="s">
        <v>365</v>
      </c>
      <c r="D410" s="237" t="s">
        <v>191</v>
      </c>
      <c r="E410" s="238">
        <v>24</v>
      </c>
      <c r="F410" s="239"/>
      <c r="G410" s="240">
        <f>ROUND(E410*F410,2)</f>
        <v>0</v>
      </c>
      <c r="H410" s="239"/>
      <c r="I410" s="240">
        <f>ROUND(E410*H410,2)</f>
        <v>0</v>
      </c>
      <c r="J410" s="239"/>
      <c r="K410" s="240">
        <f>ROUND(E410*J410,2)</f>
        <v>0</v>
      </c>
      <c r="L410" s="240">
        <v>21</v>
      </c>
      <c r="M410" s="240">
        <f>G410*(1+L410/100)</f>
        <v>0</v>
      </c>
      <c r="N410" s="238">
        <v>0</v>
      </c>
      <c r="O410" s="238">
        <f>ROUND(E410*N410,2)</f>
        <v>0</v>
      </c>
      <c r="P410" s="238">
        <v>0</v>
      </c>
      <c r="Q410" s="238">
        <f>ROUND(E410*P410,2)</f>
        <v>0</v>
      </c>
      <c r="R410" s="240"/>
      <c r="S410" s="240" t="s">
        <v>187</v>
      </c>
      <c r="T410" s="241" t="s">
        <v>188</v>
      </c>
      <c r="U410" s="221">
        <v>0</v>
      </c>
      <c r="V410" s="221">
        <f>ROUND(E410*U410,2)</f>
        <v>0</v>
      </c>
      <c r="W410" s="221"/>
      <c r="X410" s="221" t="s">
        <v>146</v>
      </c>
      <c r="Y410" s="221" t="s">
        <v>147</v>
      </c>
      <c r="Z410" s="210"/>
      <c r="AA410" s="210"/>
      <c r="AB410" s="210"/>
      <c r="AC410" s="210"/>
      <c r="AD410" s="210"/>
      <c r="AE410" s="210"/>
      <c r="AF410" s="210"/>
      <c r="AG410" s="210" t="s">
        <v>148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2" x14ac:dyDescent="0.2">
      <c r="A411" s="217"/>
      <c r="B411" s="218"/>
      <c r="C411" s="252" t="s">
        <v>149</v>
      </c>
      <c r="D411" s="223"/>
      <c r="E411" s="224"/>
      <c r="F411" s="221"/>
      <c r="G411" s="221"/>
      <c r="H411" s="221"/>
      <c r="I411" s="221"/>
      <c r="J411" s="221"/>
      <c r="K411" s="221"/>
      <c r="L411" s="221"/>
      <c r="M411" s="221"/>
      <c r="N411" s="220"/>
      <c r="O411" s="220"/>
      <c r="P411" s="220"/>
      <c r="Q411" s="220"/>
      <c r="R411" s="221"/>
      <c r="S411" s="221"/>
      <c r="T411" s="221"/>
      <c r="U411" s="221"/>
      <c r="V411" s="221"/>
      <c r="W411" s="221"/>
      <c r="X411" s="221"/>
      <c r="Y411" s="221"/>
      <c r="Z411" s="210"/>
      <c r="AA411" s="210"/>
      <c r="AB411" s="210"/>
      <c r="AC411" s="210"/>
      <c r="AD411" s="210"/>
      <c r="AE411" s="210"/>
      <c r="AF411" s="210"/>
      <c r="AG411" s="210" t="s">
        <v>150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">
      <c r="A412" s="217"/>
      <c r="B412" s="218"/>
      <c r="C412" s="252" t="s">
        <v>366</v>
      </c>
      <c r="D412" s="223"/>
      <c r="E412" s="224">
        <v>8</v>
      </c>
      <c r="F412" s="221"/>
      <c r="G412" s="221"/>
      <c r="H412" s="221"/>
      <c r="I412" s="221"/>
      <c r="J412" s="221"/>
      <c r="K412" s="221"/>
      <c r="L412" s="221"/>
      <c r="M412" s="221"/>
      <c r="N412" s="220"/>
      <c r="O412" s="220"/>
      <c r="P412" s="220"/>
      <c r="Q412" s="220"/>
      <c r="R412" s="221"/>
      <c r="S412" s="221"/>
      <c r="T412" s="221"/>
      <c r="U412" s="221"/>
      <c r="V412" s="221"/>
      <c r="W412" s="221"/>
      <c r="X412" s="221"/>
      <c r="Y412" s="221"/>
      <c r="Z412" s="210"/>
      <c r="AA412" s="210"/>
      <c r="AB412" s="210"/>
      <c r="AC412" s="210"/>
      <c r="AD412" s="210"/>
      <c r="AE412" s="210"/>
      <c r="AF412" s="210"/>
      <c r="AG412" s="210" t="s">
        <v>150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">
      <c r="A413" s="217"/>
      <c r="B413" s="218"/>
      <c r="C413" s="252" t="s">
        <v>152</v>
      </c>
      <c r="D413" s="223"/>
      <c r="E413" s="224"/>
      <c r="F413" s="221"/>
      <c r="G413" s="221"/>
      <c r="H413" s="221"/>
      <c r="I413" s="221"/>
      <c r="J413" s="221"/>
      <c r="K413" s="221"/>
      <c r="L413" s="221"/>
      <c r="M413" s="221"/>
      <c r="N413" s="220"/>
      <c r="O413" s="220"/>
      <c r="P413" s="220"/>
      <c r="Q413" s="220"/>
      <c r="R413" s="221"/>
      <c r="S413" s="221"/>
      <c r="T413" s="221"/>
      <c r="U413" s="221"/>
      <c r="V413" s="221"/>
      <c r="W413" s="221"/>
      <c r="X413" s="221"/>
      <c r="Y413" s="221"/>
      <c r="Z413" s="210"/>
      <c r="AA413" s="210"/>
      <c r="AB413" s="210"/>
      <c r="AC413" s="210"/>
      <c r="AD413" s="210"/>
      <c r="AE413" s="210"/>
      <c r="AF413" s="210"/>
      <c r="AG413" s="210" t="s">
        <v>150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">
      <c r="A414" s="217"/>
      <c r="B414" s="218"/>
      <c r="C414" s="252" t="s">
        <v>366</v>
      </c>
      <c r="D414" s="223"/>
      <c r="E414" s="224">
        <v>8</v>
      </c>
      <c r="F414" s="221"/>
      <c r="G414" s="221"/>
      <c r="H414" s="221"/>
      <c r="I414" s="221"/>
      <c r="J414" s="221"/>
      <c r="K414" s="221"/>
      <c r="L414" s="221"/>
      <c r="M414" s="221"/>
      <c r="N414" s="220"/>
      <c r="O414" s="220"/>
      <c r="P414" s="220"/>
      <c r="Q414" s="220"/>
      <c r="R414" s="221"/>
      <c r="S414" s="221"/>
      <c r="T414" s="221"/>
      <c r="U414" s="221"/>
      <c r="V414" s="221"/>
      <c r="W414" s="221"/>
      <c r="X414" s="221"/>
      <c r="Y414" s="221"/>
      <c r="Z414" s="210"/>
      <c r="AA414" s="210"/>
      <c r="AB414" s="210"/>
      <c r="AC414" s="210"/>
      <c r="AD414" s="210"/>
      <c r="AE414" s="210"/>
      <c r="AF414" s="210"/>
      <c r="AG414" s="210" t="s">
        <v>150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">
      <c r="A415" s="217"/>
      <c r="B415" s="218"/>
      <c r="C415" s="252" t="s">
        <v>153</v>
      </c>
      <c r="D415" s="223"/>
      <c r="E415" s="224"/>
      <c r="F415" s="221"/>
      <c r="G415" s="221"/>
      <c r="H415" s="221"/>
      <c r="I415" s="221"/>
      <c r="J415" s="221"/>
      <c r="K415" s="221"/>
      <c r="L415" s="221"/>
      <c r="M415" s="221"/>
      <c r="N415" s="220"/>
      <c r="O415" s="220"/>
      <c r="P415" s="220"/>
      <c r="Q415" s="220"/>
      <c r="R415" s="221"/>
      <c r="S415" s="221"/>
      <c r="T415" s="221"/>
      <c r="U415" s="221"/>
      <c r="V415" s="221"/>
      <c r="W415" s="221"/>
      <c r="X415" s="221"/>
      <c r="Y415" s="221"/>
      <c r="Z415" s="210"/>
      <c r="AA415" s="210"/>
      <c r="AB415" s="210"/>
      <c r="AC415" s="210"/>
      <c r="AD415" s="210"/>
      <c r="AE415" s="210"/>
      <c r="AF415" s="210"/>
      <c r="AG415" s="210" t="s">
        <v>150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">
      <c r="A416" s="217"/>
      <c r="B416" s="218"/>
      <c r="C416" s="252" t="s">
        <v>366</v>
      </c>
      <c r="D416" s="223"/>
      <c r="E416" s="224">
        <v>8</v>
      </c>
      <c r="F416" s="221"/>
      <c r="G416" s="221"/>
      <c r="H416" s="221"/>
      <c r="I416" s="221"/>
      <c r="J416" s="221"/>
      <c r="K416" s="221"/>
      <c r="L416" s="221"/>
      <c r="M416" s="221"/>
      <c r="N416" s="220"/>
      <c r="O416" s="220"/>
      <c r="P416" s="220"/>
      <c r="Q416" s="220"/>
      <c r="R416" s="221"/>
      <c r="S416" s="221"/>
      <c r="T416" s="221"/>
      <c r="U416" s="221"/>
      <c r="V416" s="221"/>
      <c r="W416" s="221"/>
      <c r="X416" s="221"/>
      <c r="Y416" s="221"/>
      <c r="Z416" s="210"/>
      <c r="AA416" s="210"/>
      <c r="AB416" s="210"/>
      <c r="AC416" s="210"/>
      <c r="AD416" s="210"/>
      <c r="AE416" s="210"/>
      <c r="AF416" s="210"/>
      <c r="AG416" s="210" t="s">
        <v>150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2" x14ac:dyDescent="0.2">
      <c r="A417" s="217"/>
      <c r="B417" s="218"/>
      <c r="C417" s="253"/>
      <c r="D417" s="243"/>
      <c r="E417" s="243"/>
      <c r="F417" s="243"/>
      <c r="G417" s="243"/>
      <c r="H417" s="221"/>
      <c r="I417" s="221"/>
      <c r="J417" s="221"/>
      <c r="K417" s="221"/>
      <c r="L417" s="221"/>
      <c r="M417" s="221"/>
      <c r="N417" s="220"/>
      <c r="O417" s="220"/>
      <c r="P417" s="220"/>
      <c r="Q417" s="220"/>
      <c r="R417" s="221"/>
      <c r="S417" s="221"/>
      <c r="T417" s="221"/>
      <c r="U417" s="221"/>
      <c r="V417" s="221"/>
      <c r="W417" s="221"/>
      <c r="X417" s="221"/>
      <c r="Y417" s="221"/>
      <c r="Z417" s="210"/>
      <c r="AA417" s="210"/>
      <c r="AB417" s="210"/>
      <c r="AC417" s="210"/>
      <c r="AD417" s="210"/>
      <c r="AE417" s="210"/>
      <c r="AF417" s="210"/>
      <c r="AG417" s="210" t="s">
        <v>154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22.5" outlineLevel="1" x14ac:dyDescent="0.2">
      <c r="A418" s="235">
        <v>67</v>
      </c>
      <c r="B418" s="236" t="s">
        <v>367</v>
      </c>
      <c r="C418" s="251" t="s">
        <v>368</v>
      </c>
      <c r="D418" s="237" t="s">
        <v>143</v>
      </c>
      <c r="E418" s="238">
        <v>6</v>
      </c>
      <c r="F418" s="239"/>
      <c r="G418" s="240">
        <f>ROUND(E418*F418,2)</f>
        <v>0</v>
      </c>
      <c r="H418" s="239"/>
      <c r="I418" s="240">
        <f>ROUND(E418*H418,2)</f>
        <v>0</v>
      </c>
      <c r="J418" s="239"/>
      <c r="K418" s="240">
        <f>ROUND(E418*J418,2)</f>
        <v>0</v>
      </c>
      <c r="L418" s="240">
        <v>21</v>
      </c>
      <c r="M418" s="240">
        <f>G418*(1+L418/100)</f>
        <v>0</v>
      </c>
      <c r="N418" s="238">
        <v>3.0929999999999999E-2</v>
      </c>
      <c r="O418" s="238">
        <f>ROUND(E418*N418,2)</f>
        <v>0.19</v>
      </c>
      <c r="P418" s="238">
        <v>0</v>
      </c>
      <c r="Q418" s="238">
        <f>ROUND(E418*P418,2)</f>
        <v>0</v>
      </c>
      <c r="R418" s="240"/>
      <c r="S418" s="240" t="s">
        <v>187</v>
      </c>
      <c r="T418" s="241" t="s">
        <v>145</v>
      </c>
      <c r="U418" s="221">
        <v>0</v>
      </c>
      <c r="V418" s="221">
        <f>ROUND(E418*U418,2)</f>
        <v>0</v>
      </c>
      <c r="W418" s="221"/>
      <c r="X418" s="221" t="s">
        <v>369</v>
      </c>
      <c r="Y418" s="221" t="s">
        <v>147</v>
      </c>
      <c r="Z418" s="210"/>
      <c r="AA418" s="210"/>
      <c r="AB418" s="210"/>
      <c r="AC418" s="210"/>
      <c r="AD418" s="210"/>
      <c r="AE418" s="210"/>
      <c r="AF418" s="210"/>
      <c r="AG418" s="210" t="s">
        <v>370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2" x14ac:dyDescent="0.2">
      <c r="A419" s="217"/>
      <c r="B419" s="218"/>
      <c r="C419" s="258" t="s">
        <v>371</v>
      </c>
      <c r="D419" s="248"/>
      <c r="E419" s="248"/>
      <c r="F419" s="248"/>
      <c r="G419" s="248"/>
      <c r="H419" s="221"/>
      <c r="I419" s="221"/>
      <c r="J419" s="221"/>
      <c r="K419" s="221"/>
      <c r="L419" s="221"/>
      <c r="M419" s="221"/>
      <c r="N419" s="220"/>
      <c r="O419" s="220"/>
      <c r="P419" s="220"/>
      <c r="Q419" s="220"/>
      <c r="R419" s="221"/>
      <c r="S419" s="221"/>
      <c r="T419" s="221"/>
      <c r="U419" s="221"/>
      <c r="V419" s="221"/>
      <c r="W419" s="221"/>
      <c r="X419" s="221"/>
      <c r="Y419" s="221"/>
      <c r="Z419" s="210"/>
      <c r="AA419" s="210"/>
      <c r="AB419" s="210"/>
      <c r="AC419" s="210"/>
      <c r="AD419" s="210"/>
      <c r="AE419" s="210"/>
      <c r="AF419" s="210"/>
      <c r="AG419" s="210" t="s">
        <v>168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47" t="str">
        <f>C419</f>
        <v>Vyvedení odpadní a vodovodní výpustky, dodávka a osazení klozetové mísy s nádržkou. 0,5 m kanalizačního potrubí.</v>
      </c>
      <c r="BB419" s="210"/>
      <c r="BC419" s="210"/>
      <c r="BD419" s="210"/>
      <c r="BE419" s="210"/>
      <c r="BF419" s="210"/>
      <c r="BG419" s="210"/>
      <c r="BH419" s="210"/>
    </row>
    <row r="420" spans="1:60" outlineLevel="2" x14ac:dyDescent="0.2">
      <c r="A420" s="217"/>
      <c r="B420" s="218"/>
      <c r="C420" s="253"/>
      <c r="D420" s="243"/>
      <c r="E420" s="243"/>
      <c r="F420" s="243"/>
      <c r="G420" s="243"/>
      <c r="H420" s="221"/>
      <c r="I420" s="221"/>
      <c r="J420" s="221"/>
      <c r="K420" s="221"/>
      <c r="L420" s="221"/>
      <c r="M420" s="221"/>
      <c r="N420" s="220"/>
      <c r="O420" s="220"/>
      <c r="P420" s="220"/>
      <c r="Q420" s="220"/>
      <c r="R420" s="221"/>
      <c r="S420" s="221"/>
      <c r="T420" s="221"/>
      <c r="U420" s="221"/>
      <c r="V420" s="221"/>
      <c r="W420" s="221"/>
      <c r="X420" s="221"/>
      <c r="Y420" s="221"/>
      <c r="Z420" s="210"/>
      <c r="AA420" s="210"/>
      <c r="AB420" s="210"/>
      <c r="AC420" s="210"/>
      <c r="AD420" s="210"/>
      <c r="AE420" s="210"/>
      <c r="AF420" s="210"/>
      <c r="AG420" s="210" t="s">
        <v>154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">
      <c r="A421" s="217">
        <v>68</v>
      </c>
      <c r="B421" s="218" t="s">
        <v>372</v>
      </c>
      <c r="C421" s="259" t="s">
        <v>373</v>
      </c>
      <c r="D421" s="219" t="s">
        <v>0</v>
      </c>
      <c r="E421" s="242"/>
      <c r="F421" s="222"/>
      <c r="G421" s="221">
        <f>ROUND(E421*F421,2)</f>
        <v>0</v>
      </c>
      <c r="H421" s="222"/>
      <c r="I421" s="221">
        <f>ROUND(E421*H421,2)</f>
        <v>0</v>
      </c>
      <c r="J421" s="222"/>
      <c r="K421" s="221">
        <f>ROUND(E421*J421,2)</f>
        <v>0</v>
      </c>
      <c r="L421" s="221">
        <v>21</v>
      </c>
      <c r="M421" s="221">
        <f>G421*(1+L421/100)</f>
        <v>0</v>
      </c>
      <c r="N421" s="220">
        <v>0</v>
      </c>
      <c r="O421" s="220">
        <f>ROUND(E421*N421,2)</f>
        <v>0</v>
      </c>
      <c r="P421" s="220">
        <v>0</v>
      </c>
      <c r="Q421" s="220">
        <f>ROUND(E421*P421,2)</f>
        <v>0</v>
      </c>
      <c r="R421" s="221" t="s">
        <v>257</v>
      </c>
      <c r="S421" s="221" t="s">
        <v>145</v>
      </c>
      <c r="T421" s="221" t="s">
        <v>145</v>
      </c>
      <c r="U421" s="221">
        <v>0</v>
      </c>
      <c r="V421" s="221">
        <f>ROUND(E421*U421,2)</f>
        <v>0</v>
      </c>
      <c r="W421" s="221"/>
      <c r="X421" s="221" t="s">
        <v>233</v>
      </c>
      <c r="Y421" s="221" t="s">
        <v>147</v>
      </c>
      <c r="Z421" s="210"/>
      <c r="AA421" s="210"/>
      <c r="AB421" s="210"/>
      <c r="AC421" s="210"/>
      <c r="AD421" s="210"/>
      <c r="AE421" s="210"/>
      <c r="AF421" s="210"/>
      <c r="AG421" s="210" t="s">
        <v>234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2" x14ac:dyDescent="0.2">
      <c r="A422" s="217"/>
      <c r="B422" s="218"/>
      <c r="C422" s="260" t="s">
        <v>340</v>
      </c>
      <c r="D422" s="249"/>
      <c r="E422" s="249"/>
      <c r="F422" s="249"/>
      <c r="G422" s="249"/>
      <c r="H422" s="221"/>
      <c r="I422" s="221"/>
      <c r="J422" s="221"/>
      <c r="K422" s="221"/>
      <c r="L422" s="221"/>
      <c r="M422" s="221"/>
      <c r="N422" s="220"/>
      <c r="O422" s="220"/>
      <c r="P422" s="220"/>
      <c r="Q422" s="220"/>
      <c r="R422" s="221"/>
      <c r="S422" s="221"/>
      <c r="T422" s="221"/>
      <c r="U422" s="221"/>
      <c r="V422" s="221"/>
      <c r="W422" s="221"/>
      <c r="X422" s="221"/>
      <c r="Y422" s="221"/>
      <c r="Z422" s="210"/>
      <c r="AA422" s="210"/>
      <c r="AB422" s="210"/>
      <c r="AC422" s="210"/>
      <c r="AD422" s="210"/>
      <c r="AE422" s="210"/>
      <c r="AF422" s="210"/>
      <c r="AG422" s="210" t="s">
        <v>159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2" x14ac:dyDescent="0.2">
      <c r="A423" s="217"/>
      <c r="B423" s="218"/>
      <c r="C423" s="253"/>
      <c r="D423" s="243"/>
      <c r="E423" s="243"/>
      <c r="F423" s="243"/>
      <c r="G423" s="243"/>
      <c r="H423" s="221"/>
      <c r="I423" s="221"/>
      <c r="J423" s="221"/>
      <c r="K423" s="221"/>
      <c r="L423" s="221"/>
      <c r="M423" s="221"/>
      <c r="N423" s="220"/>
      <c r="O423" s="220"/>
      <c r="P423" s="220"/>
      <c r="Q423" s="220"/>
      <c r="R423" s="221"/>
      <c r="S423" s="221"/>
      <c r="T423" s="221"/>
      <c r="U423" s="221"/>
      <c r="V423" s="221"/>
      <c r="W423" s="221"/>
      <c r="X423" s="221"/>
      <c r="Y423" s="221"/>
      <c r="Z423" s="210"/>
      <c r="AA423" s="210"/>
      <c r="AB423" s="210"/>
      <c r="AC423" s="210"/>
      <c r="AD423" s="210"/>
      <c r="AE423" s="210"/>
      <c r="AF423" s="210"/>
      <c r="AG423" s="210" t="s">
        <v>154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x14ac:dyDescent="0.2">
      <c r="A424" s="228" t="s">
        <v>139</v>
      </c>
      <c r="B424" s="229" t="s">
        <v>95</v>
      </c>
      <c r="C424" s="250" t="s">
        <v>96</v>
      </c>
      <c r="D424" s="230"/>
      <c r="E424" s="231"/>
      <c r="F424" s="232"/>
      <c r="G424" s="232">
        <f>SUMIF(AG425:AG434,"&lt;&gt;NOR",G425:G434)</f>
        <v>0</v>
      </c>
      <c r="H424" s="232"/>
      <c r="I424" s="232">
        <f>SUM(I425:I434)</f>
        <v>0</v>
      </c>
      <c r="J424" s="232"/>
      <c r="K424" s="232">
        <f>SUM(K425:K434)</f>
        <v>0</v>
      </c>
      <c r="L424" s="232"/>
      <c r="M424" s="232">
        <f>SUM(M425:M434)</f>
        <v>0</v>
      </c>
      <c r="N424" s="231"/>
      <c r="O424" s="231">
        <f>SUM(O425:O434)</f>
        <v>0</v>
      </c>
      <c r="P424" s="231"/>
      <c r="Q424" s="231">
        <f>SUM(Q425:Q434)</f>
        <v>0</v>
      </c>
      <c r="R424" s="232"/>
      <c r="S424" s="232"/>
      <c r="T424" s="233"/>
      <c r="U424" s="227"/>
      <c r="V424" s="227">
        <f>SUM(V425:V434)</f>
        <v>0.84</v>
      </c>
      <c r="W424" s="227"/>
      <c r="X424" s="227"/>
      <c r="Y424" s="227"/>
      <c r="AG424" t="s">
        <v>140</v>
      </c>
    </row>
    <row r="425" spans="1:60" outlineLevel="1" x14ac:dyDescent="0.2">
      <c r="A425" s="235">
        <v>69</v>
      </c>
      <c r="B425" s="236" t="s">
        <v>374</v>
      </c>
      <c r="C425" s="251" t="s">
        <v>375</v>
      </c>
      <c r="D425" s="237" t="s">
        <v>191</v>
      </c>
      <c r="E425" s="238">
        <v>6</v>
      </c>
      <c r="F425" s="239"/>
      <c r="G425" s="240">
        <f>ROUND(E425*F425,2)</f>
        <v>0</v>
      </c>
      <c r="H425" s="239"/>
      <c r="I425" s="240">
        <f>ROUND(E425*H425,2)</f>
        <v>0</v>
      </c>
      <c r="J425" s="239"/>
      <c r="K425" s="240">
        <f>ROUND(E425*J425,2)</f>
        <v>0</v>
      </c>
      <c r="L425" s="240">
        <v>21</v>
      </c>
      <c r="M425" s="240">
        <f>G425*(1+L425/100)</f>
        <v>0</v>
      </c>
      <c r="N425" s="238">
        <v>0</v>
      </c>
      <c r="O425" s="238">
        <f>ROUND(E425*N425,2)</f>
        <v>0</v>
      </c>
      <c r="P425" s="238">
        <v>0</v>
      </c>
      <c r="Q425" s="238">
        <f>ROUND(E425*P425,2)</f>
        <v>0</v>
      </c>
      <c r="R425" s="240"/>
      <c r="S425" s="240" t="s">
        <v>187</v>
      </c>
      <c r="T425" s="241" t="s">
        <v>188</v>
      </c>
      <c r="U425" s="221">
        <v>0.14000000000000001</v>
      </c>
      <c r="V425" s="221">
        <f>ROUND(E425*U425,2)</f>
        <v>0.84</v>
      </c>
      <c r="W425" s="221"/>
      <c r="X425" s="221" t="s">
        <v>146</v>
      </c>
      <c r="Y425" s="221" t="s">
        <v>147</v>
      </c>
      <c r="Z425" s="210"/>
      <c r="AA425" s="210"/>
      <c r="AB425" s="210"/>
      <c r="AC425" s="210"/>
      <c r="AD425" s="210"/>
      <c r="AE425" s="210"/>
      <c r="AF425" s="210"/>
      <c r="AG425" s="210" t="s">
        <v>148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2" x14ac:dyDescent="0.2">
      <c r="A426" s="217"/>
      <c r="B426" s="218"/>
      <c r="C426" s="252" t="s">
        <v>149</v>
      </c>
      <c r="D426" s="223"/>
      <c r="E426" s="224"/>
      <c r="F426" s="221"/>
      <c r="G426" s="221"/>
      <c r="H426" s="221"/>
      <c r="I426" s="221"/>
      <c r="J426" s="221"/>
      <c r="K426" s="221"/>
      <c r="L426" s="221"/>
      <c r="M426" s="221"/>
      <c r="N426" s="220"/>
      <c r="O426" s="220"/>
      <c r="P426" s="220"/>
      <c r="Q426" s="220"/>
      <c r="R426" s="221"/>
      <c r="S426" s="221"/>
      <c r="T426" s="221"/>
      <c r="U426" s="221"/>
      <c r="V426" s="221"/>
      <c r="W426" s="221"/>
      <c r="X426" s="221"/>
      <c r="Y426" s="221"/>
      <c r="Z426" s="210"/>
      <c r="AA426" s="210"/>
      <c r="AB426" s="210"/>
      <c r="AC426" s="210"/>
      <c r="AD426" s="210"/>
      <c r="AE426" s="210"/>
      <c r="AF426" s="210"/>
      <c r="AG426" s="210" t="s">
        <v>150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">
      <c r="A427" s="217"/>
      <c r="B427" s="218"/>
      <c r="C427" s="252" t="s">
        <v>151</v>
      </c>
      <c r="D427" s="223"/>
      <c r="E427" s="224">
        <v>2</v>
      </c>
      <c r="F427" s="221"/>
      <c r="G427" s="221"/>
      <c r="H427" s="221"/>
      <c r="I427" s="221"/>
      <c r="J427" s="221"/>
      <c r="K427" s="221"/>
      <c r="L427" s="221"/>
      <c r="M427" s="221"/>
      <c r="N427" s="220"/>
      <c r="O427" s="220"/>
      <c r="P427" s="220"/>
      <c r="Q427" s="220"/>
      <c r="R427" s="221"/>
      <c r="S427" s="221"/>
      <c r="T427" s="221"/>
      <c r="U427" s="221"/>
      <c r="V427" s="221"/>
      <c r="W427" s="221"/>
      <c r="X427" s="221"/>
      <c r="Y427" s="221"/>
      <c r="Z427" s="210"/>
      <c r="AA427" s="210"/>
      <c r="AB427" s="210"/>
      <c r="AC427" s="210"/>
      <c r="AD427" s="210"/>
      <c r="AE427" s="210"/>
      <c r="AF427" s="210"/>
      <c r="AG427" s="210" t="s">
        <v>150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">
      <c r="A428" s="217"/>
      <c r="B428" s="218"/>
      <c r="C428" s="252" t="s">
        <v>152</v>
      </c>
      <c r="D428" s="223"/>
      <c r="E428" s="224"/>
      <c r="F428" s="221"/>
      <c r="G428" s="221"/>
      <c r="H428" s="221"/>
      <c r="I428" s="221"/>
      <c r="J428" s="221"/>
      <c r="K428" s="221"/>
      <c r="L428" s="221"/>
      <c r="M428" s="221"/>
      <c r="N428" s="220"/>
      <c r="O428" s="220"/>
      <c r="P428" s="220"/>
      <c r="Q428" s="220"/>
      <c r="R428" s="221"/>
      <c r="S428" s="221"/>
      <c r="T428" s="221"/>
      <c r="U428" s="221"/>
      <c r="V428" s="221"/>
      <c r="W428" s="221"/>
      <c r="X428" s="221"/>
      <c r="Y428" s="221"/>
      <c r="Z428" s="210"/>
      <c r="AA428" s="210"/>
      <c r="AB428" s="210"/>
      <c r="AC428" s="210"/>
      <c r="AD428" s="210"/>
      <c r="AE428" s="210"/>
      <c r="AF428" s="210"/>
      <c r="AG428" s="210" t="s">
        <v>150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">
      <c r="A429" s="217"/>
      <c r="B429" s="218"/>
      <c r="C429" s="252" t="s">
        <v>151</v>
      </c>
      <c r="D429" s="223"/>
      <c r="E429" s="224">
        <v>2</v>
      </c>
      <c r="F429" s="221"/>
      <c r="G429" s="221"/>
      <c r="H429" s="221"/>
      <c r="I429" s="221"/>
      <c r="J429" s="221"/>
      <c r="K429" s="221"/>
      <c r="L429" s="221"/>
      <c r="M429" s="221"/>
      <c r="N429" s="220"/>
      <c r="O429" s="220"/>
      <c r="P429" s="220"/>
      <c r="Q429" s="220"/>
      <c r="R429" s="221"/>
      <c r="S429" s="221"/>
      <c r="T429" s="221"/>
      <c r="U429" s="221"/>
      <c r="V429" s="221"/>
      <c r="W429" s="221"/>
      <c r="X429" s="221"/>
      <c r="Y429" s="221"/>
      <c r="Z429" s="210"/>
      <c r="AA429" s="210"/>
      <c r="AB429" s="210"/>
      <c r="AC429" s="210"/>
      <c r="AD429" s="210"/>
      <c r="AE429" s="210"/>
      <c r="AF429" s="210"/>
      <c r="AG429" s="210" t="s">
        <v>150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">
      <c r="A430" s="217"/>
      <c r="B430" s="218"/>
      <c r="C430" s="252" t="s">
        <v>153</v>
      </c>
      <c r="D430" s="223"/>
      <c r="E430" s="224"/>
      <c r="F430" s="221"/>
      <c r="G430" s="221"/>
      <c r="H430" s="221"/>
      <c r="I430" s="221"/>
      <c r="J430" s="221"/>
      <c r="K430" s="221"/>
      <c r="L430" s="221"/>
      <c r="M430" s="221"/>
      <c r="N430" s="220"/>
      <c r="O430" s="220"/>
      <c r="P430" s="220"/>
      <c r="Q430" s="220"/>
      <c r="R430" s="221"/>
      <c r="S430" s="221"/>
      <c r="T430" s="221"/>
      <c r="U430" s="221"/>
      <c r="V430" s="221"/>
      <c r="W430" s="221"/>
      <c r="X430" s="221"/>
      <c r="Y430" s="221"/>
      <c r="Z430" s="210"/>
      <c r="AA430" s="210"/>
      <c r="AB430" s="210"/>
      <c r="AC430" s="210"/>
      <c r="AD430" s="210"/>
      <c r="AE430" s="210"/>
      <c r="AF430" s="210"/>
      <c r="AG430" s="210" t="s">
        <v>150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">
      <c r="A431" s="217"/>
      <c r="B431" s="218"/>
      <c r="C431" s="252" t="s">
        <v>151</v>
      </c>
      <c r="D431" s="223"/>
      <c r="E431" s="224">
        <v>2</v>
      </c>
      <c r="F431" s="221"/>
      <c r="G431" s="221"/>
      <c r="H431" s="221"/>
      <c r="I431" s="221"/>
      <c r="J431" s="221"/>
      <c r="K431" s="221"/>
      <c r="L431" s="221"/>
      <c r="M431" s="221"/>
      <c r="N431" s="220"/>
      <c r="O431" s="220"/>
      <c r="P431" s="220"/>
      <c r="Q431" s="220"/>
      <c r="R431" s="221"/>
      <c r="S431" s="221"/>
      <c r="T431" s="221"/>
      <c r="U431" s="221"/>
      <c r="V431" s="221"/>
      <c r="W431" s="221"/>
      <c r="X431" s="221"/>
      <c r="Y431" s="221"/>
      <c r="Z431" s="210"/>
      <c r="AA431" s="210"/>
      <c r="AB431" s="210"/>
      <c r="AC431" s="210"/>
      <c r="AD431" s="210"/>
      <c r="AE431" s="210"/>
      <c r="AF431" s="210"/>
      <c r="AG431" s="210" t="s">
        <v>150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2" x14ac:dyDescent="0.2">
      <c r="A432" s="217"/>
      <c r="B432" s="218"/>
      <c r="C432" s="253"/>
      <c r="D432" s="243"/>
      <c r="E432" s="243"/>
      <c r="F432" s="243"/>
      <c r="G432" s="243"/>
      <c r="H432" s="221"/>
      <c r="I432" s="221"/>
      <c r="J432" s="221"/>
      <c r="K432" s="221"/>
      <c r="L432" s="221"/>
      <c r="M432" s="221"/>
      <c r="N432" s="220"/>
      <c r="O432" s="220"/>
      <c r="P432" s="220"/>
      <c r="Q432" s="220"/>
      <c r="R432" s="221"/>
      <c r="S432" s="221"/>
      <c r="T432" s="221"/>
      <c r="U432" s="221"/>
      <c r="V432" s="221"/>
      <c r="W432" s="221"/>
      <c r="X432" s="221"/>
      <c r="Y432" s="221"/>
      <c r="Z432" s="210"/>
      <c r="AA432" s="210"/>
      <c r="AB432" s="210"/>
      <c r="AC432" s="210"/>
      <c r="AD432" s="210"/>
      <c r="AE432" s="210"/>
      <c r="AF432" s="210"/>
      <c r="AG432" s="210" t="s">
        <v>154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">
      <c r="A433" s="217">
        <v>70</v>
      </c>
      <c r="B433" s="218" t="s">
        <v>376</v>
      </c>
      <c r="C433" s="259" t="s">
        <v>377</v>
      </c>
      <c r="D433" s="219" t="s">
        <v>0</v>
      </c>
      <c r="E433" s="242"/>
      <c r="F433" s="222"/>
      <c r="G433" s="221">
        <f>ROUND(E433*F433,2)</f>
        <v>0</v>
      </c>
      <c r="H433" s="222"/>
      <c r="I433" s="221">
        <f>ROUND(E433*H433,2)</f>
        <v>0</v>
      </c>
      <c r="J433" s="222"/>
      <c r="K433" s="221">
        <f>ROUND(E433*J433,2)</f>
        <v>0</v>
      </c>
      <c r="L433" s="221">
        <v>21</v>
      </c>
      <c r="M433" s="221">
        <f>G433*(1+L433/100)</f>
        <v>0</v>
      </c>
      <c r="N433" s="220">
        <v>0</v>
      </c>
      <c r="O433" s="220">
        <f>ROUND(E433*N433,2)</f>
        <v>0</v>
      </c>
      <c r="P433" s="220">
        <v>0</v>
      </c>
      <c r="Q433" s="220">
        <f>ROUND(E433*P433,2)</f>
        <v>0</v>
      </c>
      <c r="R433" s="221" t="s">
        <v>378</v>
      </c>
      <c r="S433" s="221" t="s">
        <v>145</v>
      </c>
      <c r="T433" s="221" t="s">
        <v>145</v>
      </c>
      <c r="U433" s="221">
        <v>0</v>
      </c>
      <c r="V433" s="221">
        <f>ROUND(E433*U433,2)</f>
        <v>0</v>
      </c>
      <c r="W433" s="221"/>
      <c r="X433" s="221" t="s">
        <v>233</v>
      </c>
      <c r="Y433" s="221" t="s">
        <v>147</v>
      </c>
      <c r="Z433" s="210"/>
      <c r="AA433" s="210"/>
      <c r="AB433" s="210"/>
      <c r="AC433" s="210"/>
      <c r="AD433" s="210"/>
      <c r="AE433" s="210"/>
      <c r="AF433" s="210"/>
      <c r="AG433" s="210" t="s">
        <v>234</v>
      </c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2" x14ac:dyDescent="0.2">
      <c r="A434" s="217"/>
      <c r="B434" s="218"/>
      <c r="C434" s="253"/>
      <c r="D434" s="243"/>
      <c r="E434" s="243"/>
      <c r="F434" s="243"/>
      <c r="G434" s="243"/>
      <c r="H434" s="221"/>
      <c r="I434" s="221"/>
      <c r="J434" s="221"/>
      <c r="K434" s="221"/>
      <c r="L434" s="221"/>
      <c r="M434" s="221"/>
      <c r="N434" s="220"/>
      <c r="O434" s="220"/>
      <c r="P434" s="220"/>
      <c r="Q434" s="220"/>
      <c r="R434" s="221"/>
      <c r="S434" s="221"/>
      <c r="T434" s="221"/>
      <c r="U434" s="221"/>
      <c r="V434" s="221"/>
      <c r="W434" s="221"/>
      <c r="X434" s="221"/>
      <c r="Y434" s="221"/>
      <c r="Z434" s="210"/>
      <c r="AA434" s="210"/>
      <c r="AB434" s="210"/>
      <c r="AC434" s="210"/>
      <c r="AD434" s="210"/>
      <c r="AE434" s="210"/>
      <c r="AF434" s="210"/>
      <c r="AG434" s="210" t="s">
        <v>154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x14ac:dyDescent="0.2">
      <c r="A435" s="228" t="s">
        <v>139</v>
      </c>
      <c r="B435" s="229" t="s">
        <v>97</v>
      </c>
      <c r="C435" s="250" t="s">
        <v>98</v>
      </c>
      <c r="D435" s="230"/>
      <c r="E435" s="231"/>
      <c r="F435" s="232"/>
      <c r="G435" s="232">
        <f>SUMIF(AG436:AG454,"&lt;&gt;NOR",G436:G454)</f>
        <v>0</v>
      </c>
      <c r="H435" s="232"/>
      <c r="I435" s="232">
        <f>SUM(I436:I454)</f>
        <v>0</v>
      </c>
      <c r="J435" s="232"/>
      <c r="K435" s="232">
        <f>SUM(K436:K454)</f>
        <v>0</v>
      </c>
      <c r="L435" s="232"/>
      <c r="M435" s="232">
        <f>SUM(M436:M454)</f>
        <v>0</v>
      </c>
      <c r="N435" s="231"/>
      <c r="O435" s="231">
        <f>SUM(O436:O454)</f>
        <v>0</v>
      </c>
      <c r="P435" s="231"/>
      <c r="Q435" s="231">
        <f>SUM(Q436:Q454)</f>
        <v>0.01</v>
      </c>
      <c r="R435" s="232"/>
      <c r="S435" s="232"/>
      <c r="T435" s="233"/>
      <c r="U435" s="227"/>
      <c r="V435" s="227">
        <f>SUM(V436:V454)</f>
        <v>0.66</v>
      </c>
      <c r="W435" s="227"/>
      <c r="X435" s="227"/>
      <c r="Y435" s="227"/>
      <c r="AG435" t="s">
        <v>140</v>
      </c>
    </row>
    <row r="436" spans="1:60" outlineLevel="1" x14ac:dyDescent="0.2">
      <c r="A436" s="235">
        <v>71</v>
      </c>
      <c r="B436" s="236" t="s">
        <v>379</v>
      </c>
      <c r="C436" s="251" t="s">
        <v>380</v>
      </c>
      <c r="D436" s="237" t="s">
        <v>143</v>
      </c>
      <c r="E436" s="238">
        <v>6</v>
      </c>
      <c r="F436" s="239"/>
      <c r="G436" s="240">
        <f>ROUND(E436*F436,2)</f>
        <v>0</v>
      </c>
      <c r="H436" s="239"/>
      <c r="I436" s="240">
        <f>ROUND(E436*H436,2)</f>
        <v>0</v>
      </c>
      <c r="J436" s="239"/>
      <c r="K436" s="240">
        <f>ROUND(E436*J436,2)</f>
        <v>0</v>
      </c>
      <c r="L436" s="240">
        <v>21</v>
      </c>
      <c r="M436" s="240">
        <f>G436*(1+L436/100)</f>
        <v>0</v>
      </c>
      <c r="N436" s="238">
        <v>0</v>
      </c>
      <c r="O436" s="238">
        <f>ROUND(E436*N436,2)</f>
        <v>0</v>
      </c>
      <c r="P436" s="238">
        <v>1.8E-3</v>
      </c>
      <c r="Q436" s="238">
        <f>ROUND(E436*P436,2)</f>
        <v>0.01</v>
      </c>
      <c r="R436" s="240" t="s">
        <v>381</v>
      </c>
      <c r="S436" s="240" t="s">
        <v>145</v>
      </c>
      <c r="T436" s="241" t="s">
        <v>145</v>
      </c>
      <c r="U436" s="221">
        <v>0.11</v>
      </c>
      <c r="V436" s="221">
        <f>ROUND(E436*U436,2)</f>
        <v>0.66</v>
      </c>
      <c r="W436" s="221"/>
      <c r="X436" s="221" t="s">
        <v>146</v>
      </c>
      <c r="Y436" s="221" t="s">
        <v>147</v>
      </c>
      <c r="Z436" s="210"/>
      <c r="AA436" s="210"/>
      <c r="AB436" s="210"/>
      <c r="AC436" s="210"/>
      <c r="AD436" s="210"/>
      <c r="AE436" s="210"/>
      <c r="AF436" s="210"/>
      <c r="AG436" s="210" t="s">
        <v>148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2" x14ac:dyDescent="0.2">
      <c r="A437" s="217"/>
      <c r="B437" s="218"/>
      <c r="C437" s="252" t="s">
        <v>149</v>
      </c>
      <c r="D437" s="223"/>
      <c r="E437" s="224"/>
      <c r="F437" s="221"/>
      <c r="G437" s="221"/>
      <c r="H437" s="221"/>
      <c r="I437" s="221"/>
      <c r="J437" s="221"/>
      <c r="K437" s="221"/>
      <c r="L437" s="221"/>
      <c r="M437" s="221"/>
      <c r="N437" s="220"/>
      <c r="O437" s="220"/>
      <c r="P437" s="220"/>
      <c r="Q437" s="220"/>
      <c r="R437" s="221"/>
      <c r="S437" s="221"/>
      <c r="T437" s="221"/>
      <c r="U437" s="221"/>
      <c r="V437" s="221"/>
      <c r="W437" s="221"/>
      <c r="X437" s="221"/>
      <c r="Y437" s="221"/>
      <c r="Z437" s="210"/>
      <c r="AA437" s="210"/>
      <c r="AB437" s="210"/>
      <c r="AC437" s="210"/>
      <c r="AD437" s="210"/>
      <c r="AE437" s="210"/>
      <c r="AF437" s="210"/>
      <c r="AG437" s="210" t="s">
        <v>150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">
      <c r="A438" s="217"/>
      <c r="B438" s="218"/>
      <c r="C438" s="252" t="s">
        <v>151</v>
      </c>
      <c r="D438" s="223"/>
      <c r="E438" s="224">
        <v>2</v>
      </c>
      <c r="F438" s="221"/>
      <c r="G438" s="221"/>
      <c r="H438" s="221"/>
      <c r="I438" s="221"/>
      <c r="J438" s="221"/>
      <c r="K438" s="221"/>
      <c r="L438" s="221"/>
      <c r="M438" s="221"/>
      <c r="N438" s="220"/>
      <c r="O438" s="220"/>
      <c r="P438" s="220"/>
      <c r="Q438" s="220"/>
      <c r="R438" s="221"/>
      <c r="S438" s="221"/>
      <c r="T438" s="221"/>
      <c r="U438" s="221"/>
      <c r="V438" s="221"/>
      <c r="W438" s="221"/>
      <c r="X438" s="221"/>
      <c r="Y438" s="221"/>
      <c r="Z438" s="210"/>
      <c r="AA438" s="210"/>
      <c r="AB438" s="210"/>
      <c r="AC438" s="210"/>
      <c r="AD438" s="210"/>
      <c r="AE438" s="210"/>
      <c r="AF438" s="210"/>
      <c r="AG438" s="210" t="s">
        <v>150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3" x14ac:dyDescent="0.2">
      <c r="A439" s="217"/>
      <c r="B439" s="218"/>
      <c r="C439" s="252" t="s">
        <v>152</v>
      </c>
      <c r="D439" s="223"/>
      <c r="E439" s="224"/>
      <c r="F439" s="221"/>
      <c r="G439" s="221"/>
      <c r="H439" s="221"/>
      <c r="I439" s="221"/>
      <c r="J439" s="221"/>
      <c r="K439" s="221"/>
      <c r="L439" s="221"/>
      <c r="M439" s="221"/>
      <c r="N439" s="220"/>
      <c r="O439" s="220"/>
      <c r="P439" s="220"/>
      <c r="Q439" s="220"/>
      <c r="R439" s="221"/>
      <c r="S439" s="221"/>
      <c r="T439" s="221"/>
      <c r="U439" s="221"/>
      <c r="V439" s="221"/>
      <c r="W439" s="221"/>
      <c r="X439" s="221"/>
      <c r="Y439" s="221"/>
      <c r="Z439" s="210"/>
      <c r="AA439" s="210"/>
      <c r="AB439" s="210"/>
      <c r="AC439" s="210"/>
      <c r="AD439" s="210"/>
      <c r="AE439" s="210"/>
      <c r="AF439" s="210"/>
      <c r="AG439" s="210" t="s">
        <v>150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3" x14ac:dyDescent="0.2">
      <c r="A440" s="217"/>
      <c r="B440" s="218"/>
      <c r="C440" s="252" t="s">
        <v>151</v>
      </c>
      <c r="D440" s="223"/>
      <c r="E440" s="224">
        <v>2</v>
      </c>
      <c r="F440" s="221"/>
      <c r="G440" s="221"/>
      <c r="H440" s="221"/>
      <c r="I440" s="221"/>
      <c r="J440" s="221"/>
      <c r="K440" s="221"/>
      <c r="L440" s="221"/>
      <c r="M440" s="221"/>
      <c r="N440" s="220"/>
      <c r="O440" s="220"/>
      <c r="P440" s="220"/>
      <c r="Q440" s="220"/>
      <c r="R440" s="221"/>
      <c r="S440" s="221"/>
      <c r="T440" s="221"/>
      <c r="U440" s="221"/>
      <c r="V440" s="221"/>
      <c r="W440" s="221"/>
      <c r="X440" s="221"/>
      <c r="Y440" s="221"/>
      <c r="Z440" s="210"/>
      <c r="AA440" s="210"/>
      <c r="AB440" s="210"/>
      <c r="AC440" s="210"/>
      <c r="AD440" s="210"/>
      <c r="AE440" s="210"/>
      <c r="AF440" s="210"/>
      <c r="AG440" s="210" t="s">
        <v>150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">
      <c r="A441" s="217"/>
      <c r="B441" s="218"/>
      <c r="C441" s="252" t="s">
        <v>153</v>
      </c>
      <c r="D441" s="223"/>
      <c r="E441" s="224"/>
      <c r="F441" s="221"/>
      <c r="G441" s="221"/>
      <c r="H441" s="221"/>
      <c r="I441" s="221"/>
      <c r="J441" s="221"/>
      <c r="K441" s="221"/>
      <c r="L441" s="221"/>
      <c r="M441" s="221"/>
      <c r="N441" s="220"/>
      <c r="O441" s="220"/>
      <c r="P441" s="220"/>
      <c r="Q441" s="220"/>
      <c r="R441" s="221"/>
      <c r="S441" s="221"/>
      <c r="T441" s="221"/>
      <c r="U441" s="221"/>
      <c r="V441" s="221"/>
      <c r="W441" s="221"/>
      <c r="X441" s="221"/>
      <c r="Y441" s="221"/>
      <c r="Z441" s="210"/>
      <c r="AA441" s="210"/>
      <c r="AB441" s="210"/>
      <c r="AC441" s="210"/>
      <c r="AD441" s="210"/>
      <c r="AE441" s="210"/>
      <c r="AF441" s="210"/>
      <c r="AG441" s="210" t="s">
        <v>150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">
      <c r="A442" s="217"/>
      <c r="B442" s="218"/>
      <c r="C442" s="252" t="s">
        <v>151</v>
      </c>
      <c r="D442" s="223"/>
      <c r="E442" s="224">
        <v>2</v>
      </c>
      <c r="F442" s="221"/>
      <c r="G442" s="221"/>
      <c r="H442" s="221"/>
      <c r="I442" s="221"/>
      <c r="J442" s="221"/>
      <c r="K442" s="221"/>
      <c r="L442" s="221"/>
      <c r="M442" s="221"/>
      <c r="N442" s="220"/>
      <c r="O442" s="220"/>
      <c r="P442" s="220"/>
      <c r="Q442" s="220"/>
      <c r="R442" s="221"/>
      <c r="S442" s="221"/>
      <c r="T442" s="221"/>
      <c r="U442" s="221"/>
      <c r="V442" s="221"/>
      <c r="W442" s="221"/>
      <c r="X442" s="221"/>
      <c r="Y442" s="221"/>
      <c r="Z442" s="210"/>
      <c r="AA442" s="210"/>
      <c r="AB442" s="210"/>
      <c r="AC442" s="210"/>
      <c r="AD442" s="210"/>
      <c r="AE442" s="210"/>
      <c r="AF442" s="210"/>
      <c r="AG442" s="210" t="s">
        <v>150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2" x14ac:dyDescent="0.2">
      <c r="A443" s="217"/>
      <c r="B443" s="218"/>
      <c r="C443" s="253"/>
      <c r="D443" s="243"/>
      <c r="E443" s="243"/>
      <c r="F443" s="243"/>
      <c r="G443" s="243"/>
      <c r="H443" s="221"/>
      <c r="I443" s="221"/>
      <c r="J443" s="221"/>
      <c r="K443" s="221"/>
      <c r="L443" s="221"/>
      <c r="M443" s="221"/>
      <c r="N443" s="220"/>
      <c r="O443" s="220"/>
      <c r="P443" s="220"/>
      <c r="Q443" s="220"/>
      <c r="R443" s="221"/>
      <c r="S443" s="221"/>
      <c r="T443" s="221"/>
      <c r="U443" s="221"/>
      <c r="V443" s="221"/>
      <c r="W443" s="221"/>
      <c r="X443" s="221"/>
      <c r="Y443" s="221"/>
      <c r="Z443" s="210"/>
      <c r="AA443" s="210"/>
      <c r="AB443" s="210"/>
      <c r="AC443" s="210"/>
      <c r="AD443" s="210"/>
      <c r="AE443" s="210"/>
      <c r="AF443" s="210"/>
      <c r="AG443" s="210" t="s">
        <v>154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ht="22.5" outlineLevel="1" x14ac:dyDescent="0.2">
      <c r="A444" s="235">
        <v>72</v>
      </c>
      <c r="B444" s="236" t="s">
        <v>382</v>
      </c>
      <c r="C444" s="251" t="s">
        <v>383</v>
      </c>
      <c r="D444" s="237" t="s">
        <v>191</v>
      </c>
      <c r="E444" s="238">
        <v>6</v>
      </c>
      <c r="F444" s="239"/>
      <c r="G444" s="240">
        <f>ROUND(E444*F444,2)</f>
        <v>0</v>
      </c>
      <c r="H444" s="239"/>
      <c r="I444" s="240">
        <f>ROUND(E444*H444,2)</f>
        <v>0</v>
      </c>
      <c r="J444" s="239"/>
      <c r="K444" s="240">
        <f>ROUND(E444*J444,2)</f>
        <v>0</v>
      </c>
      <c r="L444" s="240">
        <v>21</v>
      </c>
      <c r="M444" s="240">
        <f>G444*(1+L444/100)</f>
        <v>0</v>
      </c>
      <c r="N444" s="238">
        <v>0</v>
      </c>
      <c r="O444" s="238">
        <f>ROUND(E444*N444,2)</f>
        <v>0</v>
      </c>
      <c r="P444" s="238">
        <v>0</v>
      </c>
      <c r="Q444" s="238">
        <f>ROUND(E444*P444,2)</f>
        <v>0</v>
      </c>
      <c r="R444" s="240"/>
      <c r="S444" s="240" t="s">
        <v>187</v>
      </c>
      <c r="T444" s="241" t="s">
        <v>188</v>
      </c>
      <c r="U444" s="221">
        <v>0</v>
      </c>
      <c r="V444" s="221">
        <f>ROUND(E444*U444,2)</f>
        <v>0</v>
      </c>
      <c r="W444" s="221"/>
      <c r="X444" s="221" t="s">
        <v>146</v>
      </c>
      <c r="Y444" s="221" t="s">
        <v>147</v>
      </c>
      <c r="Z444" s="210"/>
      <c r="AA444" s="210"/>
      <c r="AB444" s="210"/>
      <c r="AC444" s="210"/>
      <c r="AD444" s="210"/>
      <c r="AE444" s="210"/>
      <c r="AF444" s="210"/>
      <c r="AG444" s="210" t="s">
        <v>148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2" x14ac:dyDescent="0.2">
      <c r="A445" s="217"/>
      <c r="B445" s="218"/>
      <c r="C445" s="252" t="s">
        <v>149</v>
      </c>
      <c r="D445" s="223"/>
      <c r="E445" s="224"/>
      <c r="F445" s="221"/>
      <c r="G445" s="221"/>
      <c r="H445" s="221"/>
      <c r="I445" s="221"/>
      <c r="J445" s="221"/>
      <c r="K445" s="221"/>
      <c r="L445" s="221"/>
      <c r="M445" s="221"/>
      <c r="N445" s="220"/>
      <c r="O445" s="220"/>
      <c r="P445" s="220"/>
      <c r="Q445" s="220"/>
      <c r="R445" s="221"/>
      <c r="S445" s="221"/>
      <c r="T445" s="221"/>
      <c r="U445" s="221"/>
      <c r="V445" s="221"/>
      <c r="W445" s="221"/>
      <c r="X445" s="221"/>
      <c r="Y445" s="221"/>
      <c r="Z445" s="210"/>
      <c r="AA445" s="210"/>
      <c r="AB445" s="210"/>
      <c r="AC445" s="210"/>
      <c r="AD445" s="210"/>
      <c r="AE445" s="210"/>
      <c r="AF445" s="210"/>
      <c r="AG445" s="210" t="s">
        <v>150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3" x14ac:dyDescent="0.2">
      <c r="A446" s="217"/>
      <c r="B446" s="218"/>
      <c r="C446" s="252" t="s">
        <v>151</v>
      </c>
      <c r="D446" s="223"/>
      <c r="E446" s="224">
        <v>2</v>
      </c>
      <c r="F446" s="221"/>
      <c r="G446" s="221"/>
      <c r="H446" s="221"/>
      <c r="I446" s="221"/>
      <c r="J446" s="221"/>
      <c r="K446" s="221"/>
      <c r="L446" s="221"/>
      <c r="M446" s="221"/>
      <c r="N446" s="220"/>
      <c r="O446" s="220"/>
      <c r="P446" s="220"/>
      <c r="Q446" s="220"/>
      <c r="R446" s="221"/>
      <c r="S446" s="221"/>
      <c r="T446" s="221"/>
      <c r="U446" s="221"/>
      <c r="V446" s="221"/>
      <c r="W446" s="221"/>
      <c r="X446" s="221"/>
      <c r="Y446" s="221"/>
      <c r="Z446" s="210"/>
      <c r="AA446" s="210"/>
      <c r="AB446" s="210"/>
      <c r="AC446" s="210"/>
      <c r="AD446" s="210"/>
      <c r="AE446" s="210"/>
      <c r="AF446" s="210"/>
      <c r="AG446" s="210" t="s">
        <v>150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3" x14ac:dyDescent="0.2">
      <c r="A447" s="217"/>
      <c r="B447" s="218"/>
      <c r="C447" s="252" t="s">
        <v>152</v>
      </c>
      <c r="D447" s="223"/>
      <c r="E447" s="224"/>
      <c r="F447" s="221"/>
      <c r="G447" s="221"/>
      <c r="H447" s="221"/>
      <c r="I447" s="221"/>
      <c r="J447" s="221"/>
      <c r="K447" s="221"/>
      <c r="L447" s="221"/>
      <c r="M447" s="221"/>
      <c r="N447" s="220"/>
      <c r="O447" s="220"/>
      <c r="P447" s="220"/>
      <c r="Q447" s="220"/>
      <c r="R447" s="221"/>
      <c r="S447" s="221"/>
      <c r="T447" s="221"/>
      <c r="U447" s="221"/>
      <c r="V447" s="221"/>
      <c r="W447" s="221"/>
      <c r="X447" s="221"/>
      <c r="Y447" s="221"/>
      <c r="Z447" s="210"/>
      <c r="AA447" s="210"/>
      <c r="AB447" s="210"/>
      <c r="AC447" s="210"/>
      <c r="AD447" s="210"/>
      <c r="AE447" s="210"/>
      <c r="AF447" s="210"/>
      <c r="AG447" s="210" t="s">
        <v>150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">
      <c r="A448" s="217"/>
      <c r="B448" s="218"/>
      <c r="C448" s="252" t="s">
        <v>151</v>
      </c>
      <c r="D448" s="223"/>
      <c r="E448" s="224">
        <v>2</v>
      </c>
      <c r="F448" s="221"/>
      <c r="G448" s="221"/>
      <c r="H448" s="221"/>
      <c r="I448" s="221"/>
      <c r="J448" s="221"/>
      <c r="K448" s="221"/>
      <c r="L448" s="221"/>
      <c r="M448" s="221"/>
      <c r="N448" s="220"/>
      <c r="O448" s="220"/>
      <c r="P448" s="220"/>
      <c r="Q448" s="220"/>
      <c r="R448" s="221"/>
      <c r="S448" s="221"/>
      <c r="T448" s="221"/>
      <c r="U448" s="221"/>
      <c r="V448" s="221"/>
      <c r="W448" s="221"/>
      <c r="X448" s="221"/>
      <c r="Y448" s="221"/>
      <c r="Z448" s="210"/>
      <c r="AA448" s="210"/>
      <c r="AB448" s="210"/>
      <c r="AC448" s="210"/>
      <c r="AD448" s="210"/>
      <c r="AE448" s="210"/>
      <c r="AF448" s="210"/>
      <c r="AG448" s="210" t="s">
        <v>150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">
      <c r="A449" s="217"/>
      <c r="B449" s="218"/>
      <c r="C449" s="252" t="s">
        <v>153</v>
      </c>
      <c r="D449" s="223"/>
      <c r="E449" s="224"/>
      <c r="F449" s="221"/>
      <c r="G449" s="221"/>
      <c r="H449" s="221"/>
      <c r="I449" s="221"/>
      <c r="J449" s="221"/>
      <c r="K449" s="221"/>
      <c r="L449" s="221"/>
      <c r="M449" s="221"/>
      <c r="N449" s="220"/>
      <c r="O449" s="220"/>
      <c r="P449" s="220"/>
      <c r="Q449" s="220"/>
      <c r="R449" s="221"/>
      <c r="S449" s="221"/>
      <c r="T449" s="221"/>
      <c r="U449" s="221"/>
      <c r="V449" s="221"/>
      <c r="W449" s="221"/>
      <c r="X449" s="221"/>
      <c r="Y449" s="221"/>
      <c r="Z449" s="210"/>
      <c r="AA449" s="210"/>
      <c r="AB449" s="210"/>
      <c r="AC449" s="210"/>
      <c r="AD449" s="210"/>
      <c r="AE449" s="210"/>
      <c r="AF449" s="210"/>
      <c r="AG449" s="210" t="s">
        <v>150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">
      <c r="A450" s="217"/>
      <c r="B450" s="218"/>
      <c r="C450" s="252" t="s">
        <v>151</v>
      </c>
      <c r="D450" s="223"/>
      <c r="E450" s="224">
        <v>2</v>
      </c>
      <c r="F450" s="221"/>
      <c r="G450" s="221"/>
      <c r="H450" s="221"/>
      <c r="I450" s="221"/>
      <c r="J450" s="221"/>
      <c r="K450" s="221"/>
      <c r="L450" s="221"/>
      <c r="M450" s="221"/>
      <c r="N450" s="220"/>
      <c r="O450" s="220"/>
      <c r="P450" s="220"/>
      <c r="Q450" s="220"/>
      <c r="R450" s="221"/>
      <c r="S450" s="221"/>
      <c r="T450" s="221"/>
      <c r="U450" s="221"/>
      <c r="V450" s="221"/>
      <c r="W450" s="221"/>
      <c r="X450" s="221"/>
      <c r="Y450" s="221"/>
      <c r="Z450" s="210"/>
      <c r="AA450" s="210"/>
      <c r="AB450" s="210"/>
      <c r="AC450" s="210"/>
      <c r="AD450" s="210"/>
      <c r="AE450" s="210"/>
      <c r="AF450" s="210"/>
      <c r="AG450" s="210" t="s">
        <v>150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2" x14ac:dyDescent="0.2">
      <c r="A451" s="217"/>
      <c r="B451" s="218"/>
      <c r="C451" s="253"/>
      <c r="D451" s="243"/>
      <c r="E451" s="243"/>
      <c r="F451" s="243"/>
      <c r="G451" s="243"/>
      <c r="H451" s="221"/>
      <c r="I451" s="221"/>
      <c r="J451" s="221"/>
      <c r="K451" s="221"/>
      <c r="L451" s="221"/>
      <c r="M451" s="221"/>
      <c r="N451" s="220"/>
      <c r="O451" s="220"/>
      <c r="P451" s="220"/>
      <c r="Q451" s="220"/>
      <c r="R451" s="221"/>
      <c r="S451" s="221"/>
      <c r="T451" s="221"/>
      <c r="U451" s="221"/>
      <c r="V451" s="221"/>
      <c r="W451" s="221"/>
      <c r="X451" s="221"/>
      <c r="Y451" s="221"/>
      <c r="Z451" s="210"/>
      <c r="AA451" s="210"/>
      <c r="AB451" s="210"/>
      <c r="AC451" s="210"/>
      <c r="AD451" s="210"/>
      <c r="AE451" s="210"/>
      <c r="AF451" s="210"/>
      <c r="AG451" s="210" t="s">
        <v>154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">
      <c r="A452" s="217">
        <v>73</v>
      </c>
      <c r="B452" s="218" t="s">
        <v>384</v>
      </c>
      <c r="C452" s="259" t="s">
        <v>385</v>
      </c>
      <c r="D452" s="219" t="s">
        <v>0</v>
      </c>
      <c r="E452" s="242"/>
      <c r="F452" s="222"/>
      <c r="G452" s="221">
        <f>ROUND(E452*F452,2)</f>
        <v>0</v>
      </c>
      <c r="H452" s="222"/>
      <c r="I452" s="221">
        <f>ROUND(E452*H452,2)</f>
        <v>0</v>
      </c>
      <c r="J452" s="222"/>
      <c r="K452" s="221">
        <f>ROUND(E452*J452,2)</f>
        <v>0</v>
      </c>
      <c r="L452" s="221">
        <v>21</v>
      </c>
      <c r="M452" s="221">
        <f>G452*(1+L452/100)</f>
        <v>0</v>
      </c>
      <c r="N452" s="220">
        <v>0</v>
      </c>
      <c r="O452" s="220">
        <f>ROUND(E452*N452,2)</f>
        <v>0</v>
      </c>
      <c r="P452" s="220">
        <v>0</v>
      </c>
      <c r="Q452" s="220">
        <f>ROUND(E452*P452,2)</f>
        <v>0</v>
      </c>
      <c r="R452" s="221" t="s">
        <v>381</v>
      </c>
      <c r="S452" s="221" t="s">
        <v>145</v>
      </c>
      <c r="T452" s="221" t="s">
        <v>145</v>
      </c>
      <c r="U452" s="221">
        <v>0</v>
      </c>
      <c r="V452" s="221">
        <f>ROUND(E452*U452,2)</f>
        <v>0</v>
      </c>
      <c r="W452" s="221"/>
      <c r="X452" s="221" t="s">
        <v>233</v>
      </c>
      <c r="Y452" s="221" t="s">
        <v>147</v>
      </c>
      <c r="Z452" s="210"/>
      <c r="AA452" s="210"/>
      <c r="AB452" s="210"/>
      <c r="AC452" s="210"/>
      <c r="AD452" s="210"/>
      <c r="AE452" s="210"/>
      <c r="AF452" s="210"/>
      <c r="AG452" s="210" t="s">
        <v>234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2" x14ac:dyDescent="0.2">
      <c r="A453" s="217"/>
      <c r="B453" s="218"/>
      <c r="C453" s="260" t="s">
        <v>254</v>
      </c>
      <c r="D453" s="249"/>
      <c r="E453" s="249"/>
      <c r="F453" s="249"/>
      <c r="G453" s="249"/>
      <c r="H453" s="221"/>
      <c r="I453" s="221"/>
      <c r="J453" s="221"/>
      <c r="K453" s="221"/>
      <c r="L453" s="221"/>
      <c r="M453" s="221"/>
      <c r="N453" s="220"/>
      <c r="O453" s="220"/>
      <c r="P453" s="220"/>
      <c r="Q453" s="220"/>
      <c r="R453" s="221"/>
      <c r="S453" s="221"/>
      <c r="T453" s="221"/>
      <c r="U453" s="221"/>
      <c r="V453" s="221"/>
      <c r="W453" s="221"/>
      <c r="X453" s="221"/>
      <c r="Y453" s="221"/>
      <c r="Z453" s="210"/>
      <c r="AA453" s="210"/>
      <c r="AB453" s="210"/>
      <c r="AC453" s="210"/>
      <c r="AD453" s="210"/>
      <c r="AE453" s="210"/>
      <c r="AF453" s="210"/>
      <c r="AG453" s="210" t="s">
        <v>159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2" x14ac:dyDescent="0.2">
      <c r="A454" s="217"/>
      <c r="B454" s="218"/>
      <c r="C454" s="253"/>
      <c r="D454" s="243"/>
      <c r="E454" s="243"/>
      <c r="F454" s="243"/>
      <c r="G454" s="243"/>
      <c r="H454" s="221"/>
      <c r="I454" s="221"/>
      <c r="J454" s="221"/>
      <c r="K454" s="221"/>
      <c r="L454" s="221"/>
      <c r="M454" s="221"/>
      <c r="N454" s="220"/>
      <c r="O454" s="220"/>
      <c r="P454" s="220"/>
      <c r="Q454" s="220"/>
      <c r="R454" s="221"/>
      <c r="S454" s="221"/>
      <c r="T454" s="221"/>
      <c r="U454" s="221"/>
      <c r="V454" s="221"/>
      <c r="W454" s="221"/>
      <c r="X454" s="221"/>
      <c r="Y454" s="221"/>
      <c r="Z454" s="210"/>
      <c r="AA454" s="210"/>
      <c r="AB454" s="210"/>
      <c r="AC454" s="210"/>
      <c r="AD454" s="210"/>
      <c r="AE454" s="210"/>
      <c r="AF454" s="210"/>
      <c r="AG454" s="210" t="s">
        <v>154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x14ac:dyDescent="0.2">
      <c r="A455" s="228" t="s">
        <v>139</v>
      </c>
      <c r="B455" s="229" t="s">
        <v>99</v>
      </c>
      <c r="C455" s="250" t="s">
        <v>100</v>
      </c>
      <c r="D455" s="230"/>
      <c r="E455" s="231"/>
      <c r="F455" s="232"/>
      <c r="G455" s="232">
        <f>SUMIF(AG456:AG543,"&lt;&gt;NOR",G456:G543)</f>
        <v>0</v>
      </c>
      <c r="H455" s="232"/>
      <c r="I455" s="232">
        <f>SUM(I456:I543)</f>
        <v>0</v>
      </c>
      <c r="J455" s="232"/>
      <c r="K455" s="232">
        <f>SUM(K456:K543)</f>
        <v>0</v>
      </c>
      <c r="L455" s="232"/>
      <c r="M455" s="232">
        <f>SUM(M456:M543)</f>
        <v>0</v>
      </c>
      <c r="N455" s="231"/>
      <c r="O455" s="231">
        <f>SUM(O456:O543)</f>
        <v>0.71</v>
      </c>
      <c r="P455" s="231"/>
      <c r="Q455" s="231">
        <f>SUM(Q456:Q543)</f>
        <v>0</v>
      </c>
      <c r="R455" s="232"/>
      <c r="S455" s="232"/>
      <c r="T455" s="233"/>
      <c r="U455" s="227"/>
      <c r="V455" s="227">
        <f>SUM(V456:V543)</f>
        <v>51.38</v>
      </c>
      <c r="W455" s="227"/>
      <c r="X455" s="227"/>
      <c r="Y455" s="227"/>
      <c r="AG455" t="s">
        <v>140</v>
      </c>
    </row>
    <row r="456" spans="1:60" outlineLevel="1" x14ac:dyDescent="0.2">
      <c r="A456" s="235">
        <v>74</v>
      </c>
      <c r="B456" s="236" t="s">
        <v>386</v>
      </c>
      <c r="C456" s="251" t="s">
        <v>387</v>
      </c>
      <c r="D456" s="237" t="s">
        <v>157</v>
      </c>
      <c r="E456" s="238">
        <v>25.635000000000002</v>
      </c>
      <c r="F456" s="239"/>
      <c r="G456" s="240">
        <f>ROUND(E456*F456,2)</f>
        <v>0</v>
      </c>
      <c r="H456" s="239"/>
      <c r="I456" s="240">
        <f>ROUND(E456*H456,2)</f>
        <v>0</v>
      </c>
      <c r="J456" s="239"/>
      <c r="K456" s="240">
        <f>ROUND(E456*J456,2)</f>
        <v>0</v>
      </c>
      <c r="L456" s="240">
        <v>21</v>
      </c>
      <c r="M456" s="240">
        <f>G456*(1+L456/100)</f>
        <v>0</v>
      </c>
      <c r="N456" s="238">
        <v>0</v>
      </c>
      <c r="O456" s="238">
        <f>ROUND(E456*N456,2)</f>
        <v>0</v>
      </c>
      <c r="P456" s="238">
        <v>0</v>
      </c>
      <c r="Q456" s="238">
        <f>ROUND(E456*P456,2)</f>
        <v>0</v>
      </c>
      <c r="R456" s="240" t="s">
        <v>388</v>
      </c>
      <c r="S456" s="240" t="s">
        <v>145</v>
      </c>
      <c r="T456" s="241" t="s">
        <v>145</v>
      </c>
      <c r="U456" s="221">
        <v>0.47</v>
      </c>
      <c r="V456" s="221">
        <f>ROUND(E456*U456,2)</f>
        <v>12.05</v>
      </c>
      <c r="W456" s="221"/>
      <c r="X456" s="221" t="s">
        <v>146</v>
      </c>
      <c r="Y456" s="221" t="s">
        <v>147</v>
      </c>
      <c r="Z456" s="210"/>
      <c r="AA456" s="210"/>
      <c r="AB456" s="210"/>
      <c r="AC456" s="210"/>
      <c r="AD456" s="210"/>
      <c r="AE456" s="210"/>
      <c r="AF456" s="210"/>
      <c r="AG456" s="210" t="s">
        <v>148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2" x14ac:dyDescent="0.2">
      <c r="A457" s="217"/>
      <c r="B457" s="218"/>
      <c r="C457" s="252" t="s">
        <v>149</v>
      </c>
      <c r="D457" s="223"/>
      <c r="E457" s="224"/>
      <c r="F457" s="221"/>
      <c r="G457" s="221"/>
      <c r="H457" s="221"/>
      <c r="I457" s="221"/>
      <c r="J457" s="221"/>
      <c r="K457" s="221"/>
      <c r="L457" s="221"/>
      <c r="M457" s="221"/>
      <c r="N457" s="220"/>
      <c r="O457" s="220"/>
      <c r="P457" s="220"/>
      <c r="Q457" s="220"/>
      <c r="R457" s="221"/>
      <c r="S457" s="221"/>
      <c r="T457" s="221"/>
      <c r="U457" s="221"/>
      <c r="V457" s="221"/>
      <c r="W457" s="221"/>
      <c r="X457" s="221"/>
      <c r="Y457" s="221"/>
      <c r="Z457" s="210"/>
      <c r="AA457" s="210"/>
      <c r="AB457" s="210"/>
      <c r="AC457" s="210"/>
      <c r="AD457" s="210"/>
      <c r="AE457" s="210"/>
      <c r="AF457" s="210"/>
      <c r="AG457" s="210" t="s">
        <v>150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">
      <c r="A458" s="217"/>
      <c r="B458" s="218"/>
      <c r="C458" s="252" t="s">
        <v>179</v>
      </c>
      <c r="D458" s="223"/>
      <c r="E458" s="224">
        <v>6.1550000000000002</v>
      </c>
      <c r="F458" s="221"/>
      <c r="G458" s="221"/>
      <c r="H458" s="221"/>
      <c r="I458" s="221"/>
      <c r="J458" s="221"/>
      <c r="K458" s="221"/>
      <c r="L458" s="221"/>
      <c r="M458" s="221"/>
      <c r="N458" s="220"/>
      <c r="O458" s="220"/>
      <c r="P458" s="220"/>
      <c r="Q458" s="220"/>
      <c r="R458" s="221"/>
      <c r="S458" s="221"/>
      <c r="T458" s="221"/>
      <c r="U458" s="221"/>
      <c r="V458" s="221"/>
      <c r="W458" s="221"/>
      <c r="X458" s="221"/>
      <c r="Y458" s="221"/>
      <c r="Z458" s="210"/>
      <c r="AA458" s="210"/>
      <c r="AB458" s="210"/>
      <c r="AC458" s="210"/>
      <c r="AD458" s="210"/>
      <c r="AE458" s="210"/>
      <c r="AF458" s="210"/>
      <c r="AG458" s="210" t="s">
        <v>150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">
      <c r="A459" s="217"/>
      <c r="B459" s="218"/>
      <c r="C459" s="252" t="s">
        <v>180</v>
      </c>
      <c r="D459" s="223"/>
      <c r="E459" s="224">
        <v>0.27</v>
      </c>
      <c r="F459" s="221"/>
      <c r="G459" s="221"/>
      <c r="H459" s="221"/>
      <c r="I459" s="221"/>
      <c r="J459" s="221"/>
      <c r="K459" s="221"/>
      <c r="L459" s="221"/>
      <c r="M459" s="221"/>
      <c r="N459" s="220"/>
      <c r="O459" s="220"/>
      <c r="P459" s="220"/>
      <c r="Q459" s="220"/>
      <c r="R459" s="221"/>
      <c r="S459" s="221"/>
      <c r="T459" s="221"/>
      <c r="U459" s="221"/>
      <c r="V459" s="221"/>
      <c r="W459" s="221"/>
      <c r="X459" s="221"/>
      <c r="Y459" s="221"/>
      <c r="Z459" s="210"/>
      <c r="AA459" s="210"/>
      <c r="AB459" s="210"/>
      <c r="AC459" s="210"/>
      <c r="AD459" s="210"/>
      <c r="AE459" s="210"/>
      <c r="AF459" s="210"/>
      <c r="AG459" s="210" t="s">
        <v>150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3" x14ac:dyDescent="0.2">
      <c r="A460" s="217"/>
      <c r="B460" s="218"/>
      <c r="C460" s="252" t="s">
        <v>181</v>
      </c>
      <c r="D460" s="223"/>
      <c r="E460" s="224">
        <v>2.12</v>
      </c>
      <c r="F460" s="221"/>
      <c r="G460" s="221"/>
      <c r="H460" s="221"/>
      <c r="I460" s="221"/>
      <c r="J460" s="221"/>
      <c r="K460" s="221"/>
      <c r="L460" s="221"/>
      <c r="M460" s="221"/>
      <c r="N460" s="220"/>
      <c r="O460" s="220"/>
      <c r="P460" s="220"/>
      <c r="Q460" s="220"/>
      <c r="R460" s="221"/>
      <c r="S460" s="221"/>
      <c r="T460" s="221"/>
      <c r="U460" s="221"/>
      <c r="V460" s="221"/>
      <c r="W460" s="221"/>
      <c r="X460" s="221"/>
      <c r="Y460" s="221"/>
      <c r="Z460" s="210"/>
      <c r="AA460" s="210"/>
      <c r="AB460" s="210"/>
      <c r="AC460" s="210"/>
      <c r="AD460" s="210"/>
      <c r="AE460" s="210"/>
      <c r="AF460" s="210"/>
      <c r="AG460" s="210" t="s">
        <v>150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3" x14ac:dyDescent="0.2">
      <c r="A461" s="217"/>
      <c r="B461" s="218"/>
      <c r="C461" s="255" t="s">
        <v>162</v>
      </c>
      <c r="D461" s="225"/>
      <c r="E461" s="226">
        <v>8.5449999999999999</v>
      </c>
      <c r="F461" s="221"/>
      <c r="G461" s="221"/>
      <c r="H461" s="221"/>
      <c r="I461" s="221"/>
      <c r="J461" s="221"/>
      <c r="K461" s="221"/>
      <c r="L461" s="221"/>
      <c r="M461" s="221"/>
      <c r="N461" s="220"/>
      <c r="O461" s="220"/>
      <c r="P461" s="220"/>
      <c r="Q461" s="220"/>
      <c r="R461" s="221"/>
      <c r="S461" s="221"/>
      <c r="T461" s="221"/>
      <c r="U461" s="221"/>
      <c r="V461" s="221"/>
      <c r="W461" s="221"/>
      <c r="X461" s="221"/>
      <c r="Y461" s="221"/>
      <c r="Z461" s="210"/>
      <c r="AA461" s="210"/>
      <c r="AB461" s="210"/>
      <c r="AC461" s="210"/>
      <c r="AD461" s="210"/>
      <c r="AE461" s="210"/>
      <c r="AF461" s="210"/>
      <c r="AG461" s="210" t="s">
        <v>150</v>
      </c>
      <c r="AH461" s="210">
        <v>1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">
      <c r="A462" s="217"/>
      <c r="B462" s="218"/>
      <c r="C462" s="252" t="s">
        <v>152</v>
      </c>
      <c r="D462" s="223"/>
      <c r="E462" s="224"/>
      <c r="F462" s="221"/>
      <c r="G462" s="221"/>
      <c r="H462" s="221"/>
      <c r="I462" s="221"/>
      <c r="J462" s="221"/>
      <c r="K462" s="221"/>
      <c r="L462" s="221"/>
      <c r="M462" s="221"/>
      <c r="N462" s="220"/>
      <c r="O462" s="220"/>
      <c r="P462" s="220"/>
      <c r="Q462" s="220"/>
      <c r="R462" s="221"/>
      <c r="S462" s="221"/>
      <c r="T462" s="221"/>
      <c r="U462" s="221"/>
      <c r="V462" s="221"/>
      <c r="W462" s="221"/>
      <c r="X462" s="221"/>
      <c r="Y462" s="221"/>
      <c r="Z462" s="210"/>
      <c r="AA462" s="210"/>
      <c r="AB462" s="210"/>
      <c r="AC462" s="210"/>
      <c r="AD462" s="210"/>
      <c r="AE462" s="210"/>
      <c r="AF462" s="210"/>
      <c r="AG462" s="210" t="s">
        <v>150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">
      <c r="A463" s="217"/>
      <c r="B463" s="218"/>
      <c r="C463" s="252" t="s">
        <v>179</v>
      </c>
      <c r="D463" s="223"/>
      <c r="E463" s="224">
        <v>6.1550000000000002</v>
      </c>
      <c r="F463" s="221"/>
      <c r="G463" s="221"/>
      <c r="H463" s="221"/>
      <c r="I463" s="221"/>
      <c r="J463" s="221"/>
      <c r="K463" s="221"/>
      <c r="L463" s="221"/>
      <c r="M463" s="221"/>
      <c r="N463" s="220"/>
      <c r="O463" s="220"/>
      <c r="P463" s="220"/>
      <c r="Q463" s="220"/>
      <c r="R463" s="221"/>
      <c r="S463" s="221"/>
      <c r="T463" s="221"/>
      <c r="U463" s="221"/>
      <c r="V463" s="221"/>
      <c r="W463" s="221"/>
      <c r="X463" s="221"/>
      <c r="Y463" s="221"/>
      <c r="Z463" s="210"/>
      <c r="AA463" s="210"/>
      <c r="AB463" s="210"/>
      <c r="AC463" s="210"/>
      <c r="AD463" s="210"/>
      <c r="AE463" s="210"/>
      <c r="AF463" s="210"/>
      <c r="AG463" s="210" t="s">
        <v>150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3" x14ac:dyDescent="0.2">
      <c r="A464" s="217"/>
      <c r="B464" s="218"/>
      <c r="C464" s="252" t="s">
        <v>180</v>
      </c>
      <c r="D464" s="223"/>
      <c r="E464" s="224">
        <v>0.27</v>
      </c>
      <c r="F464" s="221"/>
      <c r="G464" s="221"/>
      <c r="H464" s="221"/>
      <c r="I464" s="221"/>
      <c r="J464" s="221"/>
      <c r="K464" s="221"/>
      <c r="L464" s="221"/>
      <c r="M464" s="221"/>
      <c r="N464" s="220"/>
      <c r="O464" s="220"/>
      <c r="P464" s="220"/>
      <c r="Q464" s="220"/>
      <c r="R464" s="221"/>
      <c r="S464" s="221"/>
      <c r="T464" s="221"/>
      <c r="U464" s="221"/>
      <c r="V464" s="221"/>
      <c r="W464" s="221"/>
      <c r="X464" s="221"/>
      <c r="Y464" s="221"/>
      <c r="Z464" s="210"/>
      <c r="AA464" s="210"/>
      <c r="AB464" s="210"/>
      <c r="AC464" s="210"/>
      <c r="AD464" s="210"/>
      <c r="AE464" s="210"/>
      <c r="AF464" s="210"/>
      <c r="AG464" s="210" t="s">
        <v>150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3" x14ac:dyDescent="0.2">
      <c r="A465" s="217"/>
      <c r="B465" s="218"/>
      <c r="C465" s="252" t="s">
        <v>181</v>
      </c>
      <c r="D465" s="223"/>
      <c r="E465" s="224">
        <v>2.12</v>
      </c>
      <c r="F465" s="221"/>
      <c r="G465" s="221"/>
      <c r="H465" s="221"/>
      <c r="I465" s="221"/>
      <c r="J465" s="221"/>
      <c r="K465" s="221"/>
      <c r="L465" s="221"/>
      <c r="M465" s="221"/>
      <c r="N465" s="220"/>
      <c r="O465" s="220"/>
      <c r="P465" s="220"/>
      <c r="Q465" s="220"/>
      <c r="R465" s="221"/>
      <c r="S465" s="221"/>
      <c r="T465" s="221"/>
      <c r="U465" s="221"/>
      <c r="V465" s="221"/>
      <c r="W465" s="221"/>
      <c r="X465" s="221"/>
      <c r="Y465" s="221"/>
      <c r="Z465" s="210"/>
      <c r="AA465" s="210"/>
      <c r="AB465" s="210"/>
      <c r="AC465" s="210"/>
      <c r="AD465" s="210"/>
      <c r="AE465" s="210"/>
      <c r="AF465" s="210"/>
      <c r="AG465" s="210" t="s">
        <v>150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">
      <c r="A466" s="217"/>
      <c r="B466" s="218"/>
      <c r="C466" s="255" t="s">
        <v>162</v>
      </c>
      <c r="D466" s="225"/>
      <c r="E466" s="226">
        <v>8.5449999999999999</v>
      </c>
      <c r="F466" s="221"/>
      <c r="G466" s="221"/>
      <c r="H466" s="221"/>
      <c r="I466" s="221"/>
      <c r="J466" s="221"/>
      <c r="K466" s="221"/>
      <c r="L466" s="221"/>
      <c r="M466" s="221"/>
      <c r="N466" s="220"/>
      <c r="O466" s="220"/>
      <c r="P466" s="220"/>
      <c r="Q466" s="220"/>
      <c r="R466" s="221"/>
      <c r="S466" s="221"/>
      <c r="T466" s="221"/>
      <c r="U466" s="221"/>
      <c r="V466" s="221"/>
      <c r="W466" s="221"/>
      <c r="X466" s="221"/>
      <c r="Y466" s="221"/>
      <c r="Z466" s="210"/>
      <c r="AA466" s="210"/>
      <c r="AB466" s="210"/>
      <c r="AC466" s="210"/>
      <c r="AD466" s="210"/>
      <c r="AE466" s="210"/>
      <c r="AF466" s="210"/>
      <c r="AG466" s="210" t="s">
        <v>150</v>
      </c>
      <c r="AH466" s="210">
        <v>1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">
      <c r="A467" s="217"/>
      <c r="B467" s="218"/>
      <c r="C467" s="252" t="s">
        <v>153</v>
      </c>
      <c r="D467" s="223"/>
      <c r="E467" s="224"/>
      <c r="F467" s="221"/>
      <c r="G467" s="221"/>
      <c r="H467" s="221"/>
      <c r="I467" s="221"/>
      <c r="J467" s="221"/>
      <c r="K467" s="221"/>
      <c r="L467" s="221"/>
      <c r="M467" s="221"/>
      <c r="N467" s="220"/>
      <c r="O467" s="220"/>
      <c r="P467" s="220"/>
      <c r="Q467" s="220"/>
      <c r="R467" s="221"/>
      <c r="S467" s="221"/>
      <c r="T467" s="221"/>
      <c r="U467" s="221"/>
      <c r="V467" s="221"/>
      <c r="W467" s="221"/>
      <c r="X467" s="221"/>
      <c r="Y467" s="221"/>
      <c r="Z467" s="210"/>
      <c r="AA467" s="210"/>
      <c r="AB467" s="210"/>
      <c r="AC467" s="210"/>
      <c r="AD467" s="210"/>
      <c r="AE467" s="210"/>
      <c r="AF467" s="210"/>
      <c r="AG467" s="210" t="s">
        <v>150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3" x14ac:dyDescent="0.2">
      <c r="A468" s="217"/>
      <c r="B468" s="218"/>
      <c r="C468" s="252" t="s">
        <v>179</v>
      </c>
      <c r="D468" s="223"/>
      <c r="E468" s="224">
        <v>6.1550000000000002</v>
      </c>
      <c r="F468" s="221"/>
      <c r="G468" s="221"/>
      <c r="H468" s="221"/>
      <c r="I468" s="221"/>
      <c r="J468" s="221"/>
      <c r="K468" s="221"/>
      <c r="L468" s="221"/>
      <c r="M468" s="221"/>
      <c r="N468" s="220"/>
      <c r="O468" s="220"/>
      <c r="P468" s="220"/>
      <c r="Q468" s="220"/>
      <c r="R468" s="221"/>
      <c r="S468" s="221"/>
      <c r="T468" s="221"/>
      <c r="U468" s="221"/>
      <c r="V468" s="221"/>
      <c r="W468" s="221"/>
      <c r="X468" s="221"/>
      <c r="Y468" s="221"/>
      <c r="Z468" s="210"/>
      <c r="AA468" s="210"/>
      <c r="AB468" s="210"/>
      <c r="AC468" s="210"/>
      <c r="AD468" s="210"/>
      <c r="AE468" s="210"/>
      <c r="AF468" s="210"/>
      <c r="AG468" s="210" t="s">
        <v>150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3" x14ac:dyDescent="0.2">
      <c r="A469" s="217"/>
      <c r="B469" s="218"/>
      <c r="C469" s="252" t="s">
        <v>180</v>
      </c>
      <c r="D469" s="223"/>
      <c r="E469" s="224">
        <v>0.27</v>
      </c>
      <c r="F469" s="221"/>
      <c r="G469" s="221"/>
      <c r="H469" s="221"/>
      <c r="I469" s="221"/>
      <c r="J469" s="221"/>
      <c r="K469" s="221"/>
      <c r="L469" s="221"/>
      <c r="M469" s="221"/>
      <c r="N469" s="220"/>
      <c r="O469" s="220"/>
      <c r="P469" s="220"/>
      <c r="Q469" s="220"/>
      <c r="R469" s="221"/>
      <c r="S469" s="221"/>
      <c r="T469" s="221"/>
      <c r="U469" s="221"/>
      <c r="V469" s="221"/>
      <c r="W469" s="221"/>
      <c r="X469" s="221"/>
      <c r="Y469" s="221"/>
      <c r="Z469" s="210"/>
      <c r="AA469" s="210"/>
      <c r="AB469" s="210"/>
      <c r="AC469" s="210"/>
      <c r="AD469" s="210"/>
      <c r="AE469" s="210"/>
      <c r="AF469" s="210"/>
      <c r="AG469" s="210" t="s">
        <v>150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3" x14ac:dyDescent="0.2">
      <c r="A470" s="217"/>
      <c r="B470" s="218"/>
      <c r="C470" s="252" t="s">
        <v>181</v>
      </c>
      <c r="D470" s="223"/>
      <c r="E470" s="224">
        <v>2.12</v>
      </c>
      <c r="F470" s="221"/>
      <c r="G470" s="221"/>
      <c r="H470" s="221"/>
      <c r="I470" s="221"/>
      <c r="J470" s="221"/>
      <c r="K470" s="221"/>
      <c r="L470" s="221"/>
      <c r="M470" s="221"/>
      <c r="N470" s="220"/>
      <c r="O470" s="220"/>
      <c r="P470" s="220"/>
      <c r="Q470" s="220"/>
      <c r="R470" s="221"/>
      <c r="S470" s="221"/>
      <c r="T470" s="221"/>
      <c r="U470" s="221"/>
      <c r="V470" s="221"/>
      <c r="W470" s="221"/>
      <c r="X470" s="221"/>
      <c r="Y470" s="221"/>
      <c r="Z470" s="210"/>
      <c r="AA470" s="210"/>
      <c r="AB470" s="210"/>
      <c r="AC470" s="210"/>
      <c r="AD470" s="210"/>
      <c r="AE470" s="210"/>
      <c r="AF470" s="210"/>
      <c r="AG470" s="210" t="s">
        <v>150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3" x14ac:dyDescent="0.2">
      <c r="A471" s="217"/>
      <c r="B471" s="218"/>
      <c r="C471" s="255" t="s">
        <v>162</v>
      </c>
      <c r="D471" s="225"/>
      <c r="E471" s="226">
        <v>8.5449999999999999</v>
      </c>
      <c r="F471" s="221"/>
      <c r="G471" s="221"/>
      <c r="H471" s="221"/>
      <c r="I471" s="221"/>
      <c r="J471" s="221"/>
      <c r="K471" s="221"/>
      <c r="L471" s="221"/>
      <c r="M471" s="221"/>
      <c r="N471" s="220"/>
      <c r="O471" s="220"/>
      <c r="P471" s="220"/>
      <c r="Q471" s="220"/>
      <c r="R471" s="221"/>
      <c r="S471" s="221"/>
      <c r="T471" s="221"/>
      <c r="U471" s="221"/>
      <c r="V471" s="221"/>
      <c r="W471" s="221"/>
      <c r="X471" s="221"/>
      <c r="Y471" s="221"/>
      <c r="Z471" s="210"/>
      <c r="AA471" s="210"/>
      <c r="AB471" s="210"/>
      <c r="AC471" s="210"/>
      <c r="AD471" s="210"/>
      <c r="AE471" s="210"/>
      <c r="AF471" s="210"/>
      <c r="AG471" s="210" t="s">
        <v>150</v>
      </c>
      <c r="AH471" s="210">
        <v>1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2" x14ac:dyDescent="0.2">
      <c r="A472" s="217"/>
      <c r="B472" s="218"/>
      <c r="C472" s="253"/>
      <c r="D472" s="243"/>
      <c r="E472" s="243"/>
      <c r="F472" s="243"/>
      <c r="G472" s="243"/>
      <c r="H472" s="221"/>
      <c r="I472" s="221"/>
      <c r="J472" s="221"/>
      <c r="K472" s="221"/>
      <c r="L472" s="221"/>
      <c r="M472" s="221"/>
      <c r="N472" s="220"/>
      <c r="O472" s="220"/>
      <c r="P472" s="220"/>
      <c r="Q472" s="220"/>
      <c r="R472" s="221"/>
      <c r="S472" s="221"/>
      <c r="T472" s="221"/>
      <c r="U472" s="221"/>
      <c r="V472" s="221"/>
      <c r="W472" s="221"/>
      <c r="X472" s="221"/>
      <c r="Y472" s="221"/>
      <c r="Z472" s="210"/>
      <c r="AA472" s="210"/>
      <c r="AB472" s="210"/>
      <c r="AC472" s="210"/>
      <c r="AD472" s="210"/>
      <c r="AE472" s="210"/>
      <c r="AF472" s="210"/>
      <c r="AG472" s="210" t="s">
        <v>154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ht="22.5" outlineLevel="1" x14ac:dyDescent="0.2">
      <c r="A473" s="235">
        <v>75</v>
      </c>
      <c r="B473" s="236" t="s">
        <v>389</v>
      </c>
      <c r="C473" s="251" t="s">
        <v>390</v>
      </c>
      <c r="D473" s="237" t="s">
        <v>157</v>
      </c>
      <c r="E473" s="238">
        <v>25.635000000000002</v>
      </c>
      <c r="F473" s="239"/>
      <c r="G473" s="240">
        <f>ROUND(E473*F473,2)</f>
        <v>0</v>
      </c>
      <c r="H473" s="239"/>
      <c r="I473" s="240">
        <f>ROUND(E473*H473,2)</f>
        <v>0</v>
      </c>
      <c r="J473" s="239"/>
      <c r="K473" s="240">
        <f>ROUND(E473*J473,2)</f>
        <v>0</v>
      </c>
      <c r="L473" s="240">
        <v>21</v>
      </c>
      <c r="M473" s="240">
        <f>G473*(1+L473/100)</f>
        <v>0</v>
      </c>
      <c r="N473" s="238">
        <v>0</v>
      </c>
      <c r="O473" s="238">
        <f>ROUND(E473*N473,2)</f>
        <v>0</v>
      </c>
      <c r="P473" s="238">
        <v>0</v>
      </c>
      <c r="Q473" s="238">
        <f>ROUND(E473*P473,2)</f>
        <v>0</v>
      </c>
      <c r="R473" s="240" t="s">
        <v>388</v>
      </c>
      <c r="S473" s="240" t="s">
        <v>145</v>
      </c>
      <c r="T473" s="241" t="s">
        <v>145</v>
      </c>
      <c r="U473" s="221">
        <v>1.6E-2</v>
      </c>
      <c r="V473" s="221">
        <f>ROUND(E473*U473,2)</f>
        <v>0.41</v>
      </c>
      <c r="W473" s="221"/>
      <c r="X473" s="221" t="s">
        <v>146</v>
      </c>
      <c r="Y473" s="221" t="s">
        <v>147</v>
      </c>
      <c r="Z473" s="210"/>
      <c r="AA473" s="210"/>
      <c r="AB473" s="210"/>
      <c r="AC473" s="210"/>
      <c r="AD473" s="210"/>
      <c r="AE473" s="210"/>
      <c r="AF473" s="210"/>
      <c r="AG473" s="210" t="s">
        <v>148</v>
      </c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2" x14ac:dyDescent="0.2">
      <c r="A474" s="217"/>
      <c r="B474" s="218"/>
      <c r="C474" s="257"/>
      <c r="D474" s="246"/>
      <c r="E474" s="246"/>
      <c r="F474" s="246"/>
      <c r="G474" s="246"/>
      <c r="H474" s="221"/>
      <c r="I474" s="221"/>
      <c r="J474" s="221"/>
      <c r="K474" s="221"/>
      <c r="L474" s="221"/>
      <c r="M474" s="221"/>
      <c r="N474" s="220"/>
      <c r="O474" s="220"/>
      <c r="P474" s="220"/>
      <c r="Q474" s="220"/>
      <c r="R474" s="221"/>
      <c r="S474" s="221"/>
      <c r="T474" s="221"/>
      <c r="U474" s="221"/>
      <c r="V474" s="221"/>
      <c r="W474" s="221"/>
      <c r="X474" s="221"/>
      <c r="Y474" s="221"/>
      <c r="Z474" s="210"/>
      <c r="AA474" s="210"/>
      <c r="AB474" s="210"/>
      <c r="AC474" s="210"/>
      <c r="AD474" s="210"/>
      <c r="AE474" s="210"/>
      <c r="AF474" s="210"/>
      <c r="AG474" s="210" t="s">
        <v>154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">
      <c r="A475" s="235">
        <v>76</v>
      </c>
      <c r="B475" s="236" t="s">
        <v>391</v>
      </c>
      <c r="C475" s="251" t="s">
        <v>392</v>
      </c>
      <c r="D475" s="237" t="s">
        <v>157</v>
      </c>
      <c r="E475" s="238">
        <v>25.635000000000002</v>
      </c>
      <c r="F475" s="239"/>
      <c r="G475" s="240">
        <f>ROUND(E475*F475,2)</f>
        <v>0</v>
      </c>
      <c r="H475" s="239"/>
      <c r="I475" s="240">
        <f>ROUND(E475*H475,2)</f>
        <v>0</v>
      </c>
      <c r="J475" s="239"/>
      <c r="K475" s="240">
        <f>ROUND(E475*J475,2)</f>
        <v>0</v>
      </c>
      <c r="L475" s="240">
        <v>21</v>
      </c>
      <c r="M475" s="240">
        <f>G475*(1+L475/100)</f>
        <v>0</v>
      </c>
      <c r="N475" s="238">
        <v>1.1E-4</v>
      </c>
      <c r="O475" s="238">
        <f>ROUND(E475*N475,2)</f>
        <v>0</v>
      </c>
      <c r="P475" s="238">
        <v>0</v>
      </c>
      <c r="Q475" s="238">
        <f>ROUND(E475*P475,2)</f>
        <v>0</v>
      </c>
      <c r="R475" s="240" t="s">
        <v>388</v>
      </c>
      <c r="S475" s="240" t="s">
        <v>145</v>
      </c>
      <c r="T475" s="241" t="s">
        <v>145</v>
      </c>
      <c r="U475" s="221">
        <v>0.05</v>
      </c>
      <c r="V475" s="221">
        <f>ROUND(E475*U475,2)</f>
        <v>1.28</v>
      </c>
      <c r="W475" s="221"/>
      <c r="X475" s="221" t="s">
        <v>146</v>
      </c>
      <c r="Y475" s="221" t="s">
        <v>147</v>
      </c>
      <c r="Z475" s="210"/>
      <c r="AA475" s="210"/>
      <c r="AB475" s="210"/>
      <c r="AC475" s="210"/>
      <c r="AD475" s="210"/>
      <c r="AE475" s="210"/>
      <c r="AF475" s="210"/>
      <c r="AG475" s="210" t="s">
        <v>148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2" x14ac:dyDescent="0.2">
      <c r="A476" s="217"/>
      <c r="B476" s="218"/>
      <c r="C476" s="257"/>
      <c r="D476" s="246"/>
      <c r="E476" s="246"/>
      <c r="F476" s="246"/>
      <c r="G476" s="246"/>
      <c r="H476" s="221"/>
      <c r="I476" s="221"/>
      <c r="J476" s="221"/>
      <c r="K476" s="221"/>
      <c r="L476" s="221"/>
      <c r="M476" s="221"/>
      <c r="N476" s="220"/>
      <c r="O476" s="220"/>
      <c r="P476" s="220"/>
      <c r="Q476" s="220"/>
      <c r="R476" s="221"/>
      <c r="S476" s="221"/>
      <c r="T476" s="221"/>
      <c r="U476" s="221"/>
      <c r="V476" s="221"/>
      <c r="W476" s="221"/>
      <c r="X476" s="221"/>
      <c r="Y476" s="221"/>
      <c r="Z476" s="210"/>
      <c r="AA476" s="210"/>
      <c r="AB476" s="210"/>
      <c r="AC476" s="210"/>
      <c r="AD476" s="210"/>
      <c r="AE476" s="210"/>
      <c r="AF476" s="210"/>
      <c r="AG476" s="210" t="s">
        <v>154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ht="22.5" outlineLevel="1" x14ac:dyDescent="0.2">
      <c r="A477" s="235">
        <v>77</v>
      </c>
      <c r="B477" s="236" t="s">
        <v>393</v>
      </c>
      <c r="C477" s="251" t="s">
        <v>394</v>
      </c>
      <c r="D477" s="237" t="s">
        <v>157</v>
      </c>
      <c r="E477" s="238">
        <v>25.635000000000002</v>
      </c>
      <c r="F477" s="239"/>
      <c r="G477" s="240">
        <f>ROUND(E477*F477,2)</f>
        <v>0</v>
      </c>
      <c r="H477" s="239"/>
      <c r="I477" s="240">
        <f>ROUND(E477*H477,2)</f>
        <v>0</v>
      </c>
      <c r="J477" s="239"/>
      <c r="K477" s="240">
        <f>ROUND(E477*J477,2)</f>
        <v>0</v>
      </c>
      <c r="L477" s="240">
        <v>21</v>
      </c>
      <c r="M477" s="240">
        <f>G477*(1+L477/100)</f>
        <v>0</v>
      </c>
      <c r="N477" s="238">
        <v>5.0400000000000002E-3</v>
      </c>
      <c r="O477" s="238">
        <f>ROUND(E477*N477,2)</f>
        <v>0.13</v>
      </c>
      <c r="P477" s="238">
        <v>0</v>
      </c>
      <c r="Q477" s="238">
        <f>ROUND(E477*P477,2)</f>
        <v>0</v>
      </c>
      <c r="R477" s="240" t="s">
        <v>388</v>
      </c>
      <c r="S477" s="240" t="s">
        <v>145</v>
      </c>
      <c r="T477" s="241" t="s">
        <v>145</v>
      </c>
      <c r="U477" s="221">
        <v>0.98</v>
      </c>
      <c r="V477" s="221">
        <f>ROUND(E477*U477,2)</f>
        <v>25.12</v>
      </c>
      <c r="W477" s="221"/>
      <c r="X477" s="221" t="s">
        <v>146</v>
      </c>
      <c r="Y477" s="221" t="s">
        <v>147</v>
      </c>
      <c r="Z477" s="210"/>
      <c r="AA477" s="210"/>
      <c r="AB477" s="210"/>
      <c r="AC477" s="210"/>
      <c r="AD477" s="210"/>
      <c r="AE477" s="210"/>
      <c r="AF477" s="210"/>
      <c r="AG477" s="210" t="s">
        <v>148</v>
      </c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2" x14ac:dyDescent="0.2">
      <c r="A478" s="217"/>
      <c r="B478" s="218"/>
      <c r="C478" s="252" t="s">
        <v>149</v>
      </c>
      <c r="D478" s="223"/>
      <c r="E478" s="224"/>
      <c r="F478" s="221"/>
      <c r="G478" s="221"/>
      <c r="H478" s="221"/>
      <c r="I478" s="221"/>
      <c r="J478" s="221"/>
      <c r="K478" s="221"/>
      <c r="L478" s="221"/>
      <c r="M478" s="221"/>
      <c r="N478" s="220"/>
      <c r="O478" s="220"/>
      <c r="P478" s="220"/>
      <c r="Q478" s="220"/>
      <c r="R478" s="221"/>
      <c r="S478" s="221"/>
      <c r="T478" s="221"/>
      <c r="U478" s="221"/>
      <c r="V478" s="221"/>
      <c r="W478" s="221"/>
      <c r="X478" s="221"/>
      <c r="Y478" s="221"/>
      <c r="Z478" s="210"/>
      <c r="AA478" s="210"/>
      <c r="AB478" s="210"/>
      <c r="AC478" s="210"/>
      <c r="AD478" s="210"/>
      <c r="AE478" s="210"/>
      <c r="AF478" s="210"/>
      <c r="AG478" s="210" t="s">
        <v>150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3" x14ac:dyDescent="0.2">
      <c r="A479" s="217"/>
      <c r="B479" s="218"/>
      <c r="C479" s="252" t="s">
        <v>179</v>
      </c>
      <c r="D479" s="223"/>
      <c r="E479" s="224">
        <v>6.1550000000000002</v>
      </c>
      <c r="F479" s="221"/>
      <c r="G479" s="221"/>
      <c r="H479" s="221"/>
      <c r="I479" s="221"/>
      <c r="J479" s="221"/>
      <c r="K479" s="221"/>
      <c r="L479" s="221"/>
      <c r="M479" s="221"/>
      <c r="N479" s="220"/>
      <c r="O479" s="220"/>
      <c r="P479" s="220"/>
      <c r="Q479" s="220"/>
      <c r="R479" s="221"/>
      <c r="S479" s="221"/>
      <c r="T479" s="221"/>
      <c r="U479" s="221"/>
      <c r="V479" s="221"/>
      <c r="W479" s="221"/>
      <c r="X479" s="221"/>
      <c r="Y479" s="221"/>
      <c r="Z479" s="210"/>
      <c r="AA479" s="210"/>
      <c r="AB479" s="210"/>
      <c r="AC479" s="210"/>
      <c r="AD479" s="210"/>
      <c r="AE479" s="210"/>
      <c r="AF479" s="210"/>
      <c r="AG479" s="210" t="s">
        <v>150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3" x14ac:dyDescent="0.2">
      <c r="A480" s="217"/>
      <c r="B480" s="218"/>
      <c r="C480" s="252" t="s">
        <v>180</v>
      </c>
      <c r="D480" s="223"/>
      <c r="E480" s="224">
        <v>0.27</v>
      </c>
      <c r="F480" s="221"/>
      <c r="G480" s="221"/>
      <c r="H480" s="221"/>
      <c r="I480" s="221"/>
      <c r="J480" s="221"/>
      <c r="K480" s="221"/>
      <c r="L480" s="221"/>
      <c r="M480" s="221"/>
      <c r="N480" s="220"/>
      <c r="O480" s="220"/>
      <c r="P480" s="220"/>
      <c r="Q480" s="220"/>
      <c r="R480" s="221"/>
      <c r="S480" s="221"/>
      <c r="T480" s="221"/>
      <c r="U480" s="221"/>
      <c r="V480" s="221"/>
      <c r="W480" s="221"/>
      <c r="X480" s="221"/>
      <c r="Y480" s="221"/>
      <c r="Z480" s="210"/>
      <c r="AA480" s="210"/>
      <c r="AB480" s="210"/>
      <c r="AC480" s="210"/>
      <c r="AD480" s="210"/>
      <c r="AE480" s="210"/>
      <c r="AF480" s="210"/>
      <c r="AG480" s="210" t="s">
        <v>150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3" x14ac:dyDescent="0.2">
      <c r="A481" s="217"/>
      <c r="B481" s="218"/>
      <c r="C481" s="252" t="s">
        <v>181</v>
      </c>
      <c r="D481" s="223"/>
      <c r="E481" s="224">
        <v>2.12</v>
      </c>
      <c r="F481" s="221"/>
      <c r="G481" s="221"/>
      <c r="H481" s="221"/>
      <c r="I481" s="221"/>
      <c r="J481" s="221"/>
      <c r="K481" s="221"/>
      <c r="L481" s="221"/>
      <c r="M481" s="221"/>
      <c r="N481" s="220"/>
      <c r="O481" s="220"/>
      <c r="P481" s="220"/>
      <c r="Q481" s="220"/>
      <c r="R481" s="221"/>
      <c r="S481" s="221"/>
      <c r="T481" s="221"/>
      <c r="U481" s="221"/>
      <c r="V481" s="221"/>
      <c r="W481" s="221"/>
      <c r="X481" s="221"/>
      <c r="Y481" s="221"/>
      <c r="Z481" s="210"/>
      <c r="AA481" s="210"/>
      <c r="AB481" s="210"/>
      <c r="AC481" s="210"/>
      <c r="AD481" s="210"/>
      <c r="AE481" s="210"/>
      <c r="AF481" s="210"/>
      <c r="AG481" s="210" t="s">
        <v>150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3" x14ac:dyDescent="0.2">
      <c r="A482" s="217"/>
      <c r="B482" s="218"/>
      <c r="C482" s="255" t="s">
        <v>162</v>
      </c>
      <c r="D482" s="225"/>
      <c r="E482" s="226">
        <v>8.5449999999999999</v>
      </c>
      <c r="F482" s="221"/>
      <c r="G482" s="221"/>
      <c r="H482" s="221"/>
      <c r="I482" s="221"/>
      <c r="J482" s="221"/>
      <c r="K482" s="221"/>
      <c r="L482" s="221"/>
      <c r="M482" s="221"/>
      <c r="N482" s="220"/>
      <c r="O482" s="220"/>
      <c r="P482" s="220"/>
      <c r="Q482" s="220"/>
      <c r="R482" s="221"/>
      <c r="S482" s="221"/>
      <c r="T482" s="221"/>
      <c r="U482" s="221"/>
      <c r="V482" s="221"/>
      <c r="W482" s="221"/>
      <c r="X482" s="221"/>
      <c r="Y482" s="221"/>
      <c r="Z482" s="210"/>
      <c r="AA482" s="210"/>
      <c r="AB482" s="210"/>
      <c r="AC482" s="210"/>
      <c r="AD482" s="210"/>
      <c r="AE482" s="210"/>
      <c r="AF482" s="210"/>
      <c r="AG482" s="210" t="s">
        <v>150</v>
      </c>
      <c r="AH482" s="210">
        <v>1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3" x14ac:dyDescent="0.2">
      <c r="A483" s="217"/>
      <c r="B483" s="218"/>
      <c r="C483" s="252" t="s">
        <v>152</v>
      </c>
      <c r="D483" s="223"/>
      <c r="E483" s="224"/>
      <c r="F483" s="221"/>
      <c r="G483" s="221"/>
      <c r="H483" s="221"/>
      <c r="I483" s="221"/>
      <c r="J483" s="221"/>
      <c r="K483" s="221"/>
      <c r="L483" s="221"/>
      <c r="M483" s="221"/>
      <c r="N483" s="220"/>
      <c r="O483" s="220"/>
      <c r="P483" s="220"/>
      <c r="Q483" s="220"/>
      <c r="R483" s="221"/>
      <c r="S483" s="221"/>
      <c r="T483" s="221"/>
      <c r="U483" s="221"/>
      <c r="V483" s="221"/>
      <c r="W483" s="221"/>
      <c r="X483" s="221"/>
      <c r="Y483" s="221"/>
      <c r="Z483" s="210"/>
      <c r="AA483" s="210"/>
      <c r="AB483" s="210"/>
      <c r="AC483" s="210"/>
      <c r="AD483" s="210"/>
      <c r="AE483" s="210"/>
      <c r="AF483" s="210"/>
      <c r="AG483" s="210" t="s">
        <v>150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3" x14ac:dyDescent="0.2">
      <c r="A484" s="217"/>
      <c r="B484" s="218"/>
      <c r="C484" s="252" t="s">
        <v>179</v>
      </c>
      <c r="D484" s="223"/>
      <c r="E484" s="224">
        <v>6.1550000000000002</v>
      </c>
      <c r="F484" s="221"/>
      <c r="G484" s="221"/>
      <c r="H484" s="221"/>
      <c r="I484" s="221"/>
      <c r="J484" s="221"/>
      <c r="K484" s="221"/>
      <c r="L484" s="221"/>
      <c r="M484" s="221"/>
      <c r="N484" s="220"/>
      <c r="O484" s="220"/>
      <c r="P484" s="220"/>
      <c r="Q484" s="220"/>
      <c r="R484" s="221"/>
      <c r="S484" s="221"/>
      <c r="T484" s="221"/>
      <c r="U484" s="221"/>
      <c r="V484" s="221"/>
      <c r="W484" s="221"/>
      <c r="X484" s="221"/>
      <c r="Y484" s="221"/>
      <c r="Z484" s="210"/>
      <c r="AA484" s="210"/>
      <c r="AB484" s="210"/>
      <c r="AC484" s="210"/>
      <c r="AD484" s="210"/>
      <c r="AE484" s="210"/>
      <c r="AF484" s="210"/>
      <c r="AG484" s="210" t="s">
        <v>150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3" x14ac:dyDescent="0.2">
      <c r="A485" s="217"/>
      <c r="B485" s="218"/>
      <c r="C485" s="252" t="s">
        <v>180</v>
      </c>
      <c r="D485" s="223"/>
      <c r="E485" s="224">
        <v>0.27</v>
      </c>
      <c r="F485" s="221"/>
      <c r="G485" s="221"/>
      <c r="H485" s="221"/>
      <c r="I485" s="221"/>
      <c r="J485" s="221"/>
      <c r="K485" s="221"/>
      <c r="L485" s="221"/>
      <c r="M485" s="221"/>
      <c r="N485" s="220"/>
      <c r="O485" s="220"/>
      <c r="P485" s="220"/>
      <c r="Q485" s="220"/>
      <c r="R485" s="221"/>
      <c r="S485" s="221"/>
      <c r="T485" s="221"/>
      <c r="U485" s="221"/>
      <c r="V485" s="221"/>
      <c r="W485" s="221"/>
      <c r="X485" s="221"/>
      <c r="Y485" s="221"/>
      <c r="Z485" s="210"/>
      <c r="AA485" s="210"/>
      <c r="AB485" s="210"/>
      <c r="AC485" s="210"/>
      <c r="AD485" s="210"/>
      <c r="AE485" s="210"/>
      <c r="AF485" s="210"/>
      <c r="AG485" s="210" t="s">
        <v>150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3" x14ac:dyDescent="0.2">
      <c r="A486" s="217"/>
      <c r="B486" s="218"/>
      <c r="C486" s="252" t="s">
        <v>181</v>
      </c>
      <c r="D486" s="223"/>
      <c r="E486" s="224">
        <v>2.12</v>
      </c>
      <c r="F486" s="221"/>
      <c r="G486" s="221"/>
      <c r="H486" s="221"/>
      <c r="I486" s="221"/>
      <c r="J486" s="221"/>
      <c r="K486" s="221"/>
      <c r="L486" s="221"/>
      <c r="M486" s="221"/>
      <c r="N486" s="220"/>
      <c r="O486" s="220"/>
      <c r="P486" s="220"/>
      <c r="Q486" s="220"/>
      <c r="R486" s="221"/>
      <c r="S486" s="221"/>
      <c r="T486" s="221"/>
      <c r="U486" s="221"/>
      <c r="V486" s="221"/>
      <c r="W486" s="221"/>
      <c r="X486" s="221"/>
      <c r="Y486" s="221"/>
      <c r="Z486" s="210"/>
      <c r="AA486" s="210"/>
      <c r="AB486" s="210"/>
      <c r="AC486" s="210"/>
      <c r="AD486" s="210"/>
      <c r="AE486" s="210"/>
      <c r="AF486" s="210"/>
      <c r="AG486" s="210" t="s">
        <v>150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">
      <c r="A487" s="217"/>
      <c r="B487" s="218"/>
      <c r="C487" s="255" t="s">
        <v>162</v>
      </c>
      <c r="D487" s="225"/>
      <c r="E487" s="226">
        <v>8.5449999999999999</v>
      </c>
      <c r="F487" s="221"/>
      <c r="G487" s="221"/>
      <c r="H487" s="221"/>
      <c r="I487" s="221"/>
      <c r="J487" s="221"/>
      <c r="K487" s="221"/>
      <c r="L487" s="221"/>
      <c r="M487" s="221"/>
      <c r="N487" s="220"/>
      <c r="O487" s="220"/>
      <c r="P487" s="220"/>
      <c r="Q487" s="220"/>
      <c r="R487" s="221"/>
      <c r="S487" s="221"/>
      <c r="T487" s="221"/>
      <c r="U487" s="221"/>
      <c r="V487" s="221"/>
      <c r="W487" s="221"/>
      <c r="X487" s="221"/>
      <c r="Y487" s="221"/>
      <c r="Z487" s="210"/>
      <c r="AA487" s="210"/>
      <c r="AB487" s="210"/>
      <c r="AC487" s="210"/>
      <c r="AD487" s="210"/>
      <c r="AE487" s="210"/>
      <c r="AF487" s="210"/>
      <c r="AG487" s="210" t="s">
        <v>150</v>
      </c>
      <c r="AH487" s="210">
        <v>1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3" x14ac:dyDescent="0.2">
      <c r="A488" s="217"/>
      <c r="B488" s="218"/>
      <c r="C488" s="252" t="s">
        <v>153</v>
      </c>
      <c r="D488" s="223"/>
      <c r="E488" s="224"/>
      <c r="F488" s="221"/>
      <c r="G488" s="221"/>
      <c r="H488" s="221"/>
      <c r="I488" s="221"/>
      <c r="J488" s="221"/>
      <c r="K488" s="221"/>
      <c r="L488" s="221"/>
      <c r="M488" s="221"/>
      <c r="N488" s="220"/>
      <c r="O488" s="220"/>
      <c r="P488" s="220"/>
      <c r="Q488" s="220"/>
      <c r="R488" s="221"/>
      <c r="S488" s="221"/>
      <c r="T488" s="221"/>
      <c r="U488" s="221"/>
      <c r="V488" s="221"/>
      <c r="W488" s="221"/>
      <c r="X488" s="221"/>
      <c r="Y488" s="221"/>
      <c r="Z488" s="210"/>
      <c r="AA488" s="210"/>
      <c r="AB488" s="210"/>
      <c r="AC488" s="210"/>
      <c r="AD488" s="210"/>
      <c r="AE488" s="210"/>
      <c r="AF488" s="210"/>
      <c r="AG488" s="210" t="s">
        <v>150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3" x14ac:dyDescent="0.2">
      <c r="A489" s="217"/>
      <c r="B489" s="218"/>
      <c r="C489" s="252" t="s">
        <v>179</v>
      </c>
      <c r="D489" s="223"/>
      <c r="E489" s="224">
        <v>6.1550000000000002</v>
      </c>
      <c r="F489" s="221"/>
      <c r="G489" s="221"/>
      <c r="H489" s="221"/>
      <c r="I489" s="221"/>
      <c r="J489" s="221"/>
      <c r="K489" s="221"/>
      <c r="L489" s="221"/>
      <c r="M489" s="221"/>
      <c r="N489" s="220"/>
      <c r="O489" s="220"/>
      <c r="P489" s="220"/>
      <c r="Q489" s="220"/>
      <c r="R489" s="221"/>
      <c r="S489" s="221"/>
      <c r="T489" s="221"/>
      <c r="U489" s="221"/>
      <c r="V489" s="221"/>
      <c r="W489" s="221"/>
      <c r="X489" s="221"/>
      <c r="Y489" s="221"/>
      <c r="Z489" s="210"/>
      <c r="AA489" s="210"/>
      <c r="AB489" s="210"/>
      <c r="AC489" s="210"/>
      <c r="AD489" s="210"/>
      <c r="AE489" s="210"/>
      <c r="AF489" s="210"/>
      <c r="AG489" s="210" t="s">
        <v>150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3" x14ac:dyDescent="0.2">
      <c r="A490" s="217"/>
      <c r="B490" s="218"/>
      <c r="C490" s="252" t="s">
        <v>180</v>
      </c>
      <c r="D490" s="223"/>
      <c r="E490" s="224">
        <v>0.27</v>
      </c>
      <c r="F490" s="221"/>
      <c r="G490" s="221"/>
      <c r="H490" s="221"/>
      <c r="I490" s="221"/>
      <c r="J490" s="221"/>
      <c r="K490" s="221"/>
      <c r="L490" s="221"/>
      <c r="M490" s="221"/>
      <c r="N490" s="220"/>
      <c r="O490" s="220"/>
      <c r="P490" s="220"/>
      <c r="Q490" s="220"/>
      <c r="R490" s="221"/>
      <c r="S490" s="221"/>
      <c r="T490" s="221"/>
      <c r="U490" s="221"/>
      <c r="V490" s="221"/>
      <c r="W490" s="221"/>
      <c r="X490" s="221"/>
      <c r="Y490" s="221"/>
      <c r="Z490" s="210"/>
      <c r="AA490" s="210"/>
      <c r="AB490" s="210"/>
      <c r="AC490" s="210"/>
      <c r="AD490" s="210"/>
      <c r="AE490" s="210"/>
      <c r="AF490" s="210"/>
      <c r="AG490" s="210" t="s">
        <v>150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3" x14ac:dyDescent="0.2">
      <c r="A491" s="217"/>
      <c r="B491" s="218"/>
      <c r="C491" s="252" t="s">
        <v>181</v>
      </c>
      <c r="D491" s="223"/>
      <c r="E491" s="224">
        <v>2.12</v>
      </c>
      <c r="F491" s="221"/>
      <c r="G491" s="221"/>
      <c r="H491" s="221"/>
      <c r="I491" s="221"/>
      <c r="J491" s="221"/>
      <c r="K491" s="221"/>
      <c r="L491" s="221"/>
      <c r="M491" s="221"/>
      <c r="N491" s="220"/>
      <c r="O491" s="220"/>
      <c r="P491" s="220"/>
      <c r="Q491" s="220"/>
      <c r="R491" s="221"/>
      <c r="S491" s="221"/>
      <c r="T491" s="221"/>
      <c r="U491" s="221"/>
      <c r="V491" s="221"/>
      <c r="W491" s="221"/>
      <c r="X491" s="221"/>
      <c r="Y491" s="221"/>
      <c r="Z491" s="210"/>
      <c r="AA491" s="210"/>
      <c r="AB491" s="210"/>
      <c r="AC491" s="210"/>
      <c r="AD491" s="210"/>
      <c r="AE491" s="210"/>
      <c r="AF491" s="210"/>
      <c r="AG491" s="210" t="s">
        <v>150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3" x14ac:dyDescent="0.2">
      <c r="A492" s="217"/>
      <c r="B492" s="218"/>
      <c r="C492" s="255" t="s">
        <v>162</v>
      </c>
      <c r="D492" s="225"/>
      <c r="E492" s="226">
        <v>8.5449999999999999</v>
      </c>
      <c r="F492" s="221"/>
      <c r="G492" s="221"/>
      <c r="H492" s="221"/>
      <c r="I492" s="221"/>
      <c r="J492" s="221"/>
      <c r="K492" s="221"/>
      <c r="L492" s="221"/>
      <c r="M492" s="221"/>
      <c r="N492" s="220"/>
      <c r="O492" s="220"/>
      <c r="P492" s="220"/>
      <c r="Q492" s="220"/>
      <c r="R492" s="221"/>
      <c r="S492" s="221"/>
      <c r="T492" s="221"/>
      <c r="U492" s="221"/>
      <c r="V492" s="221"/>
      <c r="W492" s="221"/>
      <c r="X492" s="221"/>
      <c r="Y492" s="221"/>
      <c r="Z492" s="210"/>
      <c r="AA492" s="210"/>
      <c r="AB492" s="210"/>
      <c r="AC492" s="210"/>
      <c r="AD492" s="210"/>
      <c r="AE492" s="210"/>
      <c r="AF492" s="210"/>
      <c r="AG492" s="210" t="s">
        <v>150</v>
      </c>
      <c r="AH492" s="210">
        <v>1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2" x14ac:dyDescent="0.2">
      <c r="A493" s="217"/>
      <c r="B493" s="218"/>
      <c r="C493" s="253"/>
      <c r="D493" s="243"/>
      <c r="E493" s="243"/>
      <c r="F493" s="243"/>
      <c r="G493" s="243"/>
      <c r="H493" s="221"/>
      <c r="I493" s="221"/>
      <c r="J493" s="221"/>
      <c r="K493" s="221"/>
      <c r="L493" s="221"/>
      <c r="M493" s="221"/>
      <c r="N493" s="220"/>
      <c r="O493" s="220"/>
      <c r="P493" s="220"/>
      <c r="Q493" s="220"/>
      <c r="R493" s="221"/>
      <c r="S493" s="221"/>
      <c r="T493" s="221"/>
      <c r="U493" s="221"/>
      <c r="V493" s="221"/>
      <c r="W493" s="221"/>
      <c r="X493" s="221"/>
      <c r="Y493" s="221"/>
      <c r="Z493" s="210"/>
      <c r="AA493" s="210"/>
      <c r="AB493" s="210"/>
      <c r="AC493" s="210"/>
      <c r="AD493" s="210"/>
      <c r="AE493" s="210"/>
      <c r="AF493" s="210"/>
      <c r="AG493" s="210" t="s">
        <v>154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ht="45" outlineLevel="1" x14ac:dyDescent="0.2">
      <c r="A494" s="235">
        <v>78</v>
      </c>
      <c r="B494" s="236" t="s">
        <v>395</v>
      </c>
      <c r="C494" s="251" t="s">
        <v>396</v>
      </c>
      <c r="D494" s="237" t="s">
        <v>165</v>
      </c>
      <c r="E494" s="238">
        <v>3.6</v>
      </c>
      <c r="F494" s="239"/>
      <c r="G494" s="240">
        <f>ROUND(E494*F494,2)</f>
        <v>0</v>
      </c>
      <c r="H494" s="239"/>
      <c r="I494" s="240">
        <f>ROUND(E494*H494,2)</f>
        <v>0</v>
      </c>
      <c r="J494" s="239"/>
      <c r="K494" s="240">
        <f>ROUND(E494*J494,2)</f>
        <v>0</v>
      </c>
      <c r="L494" s="240">
        <v>21</v>
      </c>
      <c r="M494" s="240">
        <f>G494*(1+L494/100)</f>
        <v>0</v>
      </c>
      <c r="N494" s="238">
        <v>1.3999999999999999E-4</v>
      </c>
      <c r="O494" s="238">
        <f>ROUND(E494*N494,2)</f>
        <v>0</v>
      </c>
      <c r="P494" s="238">
        <v>0</v>
      </c>
      <c r="Q494" s="238">
        <f>ROUND(E494*P494,2)</f>
        <v>0</v>
      </c>
      <c r="R494" s="240" t="s">
        <v>388</v>
      </c>
      <c r="S494" s="240" t="s">
        <v>145</v>
      </c>
      <c r="T494" s="241" t="s">
        <v>145</v>
      </c>
      <c r="U494" s="221">
        <v>0.15</v>
      </c>
      <c r="V494" s="221">
        <f>ROUND(E494*U494,2)</f>
        <v>0.54</v>
      </c>
      <c r="W494" s="221"/>
      <c r="X494" s="221" t="s">
        <v>146</v>
      </c>
      <c r="Y494" s="221" t="s">
        <v>147</v>
      </c>
      <c r="Z494" s="210"/>
      <c r="AA494" s="210"/>
      <c r="AB494" s="210"/>
      <c r="AC494" s="210"/>
      <c r="AD494" s="210"/>
      <c r="AE494" s="210"/>
      <c r="AF494" s="210"/>
      <c r="AG494" s="210" t="s">
        <v>148</v>
      </c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2" x14ac:dyDescent="0.2">
      <c r="A495" s="217"/>
      <c r="B495" s="218"/>
      <c r="C495" s="252" t="s">
        <v>149</v>
      </c>
      <c r="D495" s="223"/>
      <c r="E495" s="224"/>
      <c r="F495" s="221"/>
      <c r="G495" s="221"/>
      <c r="H495" s="221"/>
      <c r="I495" s="221"/>
      <c r="J495" s="221"/>
      <c r="K495" s="221"/>
      <c r="L495" s="221"/>
      <c r="M495" s="221"/>
      <c r="N495" s="220"/>
      <c r="O495" s="220"/>
      <c r="P495" s="220"/>
      <c r="Q495" s="220"/>
      <c r="R495" s="221"/>
      <c r="S495" s="221"/>
      <c r="T495" s="221"/>
      <c r="U495" s="221"/>
      <c r="V495" s="221"/>
      <c r="W495" s="221"/>
      <c r="X495" s="221"/>
      <c r="Y495" s="221"/>
      <c r="Z495" s="210"/>
      <c r="AA495" s="210"/>
      <c r="AB495" s="210"/>
      <c r="AC495" s="210"/>
      <c r="AD495" s="210"/>
      <c r="AE495" s="210"/>
      <c r="AF495" s="210"/>
      <c r="AG495" s="210" t="s">
        <v>150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3" x14ac:dyDescent="0.2">
      <c r="A496" s="217"/>
      <c r="B496" s="218"/>
      <c r="C496" s="252" t="s">
        <v>397</v>
      </c>
      <c r="D496" s="223"/>
      <c r="E496" s="224">
        <v>1.2</v>
      </c>
      <c r="F496" s="221"/>
      <c r="G496" s="221"/>
      <c r="H496" s="221"/>
      <c r="I496" s="221"/>
      <c r="J496" s="221"/>
      <c r="K496" s="221"/>
      <c r="L496" s="221"/>
      <c r="M496" s="221"/>
      <c r="N496" s="220"/>
      <c r="O496" s="220"/>
      <c r="P496" s="220"/>
      <c r="Q496" s="220"/>
      <c r="R496" s="221"/>
      <c r="S496" s="221"/>
      <c r="T496" s="221"/>
      <c r="U496" s="221"/>
      <c r="V496" s="221"/>
      <c r="W496" s="221"/>
      <c r="X496" s="221"/>
      <c r="Y496" s="221"/>
      <c r="Z496" s="210"/>
      <c r="AA496" s="210"/>
      <c r="AB496" s="210"/>
      <c r="AC496" s="210"/>
      <c r="AD496" s="210"/>
      <c r="AE496" s="210"/>
      <c r="AF496" s="210"/>
      <c r="AG496" s="210" t="s">
        <v>150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3" x14ac:dyDescent="0.2">
      <c r="A497" s="217"/>
      <c r="B497" s="218"/>
      <c r="C497" s="252" t="s">
        <v>152</v>
      </c>
      <c r="D497" s="223"/>
      <c r="E497" s="224"/>
      <c r="F497" s="221"/>
      <c r="G497" s="221"/>
      <c r="H497" s="221"/>
      <c r="I497" s="221"/>
      <c r="J497" s="221"/>
      <c r="K497" s="221"/>
      <c r="L497" s="221"/>
      <c r="M497" s="221"/>
      <c r="N497" s="220"/>
      <c r="O497" s="220"/>
      <c r="P497" s="220"/>
      <c r="Q497" s="220"/>
      <c r="R497" s="221"/>
      <c r="S497" s="221"/>
      <c r="T497" s="221"/>
      <c r="U497" s="221"/>
      <c r="V497" s="221"/>
      <c r="W497" s="221"/>
      <c r="X497" s="221"/>
      <c r="Y497" s="221"/>
      <c r="Z497" s="210"/>
      <c r="AA497" s="210"/>
      <c r="AB497" s="210"/>
      <c r="AC497" s="210"/>
      <c r="AD497" s="210"/>
      <c r="AE497" s="210"/>
      <c r="AF497" s="210"/>
      <c r="AG497" s="210" t="s">
        <v>150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3" x14ac:dyDescent="0.2">
      <c r="A498" s="217"/>
      <c r="B498" s="218"/>
      <c r="C498" s="252" t="s">
        <v>397</v>
      </c>
      <c r="D498" s="223"/>
      <c r="E498" s="224">
        <v>1.2</v>
      </c>
      <c r="F498" s="221"/>
      <c r="G498" s="221"/>
      <c r="H498" s="221"/>
      <c r="I498" s="221"/>
      <c r="J498" s="221"/>
      <c r="K498" s="221"/>
      <c r="L498" s="221"/>
      <c r="M498" s="221"/>
      <c r="N498" s="220"/>
      <c r="O498" s="220"/>
      <c r="P498" s="220"/>
      <c r="Q498" s="220"/>
      <c r="R498" s="221"/>
      <c r="S498" s="221"/>
      <c r="T498" s="221"/>
      <c r="U498" s="221"/>
      <c r="V498" s="221"/>
      <c r="W498" s="221"/>
      <c r="X498" s="221"/>
      <c r="Y498" s="221"/>
      <c r="Z498" s="210"/>
      <c r="AA498" s="210"/>
      <c r="AB498" s="210"/>
      <c r="AC498" s="210"/>
      <c r="AD498" s="210"/>
      <c r="AE498" s="210"/>
      <c r="AF498" s="210"/>
      <c r="AG498" s="210" t="s">
        <v>150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">
      <c r="A499" s="217"/>
      <c r="B499" s="218"/>
      <c r="C499" s="252" t="s">
        <v>153</v>
      </c>
      <c r="D499" s="223"/>
      <c r="E499" s="224"/>
      <c r="F499" s="221"/>
      <c r="G499" s="221"/>
      <c r="H499" s="221"/>
      <c r="I499" s="221"/>
      <c r="J499" s="221"/>
      <c r="K499" s="221"/>
      <c r="L499" s="221"/>
      <c r="M499" s="221"/>
      <c r="N499" s="220"/>
      <c r="O499" s="220"/>
      <c r="P499" s="220"/>
      <c r="Q499" s="220"/>
      <c r="R499" s="221"/>
      <c r="S499" s="221"/>
      <c r="T499" s="221"/>
      <c r="U499" s="221"/>
      <c r="V499" s="221"/>
      <c r="W499" s="221"/>
      <c r="X499" s="221"/>
      <c r="Y499" s="221"/>
      <c r="Z499" s="210"/>
      <c r="AA499" s="210"/>
      <c r="AB499" s="210"/>
      <c r="AC499" s="210"/>
      <c r="AD499" s="210"/>
      <c r="AE499" s="210"/>
      <c r="AF499" s="210"/>
      <c r="AG499" s="210" t="s">
        <v>150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3" x14ac:dyDescent="0.2">
      <c r="A500" s="217"/>
      <c r="B500" s="218"/>
      <c r="C500" s="252" t="s">
        <v>397</v>
      </c>
      <c r="D500" s="223"/>
      <c r="E500" s="224">
        <v>1.2</v>
      </c>
      <c r="F500" s="221"/>
      <c r="G500" s="221"/>
      <c r="H500" s="221"/>
      <c r="I500" s="221"/>
      <c r="J500" s="221"/>
      <c r="K500" s="221"/>
      <c r="L500" s="221"/>
      <c r="M500" s="221"/>
      <c r="N500" s="220"/>
      <c r="O500" s="220"/>
      <c r="P500" s="220"/>
      <c r="Q500" s="220"/>
      <c r="R500" s="221"/>
      <c r="S500" s="221"/>
      <c r="T500" s="221"/>
      <c r="U500" s="221"/>
      <c r="V500" s="221"/>
      <c r="W500" s="221"/>
      <c r="X500" s="221"/>
      <c r="Y500" s="221"/>
      <c r="Z500" s="210"/>
      <c r="AA500" s="210"/>
      <c r="AB500" s="210"/>
      <c r="AC500" s="210"/>
      <c r="AD500" s="210"/>
      <c r="AE500" s="210"/>
      <c r="AF500" s="210"/>
      <c r="AG500" s="210" t="s">
        <v>150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2" x14ac:dyDescent="0.2">
      <c r="A501" s="217"/>
      <c r="B501" s="218"/>
      <c r="C501" s="253"/>
      <c r="D501" s="243"/>
      <c r="E501" s="243"/>
      <c r="F501" s="243"/>
      <c r="G501" s="243"/>
      <c r="H501" s="221"/>
      <c r="I501" s="221"/>
      <c r="J501" s="221"/>
      <c r="K501" s="221"/>
      <c r="L501" s="221"/>
      <c r="M501" s="221"/>
      <c r="N501" s="220"/>
      <c r="O501" s="220"/>
      <c r="P501" s="220"/>
      <c r="Q501" s="220"/>
      <c r="R501" s="221"/>
      <c r="S501" s="221"/>
      <c r="T501" s="221"/>
      <c r="U501" s="221"/>
      <c r="V501" s="221"/>
      <c r="W501" s="221"/>
      <c r="X501" s="221"/>
      <c r="Y501" s="221"/>
      <c r="Z501" s="210"/>
      <c r="AA501" s="210"/>
      <c r="AB501" s="210"/>
      <c r="AC501" s="210"/>
      <c r="AD501" s="210"/>
      <c r="AE501" s="210"/>
      <c r="AF501" s="210"/>
      <c r="AG501" s="210" t="s">
        <v>154</v>
      </c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ht="45" outlineLevel="1" x14ac:dyDescent="0.2">
      <c r="A502" s="235">
        <v>79</v>
      </c>
      <c r="B502" s="236" t="s">
        <v>398</v>
      </c>
      <c r="C502" s="251" t="s">
        <v>399</v>
      </c>
      <c r="D502" s="237" t="s">
        <v>165</v>
      </c>
      <c r="E502" s="238">
        <v>1.8</v>
      </c>
      <c r="F502" s="239"/>
      <c r="G502" s="240">
        <f>ROUND(E502*F502,2)</f>
        <v>0</v>
      </c>
      <c r="H502" s="239"/>
      <c r="I502" s="240">
        <f>ROUND(E502*H502,2)</f>
        <v>0</v>
      </c>
      <c r="J502" s="239"/>
      <c r="K502" s="240">
        <f>ROUND(E502*J502,2)</f>
        <v>0</v>
      </c>
      <c r="L502" s="240">
        <v>21</v>
      </c>
      <c r="M502" s="240">
        <f>G502*(1+L502/100)</f>
        <v>0</v>
      </c>
      <c r="N502" s="238">
        <v>2.5999999999999998E-4</v>
      </c>
      <c r="O502" s="238">
        <f>ROUND(E502*N502,2)</f>
        <v>0</v>
      </c>
      <c r="P502" s="238">
        <v>0</v>
      </c>
      <c r="Q502" s="238">
        <f>ROUND(E502*P502,2)</f>
        <v>0</v>
      </c>
      <c r="R502" s="240" t="s">
        <v>388</v>
      </c>
      <c r="S502" s="240" t="s">
        <v>145</v>
      </c>
      <c r="T502" s="241" t="s">
        <v>145</v>
      </c>
      <c r="U502" s="221">
        <v>0.15</v>
      </c>
      <c r="V502" s="221">
        <f>ROUND(E502*U502,2)</f>
        <v>0.27</v>
      </c>
      <c r="W502" s="221"/>
      <c r="X502" s="221" t="s">
        <v>146</v>
      </c>
      <c r="Y502" s="221" t="s">
        <v>147</v>
      </c>
      <c r="Z502" s="210"/>
      <c r="AA502" s="210"/>
      <c r="AB502" s="210"/>
      <c r="AC502" s="210"/>
      <c r="AD502" s="210"/>
      <c r="AE502" s="210"/>
      <c r="AF502" s="210"/>
      <c r="AG502" s="210" t="s">
        <v>148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2" x14ac:dyDescent="0.2">
      <c r="A503" s="217"/>
      <c r="B503" s="218"/>
      <c r="C503" s="252" t="s">
        <v>149</v>
      </c>
      <c r="D503" s="223"/>
      <c r="E503" s="224"/>
      <c r="F503" s="221"/>
      <c r="G503" s="221"/>
      <c r="H503" s="221"/>
      <c r="I503" s="221"/>
      <c r="J503" s="221"/>
      <c r="K503" s="221"/>
      <c r="L503" s="221"/>
      <c r="M503" s="221"/>
      <c r="N503" s="220"/>
      <c r="O503" s="220"/>
      <c r="P503" s="220"/>
      <c r="Q503" s="220"/>
      <c r="R503" s="221"/>
      <c r="S503" s="221"/>
      <c r="T503" s="221"/>
      <c r="U503" s="221"/>
      <c r="V503" s="221"/>
      <c r="W503" s="221"/>
      <c r="X503" s="221"/>
      <c r="Y503" s="221"/>
      <c r="Z503" s="210"/>
      <c r="AA503" s="210"/>
      <c r="AB503" s="210"/>
      <c r="AC503" s="210"/>
      <c r="AD503" s="210"/>
      <c r="AE503" s="210"/>
      <c r="AF503" s="210"/>
      <c r="AG503" s="210" t="s">
        <v>150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3" x14ac:dyDescent="0.2">
      <c r="A504" s="217"/>
      <c r="B504" s="218"/>
      <c r="C504" s="252" t="s">
        <v>400</v>
      </c>
      <c r="D504" s="223"/>
      <c r="E504" s="224">
        <v>0.6</v>
      </c>
      <c r="F504" s="221"/>
      <c r="G504" s="221"/>
      <c r="H504" s="221"/>
      <c r="I504" s="221"/>
      <c r="J504" s="221"/>
      <c r="K504" s="221"/>
      <c r="L504" s="221"/>
      <c r="M504" s="221"/>
      <c r="N504" s="220"/>
      <c r="O504" s="220"/>
      <c r="P504" s="220"/>
      <c r="Q504" s="220"/>
      <c r="R504" s="221"/>
      <c r="S504" s="221"/>
      <c r="T504" s="221"/>
      <c r="U504" s="221"/>
      <c r="V504" s="221"/>
      <c r="W504" s="221"/>
      <c r="X504" s="221"/>
      <c r="Y504" s="221"/>
      <c r="Z504" s="210"/>
      <c r="AA504" s="210"/>
      <c r="AB504" s="210"/>
      <c r="AC504" s="210"/>
      <c r="AD504" s="210"/>
      <c r="AE504" s="210"/>
      <c r="AF504" s="210"/>
      <c r="AG504" s="210" t="s">
        <v>150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3" x14ac:dyDescent="0.2">
      <c r="A505" s="217"/>
      <c r="B505" s="218"/>
      <c r="C505" s="252" t="s">
        <v>152</v>
      </c>
      <c r="D505" s="223"/>
      <c r="E505" s="224"/>
      <c r="F505" s="221"/>
      <c r="G505" s="221"/>
      <c r="H505" s="221"/>
      <c r="I505" s="221"/>
      <c r="J505" s="221"/>
      <c r="K505" s="221"/>
      <c r="L505" s="221"/>
      <c r="M505" s="221"/>
      <c r="N505" s="220"/>
      <c r="O505" s="220"/>
      <c r="P505" s="220"/>
      <c r="Q505" s="220"/>
      <c r="R505" s="221"/>
      <c r="S505" s="221"/>
      <c r="T505" s="221"/>
      <c r="U505" s="221"/>
      <c r="V505" s="221"/>
      <c r="W505" s="221"/>
      <c r="X505" s="221"/>
      <c r="Y505" s="221"/>
      <c r="Z505" s="210"/>
      <c r="AA505" s="210"/>
      <c r="AB505" s="210"/>
      <c r="AC505" s="210"/>
      <c r="AD505" s="210"/>
      <c r="AE505" s="210"/>
      <c r="AF505" s="210"/>
      <c r="AG505" s="210" t="s">
        <v>150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3" x14ac:dyDescent="0.2">
      <c r="A506" s="217"/>
      <c r="B506" s="218"/>
      <c r="C506" s="252" t="s">
        <v>400</v>
      </c>
      <c r="D506" s="223"/>
      <c r="E506" s="224">
        <v>0.6</v>
      </c>
      <c r="F506" s="221"/>
      <c r="G506" s="221"/>
      <c r="H506" s="221"/>
      <c r="I506" s="221"/>
      <c r="J506" s="221"/>
      <c r="K506" s="221"/>
      <c r="L506" s="221"/>
      <c r="M506" s="221"/>
      <c r="N506" s="220"/>
      <c r="O506" s="220"/>
      <c r="P506" s="220"/>
      <c r="Q506" s="220"/>
      <c r="R506" s="221"/>
      <c r="S506" s="221"/>
      <c r="T506" s="221"/>
      <c r="U506" s="221"/>
      <c r="V506" s="221"/>
      <c r="W506" s="221"/>
      <c r="X506" s="221"/>
      <c r="Y506" s="221"/>
      <c r="Z506" s="210"/>
      <c r="AA506" s="210"/>
      <c r="AB506" s="210"/>
      <c r="AC506" s="210"/>
      <c r="AD506" s="210"/>
      <c r="AE506" s="210"/>
      <c r="AF506" s="210"/>
      <c r="AG506" s="210" t="s">
        <v>150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3" x14ac:dyDescent="0.2">
      <c r="A507" s="217"/>
      <c r="B507" s="218"/>
      <c r="C507" s="252" t="s">
        <v>153</v>
      </c>
      <c r="D507" s="223"/>
      <c r="E507" s="224"/>
      <c r="F507" s="221"/>
      <c r="G507" s="221"/>
      <c r="H507" s="221"/>
      <c r="I507" s="221"/>
      <c r="J507" s="221"/>
      <c r="K507" s="221"/>
      <c r="L507" s="221"/>
      <c r="M507" s="221"/>
      <c r="N507" s="220"/>
      <c r="O507" s="220"/>
      <c r="P507" s="220"/>
      <c r="Q507" s="220"/>
      <c r="R507" s="221"/>
      <c r="S507" s="221"/>
      <c r="T507" s="221"/>
      <c r="U507" s="221"/>
      <c r="V507" s="221"/>
      <c r="W507" s="221"/>
      <c r="X507" s="221"/>
      <c r="Y507" s="221"/>
      <c r="Z507" s="210"/>
      <c r="AA507" s="210"/>
      <c r="AB507" s="210"/>
      <c r="AC507" s="210"/>
      <c r="AD507" s="210"/>
      <c r="AE507" s="210"/>
      <c r="AF507" s="210"/>
      <c r="AG507" s="210" t="s">
        <v>150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3" x14ac:dyDescent="0.2">
      <c r="A508" s="217"/>
      <c r="B508" s="218"/>
      <c r="C508" s="252" t="s">
        <v>400</v>
      </c>
      <c r="D508" s="223"/>
      <c r="E508" s="224">
        <v>0.6</v>
      </c>
      <c r="F508" s="221"/>
      <c r="G508" s="221"/>
      <c r="H508" s="221"/>
      <c r="I508" s="221"/>
      <c r="J508" s="221"/>
      <c r="K508" s="221"/>
      <c r="L508" s="221"/>
      <c r="M508" s="221"/>
      <c r="N508" s="220"/>
      <c r="O508" s="220"/>
      <c r="P508" s="220"/>
      <c r="Q508" s="220"/>
      <c r="R508" s="221"/>
      <c r="S508" s="221"/>
      <c r="T508" s="221"/>
      <c r="U508" s="221"/>
      <c r="V508" s="221"/>
      <c r="W508" s="221"/>
      <c r="X508" s="221"/>
      <c r="Y508" s="221"/>
      <c r="Z508" s="210"/>
      <c r="AA508" s="210"/>
      <c r="AB508" s="210"/>
      <c r="AC508" s="210"/>
      <c r="AD508" s="210"/>
      <c r="AE508" s="210"/>
      <c r="AF508" s="210"/>
      <c r="AG508" s="210" t="s">
        <v>150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2" x14ac:dyDescent="0.2">
      <c r="A509" s="217"/>
      <c r="B509" s="218"/>
      <c r="C509" s="253"/>
      <c r="D509" s="243"/>
      <c r="E509" s="243"/>
      <c r="F509" s="243"/>
      <c r="G509" s="243"/>
      <c r="H509" s="221"/>
      <c r="I509" s="221"/>
      <c r="J509" s="221"/>
      <c r="K509" s="221"/>
      <c r="L509" s="221"/>
      <c r="M509" s="221"/>
      <c r="N509" s="220"/>
      <c r="O509" s="220"/>
      <c r="P509" s="220"/>
      <c r="Q509" s="220"/>
      <c r="R509" s="221"/>
      <c r="S509" s="221"/>
      <c r="T509" s="221"/>
      <c r="U509" s="221"/>
      <c r="V509" s="221"/>
      <c r="W509" s="221"/>
      <c r="X509" s="221"/>
      <c r="Y509" s="221"/>
      <c r="Z509" s="210"/>
      <c r="AA509" s="210"/>
      <c r="AB509" s="210"/>
      <c r="AC509" s="210"/>
      <c r="AD509" s="210"/>
      <c r="AE509" s="210"/>
      <c r="AF509" s="210"/>
      <c r="AG509" s="210" t="s">
        <v>154</v>
      </c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ht="22.5" outlineLevel="1" x14ac:dyDescent="0.2">
      <c r="A510" s="235">
        <v>80</v>
      </c>
      <c r="B510" s="236" t="s">
        <v>401</v>
      </c>
      <c r="C510" s="251" t="s">
        <v>402</v>
      </c>
      <c r="D510" s="237" t="s">
        <v>165</v>
      </c>
      <c r="E510" s="238">
        <v>63.9</v>
      </c>
      <c r="F510" s="239"/>
      <c r="G510" s="240">
        <f>ROUND(E510*F510,2)</f>
        <v>0</v>
      </c>
      <c r="H510" s="239"/>
      <c r="I510" s="240">
        <f>ROUND(E510*H510,2)</f>
        <v>0</v>
      </c>
      <c r="J510" s="239"/>
      <c r="K510" s="240">
        <f>ROUND(E510*J510,2)</f>
        <v>0</v>
      </c>
      <c r="L510" s="240">
        <v>21</v>
      </c>
      <c r="M510" s="240">
        <f>G510*(1+L510/100)</f>
        <v>0</v>
      </c>
      <c r="N510" s="238">
        <v>1.8000000000000001E-4</v>
      </c>
      <c r="O510" s="238">
        <f>ROUND(E510*N510,2)</f>
        <v>0.01</v>
      </c>
      <c r="P510" s="238">
        <v>0</v>
      </c>
      <c r="Q510" s="238">
        <f>ROUND(E510*P510,2)</f>
        <v>0</v>
      </c>
      <c r="R510" s="240" t="s">
        <v>388</v>
      </c>
      <c r="S510" s="240" t="s">
        <v>145</v>
      </c>
      <c r="T510" s="241" t="s">
        <v>145</v>
      </c>
      <c r="U510" s="221">
        <v>0.12</v>
      </c>
      <c r="V510" s="221">
        <f>ROUND(E510*U510,2)</f>
        <v>7.67</v>
      </c>
      <c r="W510" s="221"/>
      <c r="X510" s="221" t="s">
        <v>146</v>
      </c>
      <c r="Y510" s="221" t="s">
        <v>147</v>
      </c>
      <c r="Z510" s="210"/>
      <c r="AA510" s="210"/>
      <c r="AB510" s="210"/>
      <c r="AC510" s="210"/>
      <c r="AD510" s="210"/>
      <c r="AE510" s="210"/>
      <c r="AF510" s="210"/>
      <c r="AG510" s="210" t="s">
        <v>148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2" x14ac:dyDescent="0.2">
      <c r="A511" s="217"/>
      <c r="B511" s="218"/>
      <c r="C511" s="258" t="s">
        <v>403</v>
      </c>
      <c r="D511" s="248"/>
      <c r="E511" s="248"/>
      <c r="F511" s="248"/>
      <c r="G511" s="248"/>
      <c r="H511" s="221"/>
      <c r="I511" s="221"/>
      <c r="J511" s="221"/>
      <c r="K511" s="221"/>
      <c r="L511" s="221"/>
      <c r="M511" s="221"/>
      <c r="N511" s="220"/>
      <c r="O511" s="220"/>
      <c r="P511" s="220"/>
      <c r="Q511" s="220"/>
      <c r="R511" s="221"/>
      <c r="S511" s="221"/>
      <c r="T511" s="221"/>
      <c r="U511" s="221"/>
      <c r="V511" s="221"/>
      <c r="W511" s="221"/>
      <c r="X511" s="221"/>
      <c r="Y511" s="221"/>
      <c r="Z511" s="210"/>
      <c r="AA511" s="210"/>
      <c r="AB511" s="210"/>
      <c r="AC511" s="210"/>
      <c r="AD511" s="210"/>
      <c r="AE511" s="210"/>
      <c r="AF511" s="210"/>
      <c r="AG511" s="210" t="s">
        <v>168</v>
      </c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2" x14ac:dyDescent="0.2">
      <c r="A512" s="217"/>
      <c r="B512" s="218"/>
      <c r="C512" s="252" t="s">
        <v>149</v>
      </c>
      <c r="D512" s="223"/>
      <c r="E512" s="224"/>
      <c r="F512" s="221"/>
      <c r="G512" s="221"/>
      <c r="H512" s="221"/>
      <c r="I512" s="221"/>
      <c r="J512" s="221"/>
      <c r="K512" s="221"/>
      <c r="L512" s="221"/>
      <c r="M512" s="221"/>
      <c r="N512" s="220"/>
      <c r="O512" s="220"/>
      <c r="P512" s="220"/>
      <c r="Q512" s="220"/>
      <c r="R512" s="221"/>
      <c r="S512" s="221"/>
      <c r="T512" s="221"/>
      <c r="U512" s="221"/>
      <c r="V512" s="221"/>
      <c r="W512" s="221"/>
      <c r="X512" s="221"/>
      <c r="Y512" s="221"/>
      <c r="Z512" s="210"/>
      <c r="AA512" s="210"/>
      <c r="AB512" s="210"/>
      <c r="AC512" s="210"/>
      <c r="AD512" s="210"/>
      <c r="AE512" s="210"/>
      <c r="AF512" s="210"/>
      <c r="AG512" s="210" t="s">
        <v>150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3" x14ac:dyDescent="0.2">
      <c r="A513" s="217"/>
      <c r="B513" s="218"/>
      <c r="C513" s="252" t="s">
        <v>404</v>
      </c>
      <c r="D513" s="223"/>
      <c r="E513" s="224">
        <v>14.6</v>
      </c>
      <c r="F513" s="221"/>
      <c r="G513" s="221"/>
      <c r="H513" s="221"/>
      <c r="I513" s="221"/>
      <c r="J513" s="221"/>
      <c r="K513" s="221"/>
      <c r="L513" s="221"/>
      <c r="M513" s="221"/>
      <c r="N513" s="220"/>
      <c r="O513" s="220"/>
      <c r="P513" s="220"/>
      <c r="Q513" s="220"/>
      <c r="R513" s="221"/>
      <c r="S513" s="221"/>
      <c r="T513" s="221"/>
      <c r="U513" s="221"/>
      <c r="V513" s="221"/>
      <c r="W513" s="221"/>
      <c r="X513" s="221"/>
      <c r="Y513" s="221"/>
      <c r="Z513" s="210"/>
      <c r="AA513" s="210"/>
      <c r="AB513" s="210"/>
      <c r="AC513" s="210"/>
      <c r="AD513" s="210"/>
      <c r="AE513" s="210"/>
      <c r="AF513" s="210"/>
      <c r="AG513" s="210" t="s">
        <v>150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3" x14ac:dyDescent="0.2">
      <c r="A514" s="217"/>
      <c r="B514" s="218"/>
      <c r="C514" s="252" t="s">
        <v>405</v>
      </c>
      <c r="D514" s="223"/>
      <c r="E514" s="224">
        <v>6.7</v>
      </c>
      <c r="F514" s="221"/>
      <c r="G514" s="221"/>
      <c r="H514" s="221"/>
      <c r="I514" s="221"/>
      <c r="J514" s="221"/>
      <c r="K514" s="221"/>
      <c r="L514" s="221"/>
      <c r="M514" s="221"/>
      <c r="N514" s="220"/>
      <c r="O514" s="220"/>
      <c r="P514" s="220"/>
      <c r="Q514" s="220"/>
      <c r="R514" s="221"/>
      <c r="S514" s="221"/>
      <c r="T514" s="221"/>
      <c r="U514" s="221"/>
      <c r="V514" s="221"/>
      <c r="W514" s="221"/>
      <c r="X514" s="221"/>
      <c r="Y514" s="221"/>
      <c r="Z514" s="210"/>
      <c r="AA514" s="210"/>
      <c r="AB514" s="210"/>
      <c r="AC514" s="210"/>
      <c r="AD514" s="210"/>
      <c r="AE514" s="210"/>
      <c r="AF514" s="210"/>
      <c r="AG514" s="210" t="s">
        <v>150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3" x14ac:dyDescent="0.2">
      <c r="A515" s="217"/>
      <c r="B515" s="218"/>
      <c r="C515" s="255" t="s">
        <v>162</v>
      </c>
      <c r="D515" s="225"/>
      <c r="E515" s="226">
        <v>21.3</v>
      </c>
      <c r="F515" s="221"/>
      <c r="G515" s="221"/>
      <c r="H515" s="221"/>
      <c r="I515" s="221"/>
      <c r="J515" s="221"/>
      <c r="K515" s="221"/>
      <c r="L515" s="221"/>
      <c r="M515" s="221"/>
      <c r="N515" s="220"/>
      <c r="O515" s="220"/>
      <c r="P515" s="220"/>
      <c r="Q515" s="220"/>
      <c r="R515" s="221"/>
      <c r="S515" s="221"/>
      <c r="T515" s="221"/>
      <c r="U515" s="221"/>
      <c r="V515" s="221"/>
      <c r="W515" s="221"/>
      <c r="X515" s="221"/>
      <c r="Y515" s="221"/>
      <c r="Z515" s="210"/>
      <c r="AA515" s="210"/>
      <c r="AB515" s="210"/>
      <c r="AC515" s="210"/>
      <c r="AD515" s="210"/>
      <c r="AE515" s="210"/>
      <c r="AF515" s="210"/>
      <c r="AG515" s="210" t="s">
        <v>150</v>
      </c>
      <c r="AH515" s="210">
        <v>1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3" x14ac:dyDescent="0.2">
      <c r="A516" s="217"/>
      <c r="B516" s="218"/>
      <c r="C516" s="252" t="s">
        <v>152</v>
      </c>
      <c r="D516" s="223"/>
      <c r="E516" s="224"/>
      <c r="F516" s="221"/>
      <c r="G516" s="221"/>
      <c r="H516" s="221"/>
      <c r="I516" s="221"/>
      <c r="J516" s="221"/>
      <c r="K516" s="221"/>
      <c r="L516" s="221"/>
      <c r="M516" s="221"/>
      <c r="N516" s="220"/>
      <c r="O516" s="220"/>
      <c r="P516" s="220"/>
      <c r="Q516" s="220"/>
      <c r="R516" s="221"/>
      <c r="S516" s="221"/>
      <c r="T516" s="221"/>
      <c r="U516" s="221"/>
      <c r="V516" s="221"/>
      <c r="W516" s="221"/>
      <c r="X516" s="221"/>
      <c r="Y516" s="221"/>
      <c r="Z516" s="210"/>
      <c r="AA516" s="210"/>
      <c r="AB516" s="210"/>
      <c r="AC516" s="210"/>
      <c r="AD516" s="210"/>
      <c r="AE516" s="210"/>
      <c r="AF516" s="210"/>
      <c r="AG516" s="210" t="s">
        <v>150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3" x14ac:dyDescent="0.2">
      <c r="A517" s="217"/>
      <c r="B517" s="218"/>
      <c r="C517" s="252" t="s">
        <v>404</v>
      </c>
      <c r="D517" s="223"/>
      <c r="E517" s="224">
        <v>14.6</v>
      </c>
      <c r="F517" s="221"/>
      <c r="G517" s="221"/>
      <c r="H517" s="221"/>
      <c r="I517" s="221"/>
      <c r="J517" s="221"/>
      <c r="K517" s="221"/>
      <c r="L517" s="221"/>
      <c r="M517" s="221"/>
      <c r="N517" s="220"/>
      <c r="O517" s="220"/>
      <c r="P517" s="220"/>
      <c r="Q517" s="220"/>
      <c r="R517" s="221"/>
      <c r="S517" s="221"/>
      <c r="T517" s="221"/>
      <c r="U517" s="221"/>
      <c r="V517" s="221"/>
      <c r="W517" s="221"/>
      <c r="X517" s="221"/>
      <c r="Y517" s="221"/>
      <c r="Z517" s="210"/>
      <c r="AA517" s="210"/>
      <c r="AB517" s="210"/>
      <c r="AC517" s="210"/>
      <c r="AD517" s="210"/>
      <c r="AE517" s="210"/>
      <c r="AF517" s="210"/>
      <c r="AG517" s="210" t="s">
        <v>150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3" x14ac:dyDescent="0.2">
      <c r="A518" s="217"/>
      <c r="B518" s="218"/>
      <c r="C518" s="252" t="s">
        <v>405</v>
      </c>
      <c r="D518" s="223"/>
      <c r="E518" s="224">
        <v>6.7</v>
      </c>
      <c r="F518" s="221"/>
      <c r="G518" s="221"/>
      <c r="H518" s="221"/>
      <c r="I518" s="221"/>
      <c r="J518" s="221"/>
      <c r="K518" s="221"/>
      <c r="L518" s="221"/>
      <c r="M518" s="221"/>
      <c r="N518" s="220"/>
      <c r="O518" s="220"/>
      <c r="P518" s="220"/>
      <c r="Q518" s="220"/>
      <c r="R518" s="221"/>
      <c r="S518" s="221"/>
      <c r="T518" s="221"/>
      <c r="U518" s="221"/>
      <c r="V518" s="221"/>
      <c r="W518" s="221"/>
      <c r="X518" s="221"/>
      <c r="Y518" s="221"/>
      <c r="Z518" s="210"/>
      <c r="AA518" s="210"/>
      <c r="AB518" s="210"/>
      <c r="AC518" s="210"/>
      <c r="AD518" s="210"/>
      <c r="AE518" s="210"/>
      <c r="AF518" s="210"/>
      <c r="AG518" s="210" t="s">
        <v>150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3" x14ac:dyDescent="0.2">
      <c r="A519" s="217"/>
      <c r="B519" s="218"/>
      <c r="C519" s="255" t="s">
        <v>162</v>
      </c>
      <c r="D519" s="225"/>
      <c r="E519" s="226">
        <v>21.3</v>
      </c>
      <c r="F519" s="221"/>
      <c r="G519" s="221"/>
      <c r="H519" s="221"/>
      <c r="I519" s="221"/>
      <c r="J519" s="221"/>
      <c r="K519" s="221"/>
      <c r="L519" s="221"/>
      <c r="M519" s="221"/>
      <c r="N519" s="220"/>
      <c r="O519" s="220"/>
      <c r="P519" s="220"/>
      <c r="Q519" s="220"/>
      <c r="R519" s="221"/>
      <c r="S519" s="221"/>
      <c r="T519" s="221"/>
      <c r="U519" s="221"/>
      <c r="V519" s="221"/>
      <c r="W519" s="221"/>
      <c r="X519" s="221"/>
      <c r="Y519" s="221"/>
      <c r="Z519" s="210"/>
      <c r="AA519" s="210"/>
      <c r="AB519" s="210"/>
      <c r="AC519" s="210"/>
      <c r="AD519" s="210"/>
      <c r="AE519" s="210"/>
      <c r="AF519" s="210"/>
      <c r="AG519" s="210" t="s">
        <v>150</v>
      </c>
      <c r="AH519" s="210">
        <v>1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3" x14ac:dyDescent="0.2">
      <c r="A520" s="217"/>
      <c r="B520" s="218"/>
      <c r="C520" s="252" t="s">
        <v>153</v>
      </c>
      <c r="D520" s="223"/>
      <c r="E520" s="224"/>
      <c r="F520" s="221"/>
      <c r="G520" s="221"/>
      <c r="H520" s="221"/>
      <c r="I520" s="221"/>
      <c r="J520" s="221"/>
      <c r="K520" s="221"/>
      <c r="L520" s="221"/>
      <c r="M520" s="221"/>
      <c r="N520" s="220"/>
      <c r="O520" s="220"/>
      <c r="P520" s="220"/>
      <c r="Q520" s="220"/>
      <c r="R520" s="221"/>
      <c r="S520" s="221"/>
      <c r="T520" s="221"/>
      <c r="U520" s="221"/>
      <c r="V520" s="221"/>
      <c r="W520" s="221"/>
      <c r="X520" s="221"/>
      <c r="Y520" s="221"/>
      <c r="Z520" s="210"/>
      <c r="AA520" s="210"/>
      <c r="AB520" s="210"/>
      <c r="AC520" s="210"/>
      <c r="AD520" s="210"/>
      <c r="AE520" s="210"/>
      <c r="AF520" s="210"/>
      <c r="AG520" s="210" t="s">
        <v>150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3" x14ac:dyDescent="0.2">
      <c r="A521" s="217"/>
      <c r="B521" s="218"/>
      <c r="C521" s="252" t="s">
        <v>404</v>
      </c>
      <c r="D521" s="223"/>
      <c r="E521" s="224">
        <v>14.6</v>
      </c>
      <c r="F521" s="221"/>
      <c r="G521" s="221"/>
      <c r="H521" s="221"/>
      <c r="I521" s="221"/>
      <c r="J521" s="221"/>
      <c r="K521" s="221"/>
      <c r="L521" s="221"/>
      <c r="M521" s="221"/>
      <c r="N521" s="220"/>
      <c r="O521" s="220"/>
      <c r="P521" s="220"/>
      <c r="Q521" s="220"/>
      <c r="R521" s="221"/>
      <c r="S521" s="221"/>
      <c r="T521" s="221"/>
      <c r="U521" s="221"/>
      <c r="V521" s="221"/>
      <c r="W521" s="221"/>
      <c r="X521" s="221"/>
      <c r="Y521" s="221"/>
      <c r="Z521" s="210"/>
      <c r="AA521" s="210"/>
      <c r="AB521" s="210"/>
      <c r="AC521" s="210"/>
      <c r="AD521" s="210"/>
      <c r="AE521" s="210"/>
      <c r="AF521" s="210"/>
      <c r="AG521" s="210" t="s">
        <v>150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3" x14ac:dyDescent="0.2">
      <c r="A522" s="217"/>
      <c r="B522" s="218"/>
      <c r="C522" s="252" t="s">
        <v>405</v>
      </c>
      <c r="D522" s="223"/>
      <c r="E522" s="224">
        <v>6.7</v>
      </c>
      <c r="F522" s="221"/>
      <c r="G522" s="221"/>
      <c r="H522" s="221"/>
      <c r="I522" s="221"/>
      <c r="J522" s="221"/>
      <c r="K522" s="221"/>
      <c r="L522" s="221"/>
      <c r="M522" s="221"/>
      <c r="N522" s="220"/>
      <c r="O522" s="220"/>
      <c r="P522" s="220"/>
      <c r="Q522" s="220"/>
      <c r="R522" s="221"/>
      <c r="S522" s="221"/>
      <c r="T522" s="221"/>
      <c r="U522" s="221"/>
      <c r="V522" s="221"/>
      <c r="W522" s="221"/>
      <c r="X522" s="221"/>
      <c r="Y522" s="221"/>
      <c r="Z522" s="210"/>
      <c r="AA522" s="210"/>
      <c r="AB522" s="210"/>
      <c r="AC522" s="210"/>
      <c r="AD522" s="210"/>
      <c r="AE522" s="210"/>
      <c r="AF522" s="210"/>
      <c r="AG522" s="210" t="s">
        <v>150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3" x14ac:dyDescent="0.2">
      <c r="A523" s="217"/>
      <c r="B523" s="218"/>
      <c r="C523" s="255" t="s">
        <v>162</v>
      </c>
      <c r="D523" s="225"/>
      <c r="E523" s="226">
        <v>21.3</v>
      </c>
      <c r="F523" s="221"/>
      <c r="G523" s="221"/>
      <c r="H523" s="221"/>
      <c r="I523" s="221"/>
      <c r="J523" s="221"/>
      <c r="K523" s="221"/>
      <c r="L523" s="221"/>
      <c r="M523" s="221"/>
      <c r="N523" s="220"/>
      <c r="O523" s="220"/>
      <c r="P523" s="220"/>
      <c r="Q523" s="220"/>
      <c r="R523" s="221"/>
      <c r="S523" s="221"/>
      <c r="T523" s="221"/>
      <c r="U523" s="221"/>
      <c r="V523" s="221"/>
      <c r="W523" s="221"/>
      <c r="X523" s="221"/>
      <c r="Y523" s="221"/>
      <c r="Z523" s="210"/>
      <c r="AA523" s="210"/>
      <c r="AB523" s="210"/>
      <c r="AC523" s="210"/>
      <c r="AD523" s="210"/>
      <c r="AE523" s="210"/>
      <c r="AF523" s="210"/>
      <c r="AG523" s="210" t="s">
        <v>150</v>
      </c>
      <c r="AH523" s="210">
        <v>1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2" x14ac:dyDescent="0.2">
      <c r="A524" s="217"/>
      <c r="B524" s="218"/>
      <c r="C524" s="253"/>
      <c r="D524" s="243"/>
      <c r="E524" s="243"/>
      <c r="F524" s="243"/>
      <c r="G524" s="243"/>
      <c r="H524" s="221"/>
      <c r="I524" s="221"/>
      <c r="J524" s="221"/>
      <c r="K524" s="221"/>
      <c r="L524" s="221"/>
      <c r="M524" s="221"/>
      <c r="N524" s="220"/>
      <c r="O524" s="220"/>
      <c r="P524" s="220"/>
      <c r="Q524" s="220"/>
      <c r="R524" s="221"/>
      <c r="S524" s="221"/>
      <c r="T524" s="221"/>
      <c r="U524" s="221"/>
      <c r="V524" s="221"/>
      <c r="W524" s="221"/>
      <c r="X524" s="221"/>
      <c r="Y524" s="221"/>
      <c r="Z524" s="210"/>
      <c r="AA524" s="210"/>
      <c r="AB524" s="210"/>
      <c r="AC524" s="210"/>
      <c r="AD524" s="210"/>
      <c r="AE524" s="210"/>
      <c r="AF524" s="210"/>
      <c r="AG524" s="210" t="s">
        <v>154</v>
      </c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ht="22.5" outlineLevel="1" x14ac:dyDescent="0.2">
      <c r="A525" s="235">
        <v>81</v>
      </c>
      <c r="B525" s="236" t="s">
        <v>406</v>
      </c>
      <c r="C525" s="251" t="s">
        <v>407</v>
      </c>
      <c r="D525" s="237" t="s">
        <v>157</v>
      </c>
      <c r="E525" s="238">
        <v>25.635000000000002</v>
      </c>
      <c r="F525" s="239"/>
      <c r="G525" s="240">
        <f>ROUND(E525*F525,2)</f>
        <v>0</v>
      </c>
      <c r="H525" s="239"/>
      <c r="I525" s="240">
        <f>ROUND(E525*H525,2)</f>
        <v>0</v>
      </c>
      <c r="J525" s="239"/>
      <c r="K525" s="240">
        <f>ROUND(E525*J525,2)</f>
        <v>0</v>
      </c>
      <c r="L525" s="240">
        <v>21</v>
      </c>
      <c r="M525" s="240">
        <f>G525*(1+L525/100)</f>
        <v>0</v>
      </c>
      <c r="N525" s="238">
        <v>0</v>
      </c>
      <c r="O525" s="238">
        <f>ROUND(E525*N525,2)</f>
        <v>0</v>
      </c>
      <c r="P525" s="238">
        <v>0</v>
      </c>
      <c r="Q525" s="238">
        <f>ROUND(E525*P525,2)</f>
        <v>0</v>
      </c>
      <c r="R525" s="240" t="s">
        <v>388</v>
      </c>
      <c r="S525" s="240" t="s">
        <v>145</v>
      </c>
      <c r="T525" s="241" t="s">
        <v>145</v>
      </c>
      <c r="U525" s="221">
        <v>0.15</v>
      </c>
      <c r="V525" s="221">
        <f>ROUND(E525*U525,2)</f>
        <v>3.85</v>
      </c>
      <c r="W525" s="221"/>
      <c r="X525" s="221" t="s">
        <v>146</v>
      </c>
      <c r="Y525" s="221" t="s">
        <v>147</v>
      </c>
      <c r="Z525" s="210"/>
      <c r="AA525" s="210"/>
      <c r="AB525" s="210"/>
      <c r="AC525" s="210"/>
      <c r="AD525" s="210"/>
      <c r="AE525" s="210"/>
      <c r="AF525" s="210"/>
      <c r="AG525" s="210" t="s">
        <v>148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2" x14ac:dyDescent="0.2">
      <c r="A526" s="217"/>
      <c r="B526" s="218"/>
      <c r="C526" s="257"/>
      <c r="D526" s="246"/>
      <c r="E526" s="246"/>
      <c r="F526" s="246"/>
      <c r="G526" s="246"/>
      <c r="H526" s="221"/>
      <c r="I526" s="221"/>
      <c r="J526" s="221"/>
      <c r="K526" s="221"/>
      <c r="L526" s="221"/>
      <c r="M526" s="221"/>
      <c r="N526" s="220"/>
      <c r="O526" s="220"/>
      <c r="P526" s="220"/>
      <c r="Q526" s="220"/>
      <c r="R526" s="221"/>
      <c r="S526" s="221"/>
      <c r="T526" s="221"/>
      <c r="U526" s="221"/>
      <c r="V526" s="221"/>
      <c r="W526" s="221"/>
      <c r="X526" s="221"/>
      <c r="Y526" s="221"/>
      <c r="Z526" s="210"/>
      <c r="AA526" s="210"/>
      <c r="AB526" s="210"/>
      <c r="AC526" s="210"/>
      <c r="AD526" s="210"/>
      <c r="AE526" s="210"/>
      <c r="AF526" s="210"/>
      <c r="AG526" s="210" t="s">
        <v>154</v>
      </c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ht="22.5" outlineLevel="1" x14ac:dyDescent="0.2">
      <c r="A527" s="235">
        <v>82</v>
      </c>
      <c r="B527" s="236" t="s">
        <v>408</v>
      </c>
      <c r="C527" s="251" t="s">
        <v>409</v>
      </c>
      <c r="D527" s="237" t="s">
        <v>157</v>
      </c>
      <c r="E527" s="238">
        <v>6.36</v>
      </c>
      <c r="F527" s="239"/>
      <c r="G527" s="240">
        <f>ROUND(E527*F527,2)</f>
        <v>0</v>
      </c>
      <c r="H527" s="239"/>
      <c r="I527" s="240">
        <f>ROUND(E527*H527,2)</f>
        <v>0</v>
      </c>
      <c r="J527" s="239"/>
      <c r="K527" s="240">
        <f>ROUND(E527*J527,2)</f>
        <v>0</v>
      </c>
      <c r="L527" s="240">
        <v>21</v>
      </c>
      <c r="M527" s="240">
        <f>G527*(1+L527/100)</f>
        <v>0</v>
      </c>
      <c r="N527" s="238">
        <v>0</v>
      </c>
      <c r="O527" s="238">
        <f>ROUND(E527*N527,2)</f>
        <v>0</v>
      </c>
      <c r="P527" s="238">
        <v>0</v>
      </c>
      <c r="Q527" s="238">
        <f>ROUND(E527*P527,2)</f>
        <v>0</v>
      </c>
      <c r="R527" s="240" t="s">
        <v>388</v>
      </c>
      <c r="S527" s="240" t="s">
        <v>145</v>
      </c>
      <c r="T527" s="241" t="s">
        <v>145</v>
      </c>
      <c r="U527" s="221">
        <v>0.03</v>
      </c>
      <c r="V527" s="221">
        <f>ROUND(E527*U527,2)</f>
        <v>0.19</v>
      </c>
      <c r="W527" s="221"/>
      <c r="X527" s="221" t="s">
        <v>146</v>
      </c>
      <c r="Y527" s="221" t="s">
        <v>147</v>
      </c>
      <c r="Z527" s="210"/>
      <c r="AA527" s="210"/>
      <c r="AB527" s="210"/>
      <c r="AC527" s="210"/>
      <c r="AD527" s="210"/>
      <c r="AE527" s="210"/>
      <c r="AF527" s="210"/>
      <c r="AG527" s="210" t="s">
        <v>148</v>
      </c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2" x14ac:dyDescent="0.2">
      <c r="A528" s="217"/>
      <c r="B528" s="218"/>
      <c r="C528" s="252" t="s">
        <v>149</v>
      </c>
      <c r="D528" s="223"/>
      <c r="E528" s="224"/>
      <c r="F528" s="221"/>
      <c r="G528" s="221"/>
      <c r="H528" s="221"/>
      <c r="I528" s="221"/>
      <c r="J528" s="221"/>
      <c r="K528" s="221"/>
      <c r="L528" s="221"/>
      <c r="M528" s="221"/>
      <c r="N528" s="220"/>
      <c r="O528" s="220"/>
      <c r="P528" s="220"/>
      <c r="Q528" s="220"/>
      <c r="R528" s="221"/>
      <c r="S528" s="221"/>
      <c r="T528" s="221"/>
      <c r="U528" s="221"/>
      <c r="V528" s="221"/>
      <c r="W528" s="221"/>
      <c r="X528" s="221"/>
      <c r="Y528" s="221"/>
      <c r="Z528" s="210"/>
      <c r="AA528" s="210"/>
      <c r="AB528" s="210"/>
      <c r="AC528" s="210"/>
      <c r="AD528" s="210"/>
      <c r="AE528" s="210"/>
      <c r="AF528" s="210"/>
      <c r="AG528" s="210" t="s">
        <v>150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3" x14ac:dyDescent="0.2">
      <c r="A529" s="217"/>
      <c r="B529" s="218"/>
      <c r="C529" s="252" t="s">
        <v>181</v>
      </c>
      <c r="D529" s="223"/>
      <c r="E529" s="224">
        <v>2.12</v>
      </c>
      <c r="F529" s="221"/>
      <c r="G529" s="221"/>
      <c r="H529" s="221"/>
      <c r="I529" s="221"/>
      <c r="J529" s="221"/>
      <c r="K529" s="221"/>
      <c r="L529" s="221"/>
      <c r="M529" s="221"/>
      <c r="N529" s="220"/>
      <c r="O529" s="220"/>
      <c r="P529" s="220"/>
      <c r="Q529" s="220"/>
      <c r="R529" s="221"/>
      <c r="S529" s="221"/>
      <c r="T529" s="221"/>
      <c r="U529" s="221"/>
      <c r="V529" s="221"/>
      <c r="W529" s="221"/>
      <c r="X529" s="221"/>
      <c r="Y529" s="221"/>
      <c r="Z529" s="210"/>
      <c r="AA529" s="210"/>
      <c r="AB529" s="210"/>
      <c r="AC529" s="210"/>
      <c r="AD529" s="210"/>
      <c r="AE529" s="210"/>
      <c r="AF529" s="210"/>
      <c r="AG529" s="210" t="s">
        <v>150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3" x14ac:dyDescent="0.2">
      <c r="A530" s="217"/>
      <c r="B530" s="218"/>
      <c r="C530" s="255" t="s">
        <v>162</v>
      </c>
      <c r="D530" s="225"/>
      <c r="E530" s="226">
        <v>2.12</v>
      </c>
      <c r="F530" s="221"/>
      <c r="G530" s="221"/>
      <c r="H530" s="221"/>
      <c r="I530" s="221"/>
      <c r="J530" s="221"/>
      <c r="K530" s="221"/>
      <c r="L530" s="221"/>
      <c r="M530" s="221"/>
      <c r="N530" s="220"/>
      <c r="O530" s="220"/>
      <c r="P530" s="220"/>
      <c r="Q530" s="220"/>
      <c r="R530" s="221"/>
      <c r="S530" s="221"/>
      <c r="T530" s="221"/>
      <c r="U530" s="221"/>
      <c r="V530" s="221"/>
      <c r="W530" s="221"/>
      <c r="X530" s="221"/>
      <c r="Y530" s="221"/>
      <c r="Z530" s="210"/>
      <c r="AA530" s="210"/>
      <c r="AB530" s="210"/>
      <c r="AC530" s="210"/>
      <c r="AD530" s="210"/>
      <c r="AE530" s="210"/>
      <c r="AF530" s="210"/>
      <c r="AG530" s="210" t="s">
        <v>150</v>
      </c>
      <c r="AH530" s="210">
        <v>1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3" x14ac:dyDescent="0.2">
      <c r="A531" s="217"/>
      <c r="B531" s="218"/>
      <c r="C531" s="252" t="s">
        <v>152</v>
      </c>
      <c r="D531" s="223"/>
      <c r="E531" s="224"/>
      <c r="F531" s="221"/>
      <c r="G531" s="221"/>
      <c r="H531" s="221"/>
      <c r="I531" s="221"/>
      <c r="J531" s="221"/>
      <c r="K531" s="221"/>
      <c r="L531" s="221"/>
      <c r="M531" s="221"/>
      <c r="N531" s="220"/>
      <c r="O531" s="220"/>
      <c r="P531" s="220"/>
      <c r="Q531" s="220"/>
      <c r="R531" s="221"/>
      <c r="S531" s="221"/>
      <c r="T531" s="221"/>
      <c r="U531" s="221"/>
      <c r="V531" s="221"/>
      <c r="W531" s="221"/>
      <c r="X531" s="221"/>
      <c r="Y531" s="221"/>
      <c r="Z531" s="210"/>
      <c r="AA531" s="210"/>
      <c r="AB531" s="210"/>
      <c r="AC531" s="210"/>
      <c r="AD531" s="210"/>
      <c r="AE531" s="210"/>
      <c r="AF531" s="210"/>
      <c r="AG531" s="210" t="s">
        <v>150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">
      <c r="A532" s="217"/>
      <c r="B532" s="218"/>
      <c r="C532" s="252" t="s">
        <v>181</v>
      </c>
      <c r="D532" s="223"/>
      <c r="E532" s="224">
        <v>2.12</v>
      </c>
      <c r="F532" s="221"/>
      <c r="G532" s="221"/>
      <c r="H532" s="221"/>
      <c r="I532" s="221"/>
      <c r="J532" s="221"/>
      <c r="K532" s="221"/>
      <c r="L532" s="221"/>
      <c r="M532" s="221"/>
      <c r="N532" s="220"/>
      <c r="O532" s="220"/>
      <c r="P532" s="220"/>
      <c r="Q532" s="220"/>
      <c r="R532" s="221"/>
      <c r="S532" s="221"/>
      <c r="T532" s="221"/>
      <c r="U532" s="221"/>
      <c r="V532" s="221"/>
      <c r="W532" s="221"/>
      <c r="X532" s="221"/>
      <c r="Y532" s="221"/>
      <c r="Z532" s="210"/>
      <c r="AA532" s="210"/>
      <c r="AB532" s="210"/>
      <c r="AC532" s="210"/>
      <c r="AD532" s="210"/>
      <c r="AE532" s="210"/>
      <c r="AF532" s="210"/>
      <c r="AG532" s="210" t="s">
        <v>150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3" x14ac:dyDescent="0.2">
      <c r="A533" s="217"/>
      <c r="B533" s="218"/>
      <c r="C533" s="255" t="s">
        <v>162</v>
      </c>
      <c r="D533" s="225"/>
      <c r="E533" s="226">
        <v>2.12</v>
      </c>
      <c r="F533" s="221"/>
      <c r="G533" s="221"/>
      <c r="H533" s="221"/>
      <c r="I533" s="221"/>
      <c r="J533" s="221"/>
      <c r="K533" s="221"/>
      <c r="L533" s="221"/>
      <c r="M533" s="221"/>
      <c r="N533" s="220"/>
      <c r="O533" s="220"/>
      <c r="P533" s="220"/>
      <c r="Q533" s="220"/>
      <c r="R533" s="221"/>
      <c r="S533" s="221"/>
      <c r="T533" s="221"/>
      <c r="U533" s="221"/>
      <c r="V533" s="221"/>
      <c r="W533" s="221"/>
      <c r="X533" s="221"/>
      <c r="Y533" s="221"/>
      <c r="Z533" s="210"/>
      <c r="AA533" s="210"/>
      <c r="AB533" s="210"/>
      <c r="AC533" s="210"/>
      <c r="AD533" s="210"/>
      <c r="AE533" s="210"/>
      <c r="AF533" s="210"/>
      <c r="AG533" s="210" t="s">
        <v>150</v>
      </c>
      <c r="AH533" s="210">
        <v>1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3" x14ac:dyDescent="0.2">
      <c r="A534" s="217"/>
      <c r="B534" s="218"/>
      <c r="C534" s="252" t="s">
        <v>153</v>
      </c>
      <c r="D534" s="223"/>
      <c r="E534" s="224"/>
      <c r="F534" s="221"/>
      <c r="G534" s="221"/>
      <c r="H534" s="221"/>
      <c r="I534" s="221"/>
      <c r="J534" s="221"/>
      <c r="K534" s="221"/>
      <c r="L534" s="221"/>
      <c r="M534" s="221"/>
      <c r="N534" s="220"/>
      <c r="O534" s="220"/>
      <c r="P534" s="220"/>
      <c r="Q534" s="220"/>
      <c r="R534" s="221"/>
      <c r="S534" s="221"/>
      <c r="T534" s="221"/>
      <c r="U534" s="221"/>
      <c r="V534" s="221"/>
      <c r="W534" s="221"/>
      <c r="X534" s="221"/>
      <c r="Y534" s="221"/>
      <c r="Z534" s="210"/>
      <c r="AA534" s="210"/>
      <c r="AB534" s="210"/>
      <c r="AC534" s="210"/>
      <c r="AD534" s="210"/>
      <c r="AE534" s="210"/>
      <c r="AF534" s="210"/>
      <c r="AG534" s="210" t="s">
        <v>150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3" x14ac:dyDescent="0.2">
      <c r="A535" s="217"/>
      <c r="B535" s="218"/>
      <c r="C535" s="252" t="s">
        <v>181</v>
      </c>
      <c r="D535" s="223"/>
      <c r="E535" s="224">
        <v>2.12</v>
      </c>
      <c r="F535" s="221"/>
      <c r="G535" s="221"/>
      <c r="H535" s="221"/>
      <c r="I535" s="221"/>
      <c r="J535" s="221"/>
      <c r="K535" s="221"/>
      <c r="L535" s="221"/>
      <c r="M535" s="221"/>
      <c r="N535" s="220"/>
      <c r="O535" s="220"/>
      <c r="P535" s="220"/>
      <c r="Q535" s="220"/>
      <c r="R535" s="221"/>
      <c r="S535" s="221"/>
      <c r="T535" s="221"/>
      <c r="U535" s="221"/>
      <c r="V535" s="221"/>
      <c r="W535" s="221"/>
      <c r="X535" s="221"/>
      <c r="Y535" s="221"/>
      <c r="Z535" s="210"/>
      <c r="AA535" s="210"/>
      <c r="AB535" s="210"/>
      <c r="AC535" s="210"/>
      <c r="AD535" s="210"/>
      <c r="AE535" s="210"/>
      <c r="AF535" s="210"/>
      <c r="AG535" s="210" t="s">
        <v>150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3" x14ac:dyDescent="0.2">
      <c r="A536" s="217"/>
      <c r="B536" s="218"/>
      <c r="C536" s="255" t="s">
        <v>162</v>
      </c>
      <c r="D536" s="225"/>
      <c r="E536" s="226">
        <v>2.12</v>
      </c>
      <c r="F536" s="221"/>
      <c r="G536" s="221"/>
      <c r="H536" s="221"/>
      <c r="I536" s="221"/>
      <c r="J536" s="221"/>
      <c r="K536" s="221"/>
      <c r="L536" s="221"/>
      <c r="M536" s="221"/>
      <c r="N536" s="220"/>
      <c r="O536" s="220"/>
      <c r="P536" s="220"/>
      <c r="Q536" s="220"/>
      <c r="R536" s="221"/>
      <c r="S536" s="221"/>
      <c r="T536" s="221"/>
      <c r="U536" s="221"/>
      <c r="V536" s="221"/>
      <c r="W536" s="221"/>
      <c r="X536" s="221"/>
      <c r="Y536" s="221"/>
      <c r="Z536" s="210"/>
      <c r="AA536" s="210"/>
      <c r="AB536" s="210"/>
      <c r="AC536" s="210"/>
      <c r="AD536" s="210"/>
      <c r="AE536" s="210"/>
      <c r="AF536" s="210"/>
      <c r="AG536" s="210" t="s">
        <v>150</v>
      </c>
      <c r="AH536" s="210">
        <v>1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2" x14ac:dyDescent="0.2">
      <c r="A537" s="217"/>
      <c r="B537" s="218"/>
      <c r="C537" s="253"/>
      <c r="D537" s="243"/>
      <c r="E537" s="243"/>
      <c r="F537" s="243"/>
      <c r="G537" s="243"/>
      <c r="H537" s="221"/>
      <c r="I537" s="221"/>
      <c r="J537" s="221"/>
      <c r="K537" s="221"/>
      <c r="L537" s="221"/>
      <c r="M537" s="221"/>
      <c r="N537" s="220"/>
      <c r="O537" s="220"/>
      <c r="P537" s="220"/>
      <c r="Q537" s="220"/>
      <c r="R537" s="221"/>
      <c r="S537" s="221"/>
      <c r="T537" s="221"/>
      <c r="U537" s="221"/>
      <c r="V537" s="221"/>
      <c r="W537" s="221"/>
      <c r="X537" s="221"/>
      <c r="Y537" s="221"/>
      <c r="Z537" s="210"/>
      <c r="AA537" s="210"/>
      <c r="AB537" s="210"/>
      <c r="AC537" s="210"/>
      <c r="AD537" s="210"/>
      <c r="AE537" s="210"/>
      <c r="AF537" s="210"/>
      <c r="AG537" s="210" t="s">
        <v>154</v>
      </c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ht="22.5" outlineLevel="1" x14ac:dyDescent="0.2">
      <c r="A538" s="235">
        <v>83</v>
      </c>
      <c r="B538" s="236" t="s">
        <v>410</v>
      </c>
      <c r="C538" s="251" t="s">
        <v>411</v>
      </c>
      <c r="D538" s="237" t="s">
        <v>157</v>
      </c>
      <c r="E538" s="238">
        <v>29.480250000000002</v>
      </c>
      <c r="F538" s="239"/>
      <c r="G538" s="240">
        <f>ROUND(E538*F538,2)</f>
        <v>0</v>
      </c>
      <c r="H538" s="239"/>
      <c r="I538" s="240">
        <f>ROUND(E538*H538,2)</f>
        <v>0</v>
      </c>
      <c r="J538" s="239"/>
      <c r="K538" s="240">
        <f>ROUND(E538*J538,2)</f>
        <v>0</v>
      </c>
      <c r="L538" s="240">
        <v>21</v>
      </c>
      <c r="M538" s="240">
        <f>G538*(1+L538/100)</f>
        <v>0</v>
      </c>
      <c r="N538" s="238">
        <v>1.9199999999999998E-2</v>
      </c>
      <c r="O538" s="238">
        <f>ROUND(E538*N538,2)</f>
        <v>0.56999999999999995</v>
      </c>
      <c r="P538" s="238">
        <v>0</v>
      </c>
      <c r="Q538" s="238">
        <f>ROUND(E538*P538,2)</f>
        <v>0</v>
      </c>
      <c r="R538" s="240" t="s">
        <v>247</v>
      </c>
      <c r="S538" s="240" t="s">
        <v>145</v>
      </c>
      <c r="T538" s="241" t="s">
        <v>248</v>
      </c>
      <c r="U538" s="221">
        <v>0</v>
      </c>
      <c r="V538" s="221">
        <f>ROUND(E538*U538,2)</f>
        <v>0</v>
      </c>
      <c r="W538" s="221"/>
      <c r="X538" s="221" t="s">
        <v>249</v>
      </c>
      <c r="Y538" s="221" t="s">
        <v>147</v>
      </c>
      <c r="Z538" s="210"/>
      <c r="AA538" s="210"/>
      <c r="AB538" s="210"/>
      <c r="AC538" s="210"/>
      <c r="AD538" s="210"/>
      <c r="AE538" s="210"/>
      <c r="AF538" s="210"/>
      <c r="AG538" s="210" t="s">
        <v>250</v>
      </c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2" x14ac:dyDescent="0.2">
      <c r="A539" s="217"/>
      <c r="B539" s="218"/>
      <c r="C539" s="252" t="s">
        <v>412</v>
      </c>
      <c r="D539" s="223"/>
      <c r="E539" s="224">
        <v>29.480250000000002</v>
      </c>
      <c r="F539" s="221"/>
      <c r="G539" s="221"/>
      <c r="H539" s="221"/>
      <c r="I539" s="221"/>
      <c r="J539" s="221"/>
      <c r="K539" s="221"/>
      <c r="L539" s="221"/>
      <c r="M539" s="221"/>
      <c r="N539" s="220"/>
      <c r="O539" s="220"/>
      <c r="P539" s="220"/>
      <c r="Q539" s="220"/>
      <c r="R539" s="221"/>
      <c r="S539" s="221"/>
      <c r="T539" s="221"/>
      <c r="U539" s="221"/>
      <c r="V539" s="221"/>
      <c r="W539" s="221"/>
      <c r="X539" s="221"/>
      <c r="Y539" s="221"/>
      <c r="Z539" s="210"/>
      <c r="AA539" s="210"/>
      <c r="AB539" s="210"/>
      <c r="AC539" s="210"/>
      <c r="AD539" s="210"/>
      <c r="AE539" s="210"/>
      <c r="AF539" s="210"/>
      <c r="AG539" s="210" t="s">
        <v>150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2" x14ac:dyDescent="0.2">
      <c r="A540" s="217"/>
      <c r="B540" s="218"/>
      <c r="C540" s="253"/>
      <c r="D540" s="243"/>
      <c r="E540" s="243"/>
      <c r="F540" s="243"/>
      <c r="G540" s="243"/>
      <c r="H540" s="221"/>
      <c r="I540" s="221"/>
      <c r="J540" s="221"/>
      <c r="K540" s="221"/>
      <c r="L540" s="221"/>
      <c r="M540" s="221"/>
      <c r="N540" s="220"/>
      <c r="O540" s="220"/>
      <c r="P540" s="220"/>
      <c r="Q540" s="220"/>
      <c r="R540" s="221"/>
      <c r="S540" s="221"/>
      <c r="T540" s="221"/>
      <c r="U540" s="221"/>
      <c r="V540" s="221"/>
      <c r="W540" s="221"/>
      <c r="X540" s="221"/>
      <c r="Y540" s="221"/>
      <c r="Z540" s="210"/>
      <c r="AA540" s="210"/>
      <c r="AB540" s="210"/>
      <c r="AC540" s="210"/>
      <c r="AD540" s="210"/>
      <c r="AE540" s="210"/>
      <c r="AF540" s="210"/>
      <c r="AG540" s="210" t="s">
        <v>154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">
      <c r="A541" s="217">
        <v>84</v>
      </c>
      <c r="B541" s="218" t="s">
        <v>413</v>
      </c>
      <c r="C541" s="259" t="s">
        <v>414</v>
      </c>
      <c r="D541" s="219" t="s">
        <v>0</v>
      </c>
      <c r="E541" s="242"/>
      <c r="F541" s="222"/>
      <c r="G541" s="221">
        <f>ROUND(E541*F541,2)</f>
        <v>0</v>
      </c>
      <c r="H541" s="222"/>
      <c r="I541" s="221">
        <f>ROUND(E541*H541,2)</f>
        <v>0</v>
      </c>
      <c r="J541" s="222"/>
      <c r="K541" s="221">
        <f>ROUND(E541*J541,2)</f>
        <v>0</v>
      </c>
      <c r="L541" s="221">
        <v>21</v>
      </c>
      <c r="M541" s="221">
        <f>G541*(1+L541/100)</f>
        <v>0</v>
      </c>
      <c r="N541" s="220">
        <v>0</v>
      </c>
      <c r="O541" s="220">
        <f>ROUND(E541*N541,2)</f>
        <v>0</v>
      </c>
      <c r="P541" s="220">
        <v>0</v>
      </c>
      <c r="Q541" s="220">
        <f>ROUND(E541*P541,2)</f>
        <v>0</v>
      </c>
      <c r="R541" s="221" t="s">
        <v>388</v>
      </c>
      <c r="S541" s="221" t="s">
        <v>145</v>
      </c>
      <c r="T541" s="221" t="s">
        <v>145</v>
      </c>
      <c r="U541" s="221">
        <v>0</v>
      </c>
      <c r="V541" s="221">
        <f>ROUND(E541*U541,2)</f>
        <v>0</v>
      </c>
      <c r="W541" s="221"/>
      <c r="X541" s="221" t="s">
        <v>233</v>
      </c>
      <c r="Y541" s="221" t="s">
        <v>147</v>
      </c>
      <c r="Z541" s="210"/>
      <c r="AA541" s="210"/>
      <c r="AB541" s="210"/>
      <c r="AC541" s="210"/>
      <c r="AD541" s="210"/>
      <c r="AE541" s="210"/>
      <c r="AF541" s="210"/>
      <c r="AG541" s="210" t="s">
        <v>234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2" x14ac:dyDescent="0.2">
      <c r="A542" s="217"/>
      <c r="B542" s="218"/>
      <c r="C542" s="260" t="s">
        <v>254</v>
      </c>
      <c r="D542" s="249"/>
      <c r="E542" s="249"/>
      <c r="F542" s="249"/>
      <c r="G542" s="249"/>
      <c r="H542" s="221"/>
      <c r="I542" s="221"/>
      <c r="J542" s="221"/>
      <c r="K542" s="221"/>
      <c r="L542" s="221"/>
      <c r="M542" s="221"/>
      <c r="N542" s="220"/>
      <c r="O542" s="220"/>
      <c r="P542" s="220"/>
      <c r="Q542" s="220"/>
      <c r="R542" s="221"/>
      <c r="S542" s="221"/>
      <c r="T542" s="221"/>
      <c r="U542" s="221"/>
      <c r="V542" s="221"/>
      <c r="W542" s="221"/>
      <c r="X542" s="221"/>
      <c r="Y542" s="221"/>
      <c r="Z542" s="210"/>
      <c r="AA542" s="210"/>
      <c r="AB542" s="210"/>
      <c r="AC542" s="210"/>
      <c r="AD542" s="210"/>
      <c r="AE542" s="210"/>
      <c r="AF542" s="210"/>
      <c r="AG542" s="210" t="s">
        <v>159</v>
      </c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2" x14ac:dyDescent="0.2">
      <c r="A543" s="217"/>
      <c r="B543" s="218"/>
      <c r="C543" s="253"/>
      <c r="D543" s="243"/>
      <c r="E543" s="243"/>
      <c r="F543" s="243"/>
      <c r="G543" s="243"/>
      <c r="H543" s="221"/>
      <c r="I543" s="221"/>
      <c r="J543" s="221"/>
      <c r="K543" s="221"/>
      <c r="L543" s="221"/>
      <c r="M543" s="221"/>
      <c r="N543" s="220"/>
      <c r="O543" s="220"/>
      <c r="P543" s="220"/>
      <c r="Q543" s="220"/>
      <c r="R543" s="221"/>
      <c r="S543" s="221"/>
      <c r="T543" s="221"/>
      <c r="U543" s="221"/>
      <c r="V543" s="221"/>
      <c r="W543" s="221"/>
      <c r="X543" s="221"/>
      <c r="Y543" s="221"/>
      <c r="Z543" s="210"/>
      <c r="AA543" s="210"/>
      <c r="AB543" s="210"/>
      <c r="AC543" s="210"/>
      <c r="AD543" s="210"/>
      <c r="AE543" s="210"/>
      <c r="AF543" s="210"/>
      <c r="AG543" s="210" t="s">
        <v>154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x14ac:dyDescent="0.2">
      <c r="A544" s="228" t="s">
        <v>139</v>
      </c>
      <c r="B544" s="229" t="s">
        <v>101</v>
      </c>
      <c r="C544" s="250" t="s">
        <v>102</v>
      </c>
      <c r="D544" s="230"/>
      <c r="E544" s="231"/>
      <c r="F544" s="232"/>
      <c r="G544" s="232">
        <f>SUMIF(AG545:AG631,"&lt;&gt;NOR",G545:G631)</f>
        <v>0</v>
      </c>
      <c r="H544" s="232"/>
      <c r="I544" s="232">
        <f>SUM(I545:I631)</f>
        <v>0</v>
      </c>
      <c r="J544" s="232"/>
      <c r="K544" s="232">
        <f>SUM(K545:K631)</f>
        <v>0</v>
      </c>
      <c r="L544" s="232"/>
      <c r="M544" s="232">
        <f>SUM(M545:M631)</f>
        <v>0</v>
      </c>
      <c r="N544" s="231"/>
      <c r="O544" s="231">
        <f>SUM(O545:O631)</f>
        <v>2.54</v>
      </c>
      <c r="P544" s="231"/>
      <c r="Q544" s="231">
        <f>SUM(Q545:Q631)</f>
        <v>0</v>
      </c>
      <c r="R544" s="232"/>
      <c r="S544" s="232"/>
      <c r="T544" s="233"/>
      <c r="U544" s="227"/>
      <c r="V544" s="227">
        <f>SUM(V545:V631)</f>
        <v>190</v>
      </c>
      <c r="W544" s="227"/>
      <c r="X544" s="227"/>
      <c r="Y544" s="227"/>
      <c r="AG544" t="s">
        <v>140</v>
      </c>
    </row>
    <row r="545" spans="1:60" ht="22.5" outlineLevel="1" x14ac:dyDescent="0.2">
      <c r="A545" s="235">
        <v>85</v>
      </c>
      <c r="B545" s="236" t="s">
        <v>415</v>
      </c>
      <c r="C545" s="251" t="s">
        <v>416</v>
      </c>
      <c r="D545" s="237" t="s">
        <v>157</v>
      </c>
      <c r="E545" s="238">
        <v>71.811000000000007</v>
      </c>
      <c r="F545" s="239"/>
      <c r="G545" s="240">
        <f>ROUND(E545*F545,2)</f>
        <v>0</v>
      </c>
      <c r="H545" s="239"/>
      <c r="I545" s="240">
        <f>ROUND(E545*H545,2)</f>
        <v>0</v>
      </c>
      <c r="J545" s="239"/>
      <c r="K545" s="240">
        <f>ROUND(E545*J545,2)</f>
        <v>0</v>
      </c>
      <c r="L545" s="240">
        <v>21</v>
      </c>
      <c r="M545" s="240">
        <f>G545*(1+L545/100)</f>
        <v>0</v>
      </c>
      <c r="N545" s="238">
        <v>0</v>
      </c>
      <c r="O545" s="238">
        <f>ROUND(E545*N545,2)</f>
        <v>0</v>
      </c>
      <c r="P545" s="238">
        <v>0</v>
      </c>
      <c r="Q545" s="238">
        <f>ROUND(E545*P545,2)</f>
        <v>0</v>
      </c>
      <c r="R545" s="240" t="s">
        <v>388</v>
      </c>
      <c r="S545" s="240" t="s">
        <v>145</v>
      </c>
      <c r="T545" s="241" t="s">
        <v>145</v>
      </c>
      <c r="U545" s="221">
        <v>0.33</v>
      </c>
      <c r="V545" s="221">
        <f>ROUND(E545*U545,2)</f>
        <v>23.7</v>
      </c>
      <c r="W545" s="221"/>
      <c r="X545" s="221" t="s">
        <v>146</v>
      </c>
      <c r="Y545" s="221" t="s">
        <v>147</v>
      </c>
      <c r="Z545" s="210"/>
      <c r="AA545" s="210"/>
      <c r="AB545" s="210"/>
      <c r="AC545" s="210"/>
      <c r="AD545" s="210"/>
      <c r="AE545" s="210"/>
      <c r="AF545" s="210"/>
      <c r="AG545" s="210" t="s">
        <v>148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2" x14ac:dyDescent="0.2">
      <c r="A546" s="217"/>
      <c r="B546" s="218"/>
      <c r="C546" s="252" t="s">
        <v>417</v>
      </c>
      <c r="D546" s="223"/>
      <c r="E546" s="224"/>
      <c r="F546" s="221"/>
      <c r="G546" s="221"/>
      <c r="H546" s="221"/>
      <c r="I546" s="221"/>
      <c r="J546" s="221"/>
      <c r="K546" s="221"/>
      <c r="L546" s="221"/>
      <c r="M546" s="221"/>
      <c r="N546" s="220"/>
      <c r="O546" s="220"/>
      <c r="P546" s="220"/>
      <c r="Q546" s="220"/>
      <c r="R546" s="221"/>
      <c r="S546" s="221"/>
      <c r="T546" s="221"/>
      <c r="U546" s="221"/>
      <c r="V546" s="221"/>
      <c r="W546" s="221"/>
      <c r="X546" s="221"/>
      <c r="Y546" s="221"/>
      <c r="Z546" s="210"/>
      <c r="AA546" s="210"/>
      <c r="AB546" s="210"/>
      <c r="AC546" s="210"/>
      <c r="AD546" s="210"/>
      <c r="AE546" s="210"/>
      <c r="AF546" s="210"/>
      <c r="AG546" s="210" t="s">
        <v>150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">
      <c r="A547" s="217"/>
      <c r="B547" s="218"/>
      <c r="C547" s="252" t="s">
        <v>149</v>
      </c>
      <c r="D547" s="223"/>
      <c r="E547" s="224"/>
      <c r="F547" s="221"/>
      <c r="G547" s="221"/>
      <c r="H547" s="221"/>
      <c r="I547" s="221"/>
      <c r="J547" s="221"/>
      <c r="K547" s="221"/>
      <c r="L547" s="221"/>
      <c r="M547" s="221"/>
      <c r="N547" s="220"/>
      <c r="O547" s="220"/>
      <c r="P547" s="220"/>
      <c r="Q547" s="220"/>
      <c r="R547" s="221"/>
      <c r="S547" s="221"/>
      <c r="T547" s="221"/>
      <c r="U547" s="221"/>
      <c r="V547" s="221"/>
      <c r="W547" s="221"/>
      <c r="X547" s="221"/>
      <c r="Y547" s="221"/>
      <c r="Z547" s="210"/>
      <c r="AA547" s="210"/>
      <c r="AB547" s="210"/>
      <c r="AC547" s="210"/>
      <c r="AD547" s="210"/>
      <c r="AE547" s="210"/>
      <c r="AF547" s="210"/>
      <c r="AG547" s="210" t="s">
        <v>150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3" x14ac:dyDescent="0.2">
      <c r="A548" s="217"/>
      <c r="B548" s="218"/>
      <c r="C548" s="252" t="s">
        <v>418</v>
      </c>
      <c r="D548" s="223"/>
      <c r="E548" s="224">
        <v>26.765000000000001</v>
      </c>
      <c r="F548" s="221"/>
      <c r="G548" s="221"/>
      <c r="H548" s="221"/>
      <c r="I548" s="221"/>
      <c r="J548" s="221"/>
      <c r="K548" s="221"/>
      <c r="L548" s="221"/>
      <c r="M548" s="221"/>
      <c r="N548" s="220"/>
      <c r="O548" s="220"/>
      <c r="P548" s="220"/>
      <c r="Q548" s="220"/>
      <c r="R548" s="221"/>
      <c r="S548" s="221"/>
      <c r="T548" s="221"/>
      <c r="U548" s="221"/>
      <c r="V548" s="221"/>
      <c r="W548" s="221"/>
      <c r="X548" s="221"/>
      <c r="Y548" s="221"/>
      <c r="Z548" s="210"/>
      <c r="AA548" s="210"/>
      <c r="AB548" s="210"/>
      <c r="AC548" s="210"/>
      <c r="AD548" s="210"/>
      <c r="AE548" s="210"/>
      <c r="AF548" s="210"/>
      <c r="AG548" s="210" t="s">
        <v>150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3" x14ac:dyDescent="0.2">
      <c r="A549" s="217"/>
      <c r="B549" s="218"/>
      <c r="C549" s="252" t="s">
        <v>419</v>
      </c>
      <c r="D549" s="223"/>
      <c r="E549" s="224">
        <v>-2.8279999999999998</v>
      </c>
      <c r="F549" s="221"/>
      <c r="G549" s="221"/>
      <c r="H549" s="221"/>
      <c r="I549" s="221"/>
      <c r="J549" s="221"/>
      <c r="K549" s="221"/>
      <c r="L549" s="221"/>
      <c r="M549" s="221"/>
      <c r="N549" s="220"/>
      <c r="O549" s="220"/>
      <c r="P549" s="220"/>
      <c r="Q549" s="220"/>
      <c r="R549" s="221"/>
      <c r="S549" s="221"/>
      <c r="T549" s="221"/>
      <c r="U549" s="221"/>
      <c r="V549" s="221"/>
      <c r="W549" s="221"/>
      <c r="X549" s="221"/>
      <c r="Y549" s="221"/>
      <c r="Z549" s="210"/>
      <c r="AA549" s="210"/>
      <c r="AB549" s="210"/>
      <c r="AC549" s="210"/>
      <c r="AD549" s="210"/>
      <c r="AE549" s="210"/>
      <c r="AF549" s="210"/>
      <c r="AG549" s="210" t="s">
        <v>150</v>
      </c>
      <c r="AH549" s="210">
        <v>0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3" x14ac:dyDescent="0.2">
      <c r="A550" s="217"/>
      <c r="B550" s="218"/>
      <c r="C550" s="255" t="s">
        <v>162</v>
      </c>
      <c r="D550" s="225"/>
      <c r="E550" s="226">
        <v>23.937000000000001</v>
      </c>
      <c r="F550" s="221"/>
      <c r="G550" s="221"/>
      <c r="H550" s="221"/>
      <c r="I550" s="221"/>
      <c r="J550" s="221"/>
      <c r="K550" s="221"/>
      <c r="L550" s="221"/>
      <c r="M550" s="221"/>
      <c r="N550" s="220"/>
      <c r="O550" s="220"/>
      <c r="P550" s="220"/>
      <c r="Q550" s="220"/>
      <c r="R550" s="221"/>
      <c r="S550" s="221"/>
      <c r="T550" s="221"/>
      <c r="U550" s="221"/>
      <c r="V550" s="221"/>
      <c r="W550" s="221"/>
      <c r="X550" s="221"/>
      <c r="Y550" s="221"/>
      <c r="Z550" s="210"/>
      <c r="AA550" s="210"/>
      <c r="AB550" s="210"/>
      <c r="AC550" s="210"/>
      <c r="AD550" s="210"/>
      <c r="AE550" s="210"/>
      <c r="AF550" s="210"/>
      <c r="AG550" s="210" t="s">
        <v>150</v>
      </c>
      <c r="AH550" s="210">
        <v>1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3" x14ac:dyDescent="0.2">
      <c r="A551" s="217"/>
      <c r="B551" s="218"/>
      <c r="C551" s="252" t="s">
        <v>152</v>
      </c>
      <c r="D551" s="223"/>
      <c r="E551" s="224"/>
      <c r="F551" s="221"/>
      <c r="G551" s="221"/>
      <c r="H551" s="221"/>
      <c r="I551" s="221"/>
      <c r="J551" s="221"/>
      <c r="K551" s="221"/>
      <c r="L551" s="221"/>
      <c r="M551" s="221"/>
      <c r="N551" s="220"/>
      <c r="O551" s="220"/>
      <c r="P551" s="220"/>
      <c r="Q551" s="220"/>
      <c r="R551" s="221"/>
      <c r="S551" s="221"/>
      <c r="T551" s="221"/>
      <c r="U551" s="221"/>
      <c r="V551" s="221"/>
      <c r="W551" s="221"/>
      <c r="X551" s="221"/>
      <c r="Y551" s="221"/>
      <c r="Z551" s="210"/>
      <c r="AA551" s="210"/>
      <c r="AB551" s="210"/>
      <c r="AC551" s="210"/>
      <c r="AD551" s="210"/>
      <c r="AE551" s="210"/>
      <c r="AF551" s="210"/>
      <c r="AG551" s="210" t="s">
        <v>150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">
      <c r="A552" s="217"/>
      <c r="B552" s="218"/>
      <c r="C552" s="252" t="s">
        <v>418</v>
      </c>
      <c r="D552" s="223"/>
      <c r="E552" s="224">
        <v>26.765000000000001</v>
      </c>
      <c r="F552" s="221"/>
      <c r="G552" s="221"/>
      <c r="H552" s="221"/>
      <c r="I552" s="221"/>
      <c r="J552" s="221"/>
      <c r="K552" s="221"/>
      <c r="L552" s="221"/>
      <c r="M552" s="221"/>
      <c r="N552" s="220"/>
      <c r="O552" s="220"/>
      <c r="P552" s="220"/>
      <c r="Q552" s="220"/>
      <c r="R552" s="221"/>
      <c r="S552" s="221"/>
      <c r="T552" s="221"/>
      <c r="U552" s="221"/>
      <c r="V552" s="221"/>
      <c r="W552" s="221"/>
      <c r="X552" s="221"/>
      <c r="Y552" s="221"/>
      <c r="Z552" s="210"/>
      <c r="AA552" s="210"/>
      <c r="AB552" s="210"/>
      <c r="AC552" s="210"/>
      <c r="AD552" s="210"/>
      <c r="AE552" s="210"/>
      <c r="AF552" s="210"/>
      <c r="AG552" s="210" t="s">
        <v>150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3" x14ac:dyDescent="0.2">
      <c r="A553" s="217"/>
      <c r="B553" s="218"/>
      <c r="C553" s="252" t="s">
        <v>419</v>
      </c>
      <c r="D553" s="223"/>
      <c r="E553" s="224">
        <v>-2.8279999999999998</v>
      </c>
      <c r="F553" s="221"/>
      <c r="G553" s="221"/>
      <c r="H553" s="221"/>
      <c r="I553" s="221"/>
      <c r="J553" s="221"/>
      <c r="K553" s="221"/>
      <c r="L553" s="221"/>
      <c r="M553" s="221"/>
      <c r="N553" s="220"/>
      <c r="O553" s="220"/>
      <c r="P553" s="220"/>
      <c r="Q553" s="220"/>
      <c r="R553" s="221"/>
      <c r="S553" s="221"/>
      <c r="T553" s="221"/>
      <c r="U553" s="221"/>
      <c r="V553" s="221"/>
      <c r="W553" s="221"/>
      <c r="X553" s="221"/>
      <c r="Y553" s="221"/>
      <c r="Z553" s="210"/>
      <c r="AA553" s="210"/>
      <c r="AB553" s="210"/>
      <c r="AC553" s="210"/>
      <c r="AD553" s="210"/>
      <c r="AE553" s="210"/>
      <c r="AF553" s="210"/>
      <c r="AG553" s="210" t="s">
        <v>150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3" x14ac:dyDescent="0.2">
      <c r="A554" s="217"/>
      <c r="B554" s="218"/>
      <c r="C554" s="255" t="s">
        <v>162</v>
      </c>
      <c r="D554" s="225"/>
      <c r="E554" s="226">
        <v>23.937000000000001</v>
      </c>
      <c r="F554" s="221"/>
      <c r="G554" s="221"/>
      <c r="H554" s="221"/>
      <c r="I554" s="221"/>
      <c r="J554" s="221"/>
      <c r="K554" s="221"/>
      <c r="L554" s="221"/>
      <c r="M554" s="221"/>
      <c r="N554" s="220"/>
      <c r="O554" s="220"/>
      <c r="P554" s="220"/>
      <c r="Q554" s="220"/>
      <c r="R554" s="221"/>
      <c r="S554" s="221"/>
      <c r="T554" s="221"/>
      <c r="U554" s="221"/>
      <c r="V554" s="221"/>
      <c r="W554" s="221"/>
      <c r="X554" s="221"/>
      <c r="Y554" s="221"/>
      <c r="Z554" s="210"/>
      <c r="AA554" s="210"/>
      <c r="AB554" s="210"/>
      <c r="AC554" s="210"/>
      <c r="AD554" s="210"/>
      <c r="AE554" s="210"/>
      <c r="AF554" s="210"/>
      <c r="AG554" s="210" t="s">
        <v>150</v>
      </c>
      <c r="AH554" s="210">
        <v>1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3" x14ac:dyDescent="0.2">
      <c r="A555" s="217"/>
      <c r="B555" s="218"/>
      <c r="C555" s="252" t="s">
        <v>153</v>
      </c>
      <c r="D555" s="223"/>
      <c r="E555" s="224"/>
      <c r="F555" s="221"/>
      <c r="G555" s="221"/>
      <c r="H555" s="221"/>
      <c r="I555" s="221"/>
      <c r="J555" s="221"/>
      <c r="K555" s="221"/>
      <c r="L555" s="221"/>
      <c r="M555" s="221"/>
      <c r="N555" s="220"/>
      <c r="O555" s="220"/>
      <c r="P555" s="220"/>
      <c r="Q555" s="220"/>
      <c r="R555" s="221"/>
      <c r="S555" s="221"/>
      <c r="T555" s="221"/>
      <c r="U555" s="221"/>
      <c r="V555" s="221"/>
      <c r="W555" s="221"/>
      <c r="X555" s="221"/>
      <c r="Y555" s="221"/>
      <c r="Z555" s="210"/>
      <c r="AA555" s="210"/>
      <c r="AB555" s="210"/>
      <c r="AC555" s="210"/>
      <c r="AD555" s="210"/>
      <c r="AE555" s="210"/>
      <c r="AF555" s="210"/>
      <c r="AG555" s="210" t="s">
        <v>150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3" x14ac:dyDescent="0.2">
      <c r="A556" s="217"/>
      <c r="B556" s="218"/>
      <c r="C556" s="252" t="s">
        <v>418</v>
      </c>
      <c r="D556" s="223"/>
      <c r="E556" s="224">
        <v>26.765000000000001</v>
      </c>
      <c r="F556" s="221"/>
      <c r="G556" s="221"/>
      <c r="H556" s="221"/>
      <c r="I556" s="221"/>
      <c r="J556" s="221"/>
      <c r="K556" s="221"/>
      <c r="L556" s="221"/>
      <c r="M556" s="221"/>
      <c r="N556" s="220"/>
      <c r="O556" s="220"/>
      <c r="P556" s="220"/>
      <c r="Q556" s="220"/>
      <c r="R556" s="221"/>
      <c r="S556" s="221"/>
      <c r="T556" s="221"/>
      <c r="U556" s="221"/>
      <c r="V556" s="221"/>
      <c r="W556" s="221"/>
      <c r="X556" s="221"/>
      <c r="Y556" s="221"/>
      <c r="Z556" s="210"/>
      <c r="AA556" s="210"/>
      <c r="AB556" s="210"/>
      <c r="AC556" s="210"/>
      <c r="AD556" s="210"/>
      <c r="AE556" s="210"/>
      <c r="AF556" s="210"/>
      <c r="AG556" s="210" t="s">
        <v>150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3" x14ac:dyDescent="0.2">
      <c r="A557" s="217"/>
      <c r="B557" s="218"/>
      <c r="C557" s="252" t="s">
        <v>419</v>
      </c>
      <c r="D557" s="223"/>
      <c r="E557" s="224">
        <v>-2.8279999999999998</v>
      </c>
      <c r="F557" s="221"/>
      <c r="G557" s="221"/>
      <c r="H557" s="221"/>
      <c r="I557" s="221"/>
      <c r="J557" s="221"/>
      <c r="K557" s="221"/>
      <c r="L557" s="221"/>
      <c r="M557" s="221"/>
      <c r="N557" s="220"/>
      <c r="O557" s="220"/>
      <c r="P557" s="220"/>
      <c r="Q557" s="220"/>
      <c r="R557" s="221"/>
      <c r="S557" s="221"/>
      <c r="T557" s="221"/>
      <c r="U557" s="221"/>
      <c r="V557" s="221"/>
      <c r="W557" s="221"/>
      <c r="X557" s="221"/>
      <c r="Y557" s="221"/>
      <c r="Z557" s="210"/>
      <c r="AA557" s="210"/>
      <c r="AB557" s="210"/>
      <c r="AC557" s="210"/>
      <c r="AD557" s="210"/>
      <c r="AE557" s="210"/>
      <c r="AF557" s="210"/>
      <c r="AG557" s="210" t="s">
        <v>150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3" x14ac:dyDescent="0.2">
      <c r="A558" s="217"/>
      <c r="B558" s="218"/>
      <c r="C558" s="255" t="s">
        <v>162</v>
      </c>
      <c r="D558" s="225"/>
      <c r="E558" s="226">
        <v>23.937000000000001</v>
      </c>
      <c r="F558" s="221"/>
      <c r="G558" s="221"/>
      <c r="H558" s="221"/>
      <c r="I558" s="221"/>
      <c r="J558" s="221"/>
      <c r="K558" s="221"/>
      <c r="L558" s="221"/>
      <c r="M558" s="221"/>
      <c r="N558" s="220"/>
      <c r="O558" s="220"/>
      <c r="P558" s="220"/>
      <c r="Q558" s="220"/>
      <c r="R558" s="221"/>
      <c r="S558" s="221"/>
      <c r="T558" s="221"/>
      <c r="U558" s="221"/>
      <c r="V558" s="221"/>
      <c r="W558" s="221"/>
      <c r="X558" s="221"/>
      <c r="Y558" s="221"/>
      <c r="Z558" s="210"/>
      <c r="AA558" s="210"/>
      <c r="AB558" s="210"/>
      <c r="AC558" s="210"/>
      <c r="AD558" s="210"/>
      <c r="AE558" s="210"/>
      <c r="AF558" s="210"/>
      <c r="AG558" s="210" t="s">
        <v>150</v>
      </c>
      <c r="AH558" s="210">
        <v>1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2" x14ac:dyDescent="0.2">
      <c r="A559" s="217"/>
      <c r="B559" s="218"/>
      <c r="C559" s="253"/>
      <c r="D559" s="243"/>
      <c r="E559" s="243"/>
      <c r="F559" s="243"/>
      <c r="G559" s="243"/>
      <c r="H559" s="221"/>
      <c r="I559" s="221"/>
      <c r="J559" s="221"/>
      <c r="K559" s="221"/>
      <c r="L559" s="221"/>
      <c r="M559" s="221"/>
      <c r="N559" s="220"/>
      <c r="O559" s="220"/>
      <c r="P559" s="220"/>
      <c r="Q559" s="220"/>
      <c r="R559" s="221"/>
      <c r="S559" s="221"/>
      <c r="T559" s="221"/>
      <c r="U559" s="221"/>
      <c r="V559" s="221"/>
      <c r="W559" s="221"/>
      <c r="X559" s="221"/>
      <c r="Y559" s="221"/>
      <c r="Z559" s="210"/>
      <c r="AA559" s="210"/>
      <c r="AB559" s="210"/>
      <c r="AC559" s="210"/>
      <c r="AD559" s="210"/>
      <c r="AE559" s="210"/>
      <c r="AF559" s="210"/>
      <c r="AG559" s="210" t="s">
        <v>154</v>
      </c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">
      <c r="A560" s="235">
        <v>86</v>
      </c>
      <c r="B560" s="236" t="s">
        <v>420</v>
      </c>
      <c r="C560" s="251" t="s">
        <v>421</v>
      </c>
      <c r="D560" s="237" t="s">
        <v>157</v>
      </c>
      <c r="E560" s="238">
        <v>50.55</v>
      </c>
      <c r="F560" s="239"/>
      <c r="G560" s="240">
        <f>ROUND(E560*F560,2)</f>
        <v>0</v>
      </c>
      <c r="H560" s="239"/>
      <c r="I560" s="240">
        <f>ROUND(E560*H560,2)</f>
        <v>0</v>
      </c>
      <c r="J560" s="239"/>
      <c r="K560" s="240">
        <f>ROUND(E560*J560,2)</f>
        <v>0</v>
      </c>
      <c r="L560" s="240">
        <v>21</v>
      </c>
      <c r="M560" s="240">
        <f>G560*(1+L560/100)</f>
        <v>0</v>
      </c>
      <c r="N560" s="238">
        <v>0</v>
      </c>
      <c r="O560" s="238">
        <f>ROUND(E560*N560,2)</f>
        <v>0</v>
      </c>
      <c r="P560" s="238">
        <v>0</v>
      </c>
      <c r="Q560" s="238">
        <f>ROUND(E560*P560,2)</f>
        <v>0</v>
      </c>
      <c r="R560" s="240" t="s">
        <v>388</v>
      </c>
      <c r="S560" s="240" t="s">
        <v>145</v>
      </c>
      <c r="T560" s="241" t="s">
        <v>145</v>
      </c>
      <c r="U560" s="221">
        <v>0.44</v>
      </c>
      <c r="V560" s="221">
        <f>ROUND(E560*U560,2)</f>
        <v>22.24</v>
      </c>
      <c r="W560" s="221"/>
      <c r="X560" s="221" t="s">
        <v>146</v>
      </c>
      <c r="Y560" s="221" t="s">
        <v>147</v>
      </c>
      <c r="Z560" s="210"/>
      <c r="AA560" s="210"/>
      <c r="AB560" s="210"/>
      <c r="AC560" s="210"/>
      <c r="AD560" s="210"/>
      <c r="AE560" s="210"/>
      <c r="AF560" s="210"/>
      <c r="AG560" s="210" t="s">
        <v>148</v>
      </c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2" x14ac:dyDescent="0.2">
      <c r="A561" s="217"/>
      <c r="B561" s="218"/>
      <c r="C561" s="252" t="s">
        <v>149</v>
      </c>
      <c r="D561" s="223"/>
      <c r="E561" s="224"/>
      <c r="F561" s="221"/>
      <c r="G561" s="221"/>
      <c r="H561" s="221"/>
      <c r="I561" s="221"/>
      <c r="J561" s="221"/>
      <c r="K561" s="221"/>
      <c r="L561" s="221"/>
      <c r="M561" s="221"/>
      <c r="N561" s="220"/>
      <c r="O561" s="220"/>
      <c r="P561" s="220"/>
      <c r="Q561" s="220"/>
      <c r="R561" s="221"/>
      <c r="S561" s="221"/>
      <c r="T561" s="221"/>
      <c r="U561" s="221"/>
      <c r="V561" s="221"/>
      <c r="W561" s="221"/>
      <c r="X561" s="221"/>
      <c r="Y561" s="221"/>
      <c r="Z561" s="210"/>
      <c r="AA561" s="210"/>
      <c r="AB561" s="210"/>
      <c r="AC561" s="210"/>
      <c r="AD561" s="210"/>
      <c r="AE561" s="210"/>
      <c r="AF561" s="210"/>
      <c r="AG561" s="210" t="s">
        <v>150</v>
      </c>
      <c r="AH561" s="210">
        <v>0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3" x14ac:dyDescent="0.2">
      <c r="A562" s="217"/>
      <c r="B562" s="218"/>
      <c r="C562" s="252" t="s">
        <v>422</v>
      </c>
      <c r="D562" s="223"/>
      <c r="E562" s="224">
        <v>4.1100000000000003</v>
      </c>
      <c r="F562" s="221"/>
      <c r="G562" s="221"/>
      <c r="H562" s="221"/>
      <c r="I562" s="221"/>
      <c r="J562" s="221"/>
      <c r="K562" s="221"/>
      <c r="L562" s="221"/>
      <c r="M562" s="221"/>
      <c r="N562" s="220"/>
      <c r="O562" s="220"/>
      <c r="P562" s="220"/>
      <c r="Q562" s="220"/>
      <c r="R562" s="221"/>
      <c r="S562" s="221"/>
      <c r="T562" s="221"/>
      <c r="U562" s="221"/>
      <c r="V562" s="221"/>
      <c r="W562" s="221"/>
      <c r="X562" s="221"/>
      <c r="Y562" s="221"/>
      <c r="Z562" s="210"/>
      <c r="AA562" s="210"/>
      <c r="AB562" s="210"/>
      <c r="AC562" s="210"/>
      <c r="AD562" s="210"/>
      <c r="AE562" s="210"/>
      <c r="AF562" s="210"/>
      <c r="AG562" s="210" t="s">
        <v>150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3" x14ac:dyDescent="0.2">
      <c r="A563" s="217"/>
      <c r="B563" s="218"/>
      <c r="C563" s="252" t="s">
        <v>423</v>
      </c>
      <c r="D563" s="223"/>
      <c r="E563" s="224">
        <v>2.46</v>
      </c>
      <c r="F563" s="221"/>
      <c r="G563" s="221"/>
      <c r="H563" s="221"/>
      <c r="I563" s="221"/>
      <c r="J563" s="221"/>
      <c r="K563" s="221"/>
      <c r="L563" s="221"/>
      <c r="M563" s="221"/>
      <c r="N563" s="220"/>
      <c r="O563" s="220"/>
      <c r="P563" s="220"/>
      <c r="Q563" s="220"/>
      <c r="R563" s="221"/>
      <c r="S563" s="221"/>
      <c r="T563" s="221"/>
      <c r="U563" s="221"/>
      <c r="V563" s="221"/>
      <c r="W563" s="221"/>
      <c r="X563" s="221"/>
      <c r="Y563" s="221"/>
      <c r="Z563" s="210"/>
      <c r="AA563" s="210"/>
      <c r="AB563" s="210"/>
      <c r="AC563" s="210"/>
      <c r="AD563" s="210"/>
      <c r="AE563" s="210"/>
      <c r="AF563" s="210"/>
      <c r="AG563" s="210" t="s">
        <v>150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3" x14ac:dyDescent="0.2">
      <c r="A564" s="217"/>
      <c r="B564" s="218"/>
      <c r="C564" s="252" t="s">
        <v>424</v>
      </c>
      <c r="D564" s="223"/>
      <c r="E564" s="224">
        <v>-1.32</v>
      </c>
      <c r="F564" s="221"/>
      <c r="G564" s="221"/>
      <c r="H564" s="221"/>
      <c r="I564" s="221"/>
      <c r="J564" s="221"/>
      <c r="K564" s="221"/>
      <c r="L564" s="221"/>
      <c r="M564" s="221"/>
      <c r="N564" s="220"/>
      <c r="O564" s="220"/>
      <c r="P564" s="220"/>
      <c r="Q564" s="220"/>
      <c r="R564" s="221"/>
      <c r="S564" s="221"/>
      <c r="T564" s="221"/>
      <c r="U564" s="221"/>
      <c r="V564" s="221"/>
      <c r="W564" s="221"/>
      <c r="X564" s="221"/>
      <c r="Y564" s="221"/>
      <c r="Z564" s="210"/>
      <c r="AA564" s="210"/>
      <c r="AB564" s="210"/>
      <c r="AC564" s="210"/>
      <c r="AD564" s="210"/>
      <c r="AE564" s="210"/>
      <c r="AF564" s="210"/>
      <c r="AG564" s="210" t="s">
        <v>150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3" x14ac:dyDescent="0.2">
      <c r="A565" s="217"/>
      <c r="B565" s="218"/>
      <c r="C565" s="252" t="s">
        <v>425</v>
      </c>
      <c r="D565" s="223"/>
      <c r="E565" s="224">
        <v>11.6</v>
      </c>
      <c r="F565" s="221"/>
      <c r="G565" s="221"/>
      <c r="H565" s="221"/>
      <c r="I565" s="221"/>
      <c r="J565" s="221"/>
      <c r="K565" s="221"/>
      <c r="L565" s="221"/>
      <c r="M565" s="221"/>
      <c r="N565" s="220"/>
      <c r="O565" s="220"/>
      <c r="P565" s="220"/>
      <c r="Q565" s="220"/>
      <c r="R565" s="221"/>
      <c r="S565" s="221"/>
      <c r="T565" s="221"/>
      <c r="U565" s="221"/>
      <c r="V565" s="221"/>
      <c r="W565" s="221"/>
      <c r="X565" s="221"/>
      <c r="Y565" s="221"/>
      <c r="Z565" s="210"/>
      <c r="AA565" s="210"/>
      <c r="AB565" s="210"/>
      <c r="AC565" s="210"/>
      <c r="AD565" s="210"/>
      <c r="AE565" s="210"/>
      <c r="AF565" s="210"/>
      <c r="AG565" s="210" t="s">
        <v>150</v>
      </c>
      <c r="AH565" s="210">
        <v>0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3" x14ac:dyDescent="0.2">
      <c r="A566" s="217"/>
      <c r="B566" s="218"/>
      <c r="C566" s="255" t="s">
        <v>162</v>
      </c>
      <c r="D566" s="225"/>
      <c r="E566" s="226">
        <v>16.850000000000001</v>
      </c>
      <c r="F566" s="221"/>
      <c r="G566" s="221"/>
      <c r="H566" s="221"/>
      <c r="I566" s="221"/>
      <c r="J566" s="221"/>
      <c r="K566" s="221"/>
      <c r="L566" s="221"/>
      <c r="M566" s="221"/>
      <c r="N566" s="220"/>
      <c r="O566" s="220"/>
      <c r="P566" s="220"/>
      <c r="Q566" s="220"/>
      <c r="R566" s="221"/>
      <c r="S566" s="221"/>
      <c r="T566" s="221"/>
      <c r="U566" s="221"/>
      <c r="V566" s="221"/>
      <c r="W566" s="221"/>
      <c r="X566" s="221"/>
      <c r="Y566" s="221"/>
      <c r="Z566" s="210"/>
      <c r="AA566" s="210"/>
      <c r="AB566" s="210"/>
      <c r="AC566" s="210"/>
      <c r="AD566" s="210"/>
      <c r="AE566" s="210"/>
      <c r="AF566" s="210"/>
      <c r="AG566" s="210" t="s">
        <v>150</v>
      </c>
      <c r="AH566" s="210">
        <v>1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3" x14ac:dyDescent="0.2">
      <c r="A567" s="217"/>
      <c r="B567" s="218"/>
      <c r="C567" s="252" t="s">
        <v>152</v>
      </c>
      <c r="D567" s="223"/>
      <c r="E567" s="224"/>
      <c r="F567" s="221"/>
      <c r="G567" s="221"/>
      <c r="H567" s="221"/>
      <c r="I567" s="221"/>
      <c r="J567" s="221"/>
      <c r="K567" s="221"/>
      <c r="L567" s="221"/>
      <c r="M567" s="221"/>
      <c r="N567" s="220"/>
      <c r="O567" s="220"/>
      <c r="P567" s="220"/>
      <c r="Q567" s="220"/>
      <c r="R567" s="221"/>
      <c r="S567" s="221"/>
      <c r="T567" s="221"/>
      <c r="U567" s="221"/>
      <c r="V567" s="221"/>
      <c r="W567" s="221"/>
      <c r="X567" s="221"/>
      <c r="Y567" s="221"/>
      <c r="Z567" s="210"/>
      <c r="AA567" s="210"/>
      <c r="AB567" s="210"/>
      <c r="AC567" s="210"/>
      <c r="AD567" s="210"/>
      <c r="AE567" s="210"/>
      <c r="AF567" s="210"/>
      <c r="AG567" s="210" t="s">
        <v>150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3" x14ac:dyDescent="0.2">
      <c r="A568" s="217"/>
      <c r="B568" s="218"/>
      <c r="C568" s="252" t="s">
        <v>422</v>
      </c>
      <c r="D568" s="223"/>
      <c r="E568" s="224">
        <v>4.1100000000000003</v>
      </c>
      <c r="F568" s="221"/>
      <c r="G568" s="221"/>
      <c r="H568" s="221"/>
      <c r="I568" s="221"/>
      <c r="J568" s="221"/>
      <c r="K568" s="221"/>
      <c r="L568" s="221"/>
      <c r="M568" s="221"/>
      <c r="N568" s="220"/>
      <c r="O568" s="220"/>
      <c r="P568" s="220"/>
      <c r="Q568" s="220"/>
      <c r="R568" s="221"/>
      <c r="S568" s="221"/>
      <c r="T568" s="221"/>
      <c r="U568" s="221"/>
      <c r="V568" s="221"/>
      <c r="W568" s="221"/>
      <c r="X568" s="221"/>
      <c r="Y568" s="221"/>
      <c r="Z568" s="210"/>
      <c r="AA568" s="210"/>
      <c r="AB568" s="210"/>
      <c r="AC568" s="210"/>
      <c r="AD568" s="210"/>
      <c r="AE568" s="210"/>
      <c r="AF568" s="210"/>
      <c r="AG568" s="210" t="s">
        <v>150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3" x14ac:dyDescent="0.2">
      <c r="A569" s="217"/>
      <c r="B569" s="218"/>
      <c r="C569" s="252" t="s">
        <v>423</v>
      </c>
      <c r="D569" s="223"/>
      <c r="E569" s="224">
        <v>2.46</v>
      </c>
      <c r="F569" s="221"/>
      <c r="G569" s="221"/>
      <c r="H569" s="221"/>
      <c r="I569" s="221"/>
      <c r="J569" s="221"/>
      <c r="K569" s="221"/>
      <c r="L569" s="221"/>
      <c r="M569" s="221"/>
      <c r="N569" s="220"/>
      <c r="O569" s="220"/>
      <c r="P569" s="220"/>
      <c r="Q569" s="220"/>
      <c r="R569" s="221"/>
      <c r="S569" s="221"/>
      <c r="T569" s="221"/>
      <c r="U569" s="221"/>
      <c r="V569" s="221"/>
      <c r="W569" s="221"/>
      <c r="X569" s="221"/>
      <c r="Y569" s="221"/>
      <c r="Z569" s="210"/>
      <c r="AA569" s="210"/>
      <c r="AB569" s="210"/>
      <c r="AC569" s="210"/>
      <c r="AD569" s="210"/>
      <c r="AE569" s="210"/>
      <c r="AF569" s="210"/>
      <c r="AG569" s="210" t="s">
        <v>150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3" x14ac:dyDescent="0.2">
      <c r="A570" s="217"/>
      <c r="B570" s="218"/>
      <c r="C570" s="252" t="s">
        <v>424</v>
      </c>
      <c r="D570" s="223"/>
      <c r="E570" s="224">
        <v>-1.32</v>
      </c>
      <c r="F570" s="221"/>
      <c r="G570" s="221"/>
      <c r="H570" s="221"/>
      <c r="I570" s="221"/>
      <c r="J570" s="221"/>
      <c r="K570" s="221"/>
      <c r="L570" s="221"/>
      <c r="M570" s="221"/>
      <c r="N570" s="220"/>
      <c r="O570" s="220"/>
      <c r="P570" s="220"/>
      <c r="Q570" s="220"/>
      <c r="R570" s="221"/>
      <c r="S570" s="221"/>
      <c r="T570" s="221"/>
      <c r="U570" s="221"/>
      <c r="V570" s="221"/>
      <c r="W570" s="221"/>
      <c r="X570" s="221"/>
      <c r="Y570" s="221"/>
      <c r="Z570" s="210"/>
      <c r="AA570" s="210"/>
      <c r="AB570" s="210"/>
      <c r="AC570" s="210"/>
      <c r="AD570" s="210"/>
      <c r="AE570" s="210"/>
      <c r="AF570" s="210"/>
      <c r="AG570" s="210" t="s">
        <v>150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3" x14ac:dyDescent="0.2">
      <c r="A571" s="217"/>
      <c r="B571" s="218"/>
      <c r="C571" s="252" t="s">
        <v>425</v>
      </c>
      <c r="D571" s="223"/>
      <c r="E571" s="224">
        <v>11.6</v>
      </c>
      <c r="F571" s="221"/>
      <c r="G571" s="221"/>
      <c r="H571" s="221"/>
      <c r="I571" s="221"/>
      <c r="J571" s="221"/>
      <c r="K571" s="221"/>
      <c r="L571" s="221"/>
      <c r="M571" s="221"/>
      <c r="N571" s="220"/>
      <c r="O571" s="220"/>
      <c r="P571" s="220"/>
      <c r="Q571" s="220"/>
      <c r="R571" s="221"/>
      <c r="S571" s="221"/>
      <c r="T571" s="221"/>
      <c r="U571" s="221"/>
      <c r="V571" s="221"/>
      <c r="W571" s="221"/>
      <c r="X571" s="221"/>
      <c r="Y571" s="221"/>
      <c r="Z571" s="210"/>
      <c r="AA571" s="210"/>
      <c r="AB571" s="210"/>
      <c r="AC571" s="210"/>
      <c r="AD571" s="210"/>
      <c r="AE571" s="210"/>
      <c r="AF571" s="210"/>
      <c r="AG571" s="210" t="s">
        <v>150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3" x14ac:dyDescent="0.2">
      <c r="A572" s="217"/>
      <c r="B572" s="218"/>
      <c r="C572" s="255" t="s">
        <v>162</v>
      </c>
      <c r="D572" s="225"/>
      <c r="E572" s="226">
        <v>16.850000000000001</v>
      </c>
      <c r="F572" s="221"/>
      <c r="G572" s="221"/>
      <c r="H572" s="221"/>
      <c r="I572" s="221"/>
      <c r="J572" s="221"/>
      <c r="K572" s="221"/>
      <c r="L572" s="221"/>
      <c r="M572" s="221"/>
      <c r="N572" s="220"/>
      <c r="O572" s="220"/>
      <c r="P572" s="220"/>
      <c r="Q572" s="220"/>
      <c r="R572" s="221"/>
      <c r="S572" s="221"/>
      <c r="T572" s="221"/>
      <c r="U572" s="221"/>
      <c r="V572" s="221"/>
      <c r="W572" s="221"/>
      <c r="X572" s="221"/>
      <c r="Y572" s="221"/>
      <c r="Z572" s="210"/>
      <c r="AA572" s="210"/>
      <c r="AB572" s="210"/>
      <c r="AC572" s="210"/>
      <c r="AD572" s="210"/>
      <c r="AE572" s="210"/>
      <c r="AF572" s="210"/>
      <c r="AG572" s="210" t="s">
        <v>150</v>
      </c>
      <c r="AH572" s="210">
        <v>1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3" x14ac:dyDescent="0.2">
      <c r="A573" s="217"/>
      <c r="B573" s="218"/>
      <c r="C573" s="252" t="s">
        <v>153</v>
      </c>
      <c r="D573" s="223"/>
      <c r="E573" s="224"/>
      <c r="F573" s="221"/>
      <c r="G573" s="221"/>
      <c r="H573" s="221"/>
      <c r="I573" s="221"/>
      <c r="J573" s="221"/>
      <c r="K573" s="221"/>
      <c r="L573" s="221"/>
      <c r="M573" s="221"/>
      <c r="N573" s="220"/>
      <c r="O573" s="220"/>
      <c r="P573" s="220"/>
      <c r="Q573" s="220"/>
      <c r="R573" s="221"/>
      <c r="S573" s="221"/>
      <c r="T573" s="221"/>
      <c r="U573" s="221"/>
      <c r="V573" s="221"/>
      <c r="W573" s="221"/>
      <c r="X573" s="221"/>
      <c r="Y573" s="221"/>
      <c r="Z573" s="210"/>
      <c r="AA573" s="210"/>
      <c r="AB573" s="210"/>
      <c r="AC573" s="210"/>
      <c r="AD573" s="210"/>
      <c r="AE573" s="210"/>
      <c r="AF573" s="210"/>
      <c r="AG573" s="210" t="s">
        <v>150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3" x14ac:dyDescent="0.2">
      <c r="A574" s="217"/>
      <c r="B574" s="218"/>
      <c r="C574" s="252" t="s">
        <v>422</v>
      </c>
      <c r="D574" s="223"/>
      <c r="E574" s="224">
        <v>4.1100000000000003</v>
      </c>
      <c r="F574" s="221"/>
      <c r="G574" s="221"/>
      <c r="H574" s="221"/>
      <c r="I574" s="221"/>
      <c r="J574" s="221"/>
      <c r="K574" s="221"/>
      <c r="L574" s="221"/>
      <c r="M574" s="221"/>
      <c r="N574" s="220"/>
      <c r="O574" s="220"/>
      <c r="P574" s="220"/>
      <c r="Q574" s="220"/>
      <c r="R574" s="221"/>
      <c r="S574" s="221"/>
      <c r="T574" s="221"/>
      <c r="U574" s="221"/>
      <c r="V574" s="221"/>
      <c r="W574" s="221"/>
      <c r="X574" s="221"/>
      <c r="Y574" s="221"/>
      <c r="Z574" s="210"/>
      <c r="AA574" s="210"/>
      <c r="AB574" s="210"/>
      <c r="AC574" s="210"/>
      <c r="AD574" s="210"/>
      <c r="AE574" s="210"/>
      <c r="AF574" s="210"/>
      <c r="AG574" s="210" t="s">
        <v>150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3" x14ac:dyDescent="0.2">
      <c r="A575" s="217"/>
      <c r="B575" s="218"/>
      <c r="C575" s="252" t="s">
        <v>423</v>
      </c>
      <c r="D575" s="223"/>
      <c r="E575" s="224">
        <v>2.46</v>
      </c>
      <c r="F575" s="221"/>
      <c r="G575" s="221"/>
      <c r="H575" s="221"/>
      <c r="I575" s="221"/>
      <c r="J575" s="221"/>
      <c r="K575" s="221"/>
      <c r="L575" s="221"/>
      <c r="M575" s="221"/>
      <c r="N575" s="220"/>
      <c r="O575" s="220"/>
      <c r="P575" s="220"/>
      <c r="Q575" s="220"/>
      <c r="R575" s="221"/>
      <c r="S575" s="221"/>
      <c r="T575" s="221"/>
      <c r="U575" s="221"/>
      <c r="V575" s="221"/>
      <c r="W575" s="221"/>
      <c r="X575" s="221"/>
      <c r="Y575" s="221"/>
      <c r="Z575" s="210"/>
      <c r="AA575" s="210"/>
      <c r="AB575" s="210"/>
      <c r="AC575" s="210"/>
      <c r="AD575" s="210"/>
      <c r="AE575" s="210"/>
      <c r="AF575" s="210"/>
      <c r="AG575" s="210" t="s">
        <v>150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3" x14ac:dyDescent="0.2">
      <c r="A576" s="217"/>
      <c r="B576" s="218"/>
      <c r="C576" s="252" t="s">
        <v>424</v>
      </c>
      <c r="D576" s="223"/>
      <c r="E576" s="224">
        <v>-1.32</v>
      </c>
      <c r="F576" s="221"/>
      <c r="G576" s="221"/>
      <c r="H576" s="221"/>
      <c r="I576" s="221"/>
      <c r="J576" s="221"/>
      <c r="K576" s="221"/>
      <c r="L576" s="221"/>
      <c r="M576" s="221"/>
      <c r="N576" s="220"/>
      <c r="O576" s="220"/>
      <c r="P576" s="220"/>
      <c r="Q576" s="220"/>
      <c r="R576" s="221"/>
      <c r="S576" s="221"/>
      <c r="T576" s="221"/>
      <c r="U576" s="221"/>
      <c r="V576" s="221"/>
      <c r="W576" s="221"/>
      <c r="X576" s="221"/>
      <c r="Y576" s="221"/>
      <c r="Z576" s="210"/>
      <c r="AA576" s="210"/>
      <c r="AB576" s="210"/>
      <c r="AC576" s="210"/>
      <c r="AD576" s="210"/>
      <c r="AE576" s="210"/>
      <c r="AF576" s="210"/>
      <c r="AG576" s="210" t="s">
        <v>150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3" x14ac:dyDescent="0.2">
      <c r="A577" s="217"/>
      <c r="B577" s="218"/>
      <c r="C577" s="252" t="s">
        <v>425</v>
      </c>
      <c r="D577" s="223"/>
      <c r="E577" s="224">
        <v>11.6</v>
      </c>
      <c r="F577" s="221"/>
      <c r="G577" s="221"/>
      <c r="H577" s="221"/>
      <c r="I577" s="221"/>
      <c r="J577" s="221"/>
      <c r="K577" s="221"/>
      <c r="L577" s="221"/>
      <c r="M577" s="221"/>
      <c r="N577" s="220"/>
      <c r="O577" s="220"/>
      <c r="P577" s="220"/>
      <c r="Q577" s="220"/>
      <c r="R577" s="221"/>
      <c r="S577" s="221"/>
      <c r="T577" s="221"/>
      <c r="U577" s="221"/>
      <c r="V577" s="221"/>
      <c r="W577" s="221"/>
      <c r="X577" s="221"/>
      <c r="Y577" s="221"/>
      <c r="Z577" s="210"/>
      <c r="AA577" s="210"/>
      <c r="AB577" s="210"/>
      <c r="AC577" s="210"/>
      <c r="AD577" s="210"/>
      <c r="AE577" s="210"/>
      <c r="AF577" s="210"/>
      <c r="AG577" s="210" t="s">
        <v>150</v>
      </c>
      <c r="AH577" s="210">
        <v>0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3" x14ac:dyDescent="0.2">
      <c r="A578" s="217"/>
      <c r="B578" s="218"/>
      <c r="C578" s="255" t="s">
        <v>162</v>
      </c>
      <c r="D578" s="225"/>
      <c r="E578" s="226">
        <v>16.850000000000001</v>
      </c>
      <c r="F578" s="221"/>
      <c r="G578" s="221"/>
      <c r="H578" s="221"/>
      <c r="I578" s="221"/>
      <c r="J578" s="221"/>
      <c r="K578" s="221"/>
      <c r="L578" s="221"/>
      <c r="M578" s="221"/>
      <c r="N578" s="220"/>
      <c r="O578" s="220"/>
      <c r="P578" s="220"/>
      <c r="Q578" s="220"/>
      <c r="R578" s="221"/>
      <c r="S578" s="221"/>
      <c r="T578" s="221"/>
      <c r="U578" s="221"/>
      <c r="V578" s="221"/>
      <c r="W578" s="221"/>
      <c r="X578" s="221"/>
      <c r="Y578" s="221"/>
      <c r="Z578" s="210"/>
      <c r="AA578" s="210"/>
      <c r="AB578" s="210"/>
      <c r="AC578" s="210"/>
      <c r="AD578" s="210"/>
      <c r="AE578" s="210"/>
      <c r="AF578" s="210"/>
      <c r="AG578" s="210" t="s">
        <v>150</v>
      </c>
      <c r="AH578" s="210">
        <v>1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2" x14ac:dyDescent="0.2">
      <c r="A579" s="217"/>
      <c r="B579" s="218"/>
      <c r="C579" s="253"/>
      <c r="D579" s="243"/>
      <c r="E579" s="243"/>
      <c r="F579" s="243"/>
      <c r="G579" s="243"/>
      <c r="H579" s="221"/>
      <c r="I579" s="221"/>
      <c r="J579" s="221"/>
      <c r="K579" s="221"/>
      <c r="L579" s="221"/>
      <c r="M579" s="221"/>
      <c r="N579" s="220"/>
      <c r="O579" s="220"/>
      <c r="P579" s="220"/>
      <c r="Q579" s="220"/>
      <c r="R579" s="221"/>
      <c r="S579" s="221"/>
      <c r="T579" s="221"/>
      <c r="U579" s="221"/>
      <c r="V579" s="221"/>
      <c r="W579" s="221"/>
      <c r="X579" s="221"/>
      <c r="Y579" s="221"/>
      <c r="Z579" s="210"/>
      <c r="AA579" s="210"/>
      <c r="AB579" s="210"/>
      <c r="AC579" s="210"/>
      <c r="AD579" s="210"/>
      <c r="AE579" s="210"/>
      <c r="AF579" s="210"/>
      <c r="AG579" s="210" t="s">
        <v>154</v>
      </c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">
      <c r="A580" s="235">
        <v>87</v>
      </c>
      <c r="B580" s="236" t="s">
        <v>426</v>
      </c>
      <c r="C580" s="251" t="s">
        <v>427</v>
      </c>
      <c r="D580" s="237" t="s">
        <v>157</v>
      </c>
      <c r="E580" s="238">
        <v>126.91800000000001</v>
      </c>
      <c r="F580" s="239"/>
      <c r="G580" s="240">
        <f>ROUND(E580*F580,2)</f>
        <v>0</v>
      </c>
      <c r="H580" s="239"/>
      <c r="I580" s="240">
        <f>ROUND(E580*H580,2)</f>
        <v>0</v>
      </c>
      <c r="J580" s="239"/>
      <c r="K580" s="240">
        <f>ROUND(E580*J580,2)</f>
        <v>0</v>
      </c>
      <c r="L580" s="240">
        <v>21</v>
      </c>
      <c r="M580" s="240">
        <f>G580*(1+L580/100)</f>
        <v>0</v>
      </c>
      <c r="N580" s="238">
        <v>3.0000000000000001E-5</v>
      </c>
      <c r="O580" s="238">
        <f>ROUND(E580*N580,2)</f>
        <v>0</v>
      </c>
      <c r="P580" s="238">
        <v>0</v>
      </c>
      <c r="Q580" s="238">
        <f>ROUND(E580*P580,2)</f>
        <v>0</v>
      </c>
      <c r="R580" s="240" t="s">
        <v>388</v>
      </c>
      <c r="S580" s="240" t="s">
        <v>145</v>
      </c>
      <c r="T580" s="241" t="s">
        <v>145</v>
      </c>
      <c r="U580" s="221">
        <v>0.05</v>
      </c>
      <c r="V580" s="221">
        <f>ROUND(E580*U580,2)</f>
        <v>6.35</v>
      </c>
      <c r="W580" s="221"/>
      <c r="X580" s="221" t="s">
        <v>146</v>
      </c>
      <c r="Y580" s="221" t="s">
        <v>147</v>
      </c>
      <c r="Z580" s="210"/>
      <c r="AA580" s="210"/>
      <c r="AB580" s="210"/>
      <c r="AC580" s="210"/>
      <c r="AD580" s="210"/>
      <c r="AE580" s="210"/>
      <c r="AF580" s="210"/>
      <c r="AG580" s="210" t="s">
        <v>148</v>
      </c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2" x14ac:dyDescent="0.2">
      <c r="A581" s="217"/>
      <c r="B581" s="218"/>
      <c r="C581" s="258" t="s">
        <v>428</v>
      </c>
      <c r="D581" s="248"/>
      <c r="E581" s="248"/>
      <c r="F581" s="248"/>
      <c r="G581" s="248"/>
      <c r="H581" s="221"/>
      <c r="I581" s="221"/>
      <c r="J581" s="221"/>
      <c r="K581" s="221"/>
      <c r="L581" s="221"/>
      <c r="M581" s="221"/>
      <c r="N581" s="220"/>
      <c r="O581" s="220"/>
      <c r="P581" s="220"/>
      <c r="Q581" s="220"/>
      <c r="R581" s="221"/>
      <c r="S581" s="221"/>
      <c r="T581" s="221"/>
      <c r="U581" s="221"/>
      <c r="V581" s="221"/>
      <c r="W581" s="221"/>
      <c r="X581" s="221"/>
      <c r="Y581" s="221"/>
      <c r="Z581" s="210"/>
      <c r="AA581" s="210"/>
      <c r="AB581" s="210"/>
      <c r="AC581" s="210"/>
      <c r="AD581" s="210"/>
      <c r="AE581" s="210"/>
      <c r="AF581" s="210"/>
      <c r="AG581" s="210" t="s">
        <v>168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2" x14ac:dyDescent="0.2">
      <c r="A582" s="217"/>
      <c r="B582" s="218"/>
      <c r="C582" s="253"/>
      <c r="D582" s="243"/>
      <c r="E582" s="243"/>
      <c r="F582" s="243"/>
      <c r="G582" s="243"/>
      <c r="H582" s="221"/>
      <c r="I582" s="221"/>
      <c r="J582" s="221"/>
      <c r="K582" s="221"/>
      <c r="L582" s="221"/>
      <c r="M582" s="221"/>
      <c r="N582" s="220"/>
      <c r="O582" s="220"/>
      <c r="P582" s="220"/>
      <c r="Q582" s="220"/>
      <c r="R582" s="221"/>
      <c r="S582" s="221"/>
      <c r="T582" s="221"/>
      <c r="U582" s="221"/>
      <c r="V582" s="221"/>
      <c r="W582" s="221"/>
      <c r="X582" s="221"/>
      <c r="Y582" s="221"/>
      <c r="Z582" s="210"/>
      <c r="AA582" s="210"/>
      <c r="AB582" s="210"/>
      <c r="AC582" s="210"/>
      <c r="AD582" s="210"/>
      <c r="AE582" s="210"/>
      <c r="AF582" s="210"/>
      <c r="AG582" s="210" t="s">
        <v>154</v>
      </c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ht="22.5" outlineLevel="1" x14ac:dyDescent="0.2">
      <c r="A583" s="235">
        <v>88</v>
      </c>
      <c r="B583" s="236" t="s">
        <v>429</v>
      </c>
      <c r="C583" s="251" t="s">
        <v>430</v>
      </c>
      <c r="D583" s="237" t="s">
        <v>157</v>
      </c>
      <c r="E583" s="238">
        <v>126.91800000000001</v>
      </c>
      <c r="F583" s="239"/>
      <c r="G583" s="240">
        <f>ROUND(E583*F583,2)</f>
        <v>0</v>
      </c>
      <c r="H583" s="239"/>
      <c r="I583" s="240">
        <f>ROUND(E583*H583,2)</f>
        <v>0</v>
      </c>
      <c r="J583" s="239"/>
      <c r="K583" s="240">
        <f>ROUND(E583*J583,2)</f>
        <v>0</v>
      </c>
      <c r="L583" s="240">
        <v>21</v>
      </c>
      <c r="M583" s="240">
        <f>G583*(1+L583/100)</f>
        <v>0</v>
      </c>
      <c r="N583" s="238">
        <v>4.9699999999999996E-3</v>
      </c>
      <c r="O583" s="238">
        <f>ROUND(E583*N583,2)</f>
        <v>0.63</v>
      </c>
      <c r="P583" s="238">
        <v>0</v>
      </c>
      <c r="Q583" s="238">
        <f>ROUND(E583*P583,2)</f>
        <v>0</v>
      </c>
      <c r="R583" s="240" t="s">
        <v>388</v>
      </c>
      <c r="S583" s="240" t="s">
        <v>145</v>
      </c>
      <c r="T583" s="241" t="s">
        <v>145</v>
      </c>
      <c r="U583" s="221">
        <v>0.98</v>
      </c>
      <c r="V583" s="221">
        <f>ROUND(E583*U583,2)</f>
        <v>124.38</v>
      </c>
      <c r="W583" s="221"/>
      <c r="X583" s="221" t="s">
        <v>146</v>
      </c>
      <c r="Y583" s="221" t="s">
        <v>147</v>
      </c>
      <c r="Z583" s="210"/>
      <c r="AA583" s="210"/>
      <c r="AB583" s="210"/>
      <c r="AC583" s="210"/>
      <c r="AD583" s="210"/>
      <c r="AE583" s="210"/>
      <c r="AF583" s="210"/>
      <c r="AG583" s="210" t="s">
        <v>148</v>
      </c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2" x14ac:dyDescent="0.2">
      <c r="A584" s="217"/>
      <c r="B584" s="218"/>
      <c r="C584" s="252" t="s">
        <v>149</v>
      </c>
      <c r="D584" s="223"/>
      <c r="E584" s="224"/>
      <c r="F584" s="221"/>
      <c r="G584" s="221"/>
      <c r="H584" s="221"/>
      <c r="I584" s="221"/>
      <c r="J584" s="221"/>
      <c r="K584" s="221"/>
      <c r="L584" s="221"/>
      <c r="M584" s="221"/>
      <c r="N584" s="220"/>
      <c r="O584" s="220"/>
      <c r="P584" s="220"/>
      <c r="Q584" s="220"/>
      <c r="R584" s="221"/>
      <c r="S584" s="221"/>
      <c r="T584" s="221"/>
      <c r="U584" s="221"/>
      <c r="V584" s="221"/>
      <c r="W584" s="221"/>
      <c r="X584" s="221"/>
      <c r="Y584" s="221"/>
      <c r="Z584" s="210"/>
      <c r="AA584" s="210"/>
      <c r="AB584" s="210"/>
      <c r="AC584" s="210"/>
      <c r="AD584" s="210"/>
      <c r="AE584" s="210"/>
      <c r="AF584" s="210"/>
      <c r="AG584" s="210" t="s">
        <v>150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3" x14ac:dyDescent="0.2">
      <c r="A585" s="217"/>
      <c r="B585" s="218"/>
      <c r="C585" s="252" t="s">
        <v>431</v>
      </c>
      <c r="D585" s="223"/>
      <c r="E585" s="224">
        <v>35.35</v>
      </c>
      <c r="F585" s="221"/>
      <c r="G585" s="221"/>
      <c r="H585" s="221"/>
      <c r="I585" s="221"/>
      <c r="J585" s="221"/>
      <c r="K585" s="221"/>
      <c r="L585" s="221"/>
      <c r="M585" s="221"/>
      <c r="N585" s="220"/>
      <c r="O585" s="220"/>
      <c r="P585" s="220"/>
      <c r="Q585" s="220"/>
      <c r="R585" s="221"/>
      <c r="S585" s="221"/>
      <c r="T585" s="221"/>
      <c r="U585" s="221"/>
      <c r="V585" s="221"/>
      <c r="W585" s="221"/>
      <c r="X585" s="221"/>
      <c r="Y585" s="221"/>
      <c r="Z585" s="210"/>
      <c r="AA585" s="210"/>
      <c r="AB585" s="210"/>
      <c r="AC585" s="210"/>
      <c r="AD585" s="210"/>
      <c r="AE585" s="210"/>
      <c r="AF585" s="210"/>
      <c r="AG585" s="210" t="s">
        <v>150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3" x14ac:dyDescent="0.2">
      <c r="A586" s="217"/>
      <c r="B586" s="218"/>
      <c r="C586" s="252" t="s">
        <v>432</v>
      </c>
      <c r="D586" s="223"/>
      <c r="E586" s="224">
        <v>16.564</v>
      </c>
      <c r="F586" s="221"/>
      <c r="G586" s="221"/>
      <c r="H586" s="221"/>
      <c r="I586" s="221"/>
      <c r="J586" s="221"/>
      <c r="K586" s="221"/>
      <c r="L586" s="221"/>
      <c r="M586" s="221"/>
      <c r="N586" s="220"/>
      <c r="O586" s="220"/>
      <c r="P586" s="220"/>
      <c r="Q586" s="220"/>
      <c r="R586" s="221"/>
      <c r="S586" s="221"/>
      <c r="T586" s="221"/>
      <c r="U586" s="221"/>
      <c r="V586" s="221"/>
      <c r="W586" s="221"/>
      <c r="X586" s="221"/>
      <c r="Y586" s="221"/>
      <c r="Z586" s="210"/>
      <c r="AA586" s="210"/>
      <c r="AB586" s="210"/>
      <c r="AC586" s="210"/>
      <c r="AD586" s="210"/>
      <c r="AE586" s="210"/>
      <c r="AF586" s="210"/>
      <c r="AG586" s="210" t="s">
        <v>150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3" x14ac:dyDescent="0.2">
      <c r="A587" s="217"/>
      <c r="B587" s="218"/>
      <c r="C587" s="252" t="s">
        <v>433</v>
      </c>
      <c r="D587" s="223"/>
      <c r="E587" s="224">
        <v>-9.6080000000000005</v>
      </c>
      <c r="F587" s="221"/>
      <c r="G587" s="221"/>
      <c r="H587" s="221"/>
      <c r="I587" s="221"/>
      <c r="J587" s="221"/>
      <c r="K587" s="221"/>
      <c r="L587" s="221"/>
      <c r="M587" s="221"/>
      <c r="N587" s="220"/>
      <c r="O587" s="220"/>
      <c r="P587" s="220"/>
      <c r="Q587" s="220"/>
      <c r="R587" s="221"/>
      <c r="S587" s="221"/>
      <c r="T587" s="221"/>
      <c r="U587" s="221"/>
      <c r="V587" s="221"/>
      <c r="W587" s="221"/>
      <c r="X587" s="221"/>
      <c r="Y587" s="221"/>
      <c r="Z587" s="210"/>
      <c r="AA587" s="210"/>
      <c r="AB587" s="210"/>
      <c r="AC587" s="210"/>
      <c r="AD587" s="210"/>
      <c r="AE587" s="210"/>
      <c r="AF587" s="210"/>
      <c r="AG587" s="210" t="s">
        <v>150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3" x14ac:dyDescent="0.2">
      <c r="A588" s="217"/>
      <c r="B588" s="218"/>
      <c r="C588" s="255" t="s">
        <v>162</v>
      </c>
      <c r="D588" s="225"/>
      <c r="E588" s="226">
        <v>42.305999999999997</v>
      </c>
      <c r="F588" s="221"/>
      <c r="G588" s="221"/>
      <c r="H588" s="221"/>
      <c r="I588" s="221"/>
      <c r="J588" s="221"/>
      <c r="K588" s="221"/>
      <c r="L588" s="221"/>
      <c r="M588" s="221"/>
      <c r="N588" s="220"/>
      <c r="O588" s="220"/>
      <c r="P588" s="220"/>
      <c r="Q588" s="220"/>
      <c r="R588" s="221"/>
      <c r="S588" s="221"/>
      <c r="T588" s="221"/>
      <c r="U588" s="221"/>
      <c r="V588" s="221"/>
      <c r="W588" s="221"/>
      <c r="X588" s="221"/>
      <c r="Y588" s="221"/>
      <c r="Z588" s="210"/>
      <c r="AA588" s="210"/>
      <c r="AB588" s="210"/>
      <c r="AC588" s="210"/>
      <c r="AD588" s="210"/>
      <c r="AE588" s="210"/>
      <c r="AF588" s="210"/>
      <c r="AG588" s="210" t="s">
        <v>150</v>
      </c>
      <c r="AH588" s="210">
        <v>1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3" x14ac:dyDescent="0.2">
      <c r="A589" s="217"/>
      <c r="B589" s="218"/>
      <c r="C589" s="252" t="s">
        <v>152</v>
      </c>
      <c r="D589" s="223"/>
      <c r="E589" s="224"/>
      <c r="F589" s="221"/>
      <c r="G589" s="221"/>
      <c r="H589" s="221"/>
      <c r="I589" s="221"/>
      <c r="J589" s="221"/>
      <c r="K589" s="221"/>
      <c r="L589" s="221"/>
      <c r="M589" s="221"/>
      <c r="N589" s="220"/>
      <c r="O589" s="220"/>
      <c r="P589" s="220"/>
      <c r="Q589" s="220"/>
      <c r="R589" s="221"/>
      <c r="S589" s="221"/>
      <c r="T589" s="221"/>
      <c r="U589" s="221"/>
      <c r="V589" s="221"/>
      <c r="W589" s="221"/>
      <c r="X589" s="221"/>
      <c r="Y589" s="221"/>
      <c r="Z589" s="210"/>
      <c r="AA589" s="210"/>
      <c r="AB589" s="210"/>
      <c r="AC589" s="210"/>
      <c r="AD589" s="210"/>
      <c r="AE589" s="210"/>
      <c r="AF589" s="210"/>
      <c r="AG589" s="210" t="s">
        <v>150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3" x14ac:dyDescent="0.2">
      <c r="A590" s="217"/>
      <c r="B590" s="218"/>
      <c r="C590" s="252" t="s">
        <v>431</v>
      </c>
      <c r="D590" s="223"/>
      <c r="E590" s="224">
        <v>35.35</v>
      </c>
      <c r="F590" s="221"/>
      <c r="G590" s="221"/>
      <c r="H590" s="221"/>
      <c r="I590" s="221"/>
      <c r="J590" s="221"/>
      <c r="K590" s="221"/>
      <c r="L590" s="221"/>
      <c r="M590" s="221"/>
      <c r="N590" s="220"/>
      <c r="O590" s="220"/>
      <c r="P590" s="220"/>
      <c r="Q590" s="220"/>
      <c r="R590" s="221"/>
      <c r="S590" s="221"/>
      <c r="T590" s="221"/>
      <c r="U590" s="221"/>
      <c r="V590" s="221"/>
      <c r="W590" s="221"/>
      <c r="X590" s="221"/>
      <c r="Y590" s="221"/>
      <c r="Z590" s="210"/>
      <c r="AA590" s="210"/>
      <c r="AB590" s="210"/>
      <c r="AC590" s="210"/>
      <c r="AD590" s="210"/>
      <c r="AE590" s="210"/>
      <c r="AF590" s="210"/>
      <c r="AG590" s="210" t="s">
        <v>150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3" x14ac:dyDescent="0.2">
      <c r="A591" s="217"/>
      <c r="B591" s="218"/>
      <c r="C591" s="252" t="s">
        <v>432</v>
      </c>
      <c r="D591" s="223"/>
      <c r="E591" s="224">
        <v>16.564</v>
      </c>
      <c r="F591" s="221"/>
      <c r="G591" s="221"/>
      <c r="H591" s="221"/>
      <c r="I591" s="221"/>
      <c r="J591" s="221"/>
      <c r="K591" s="221"/>
      <c r="L591" s="221"/>
      <c r="M591" s="221"/>
      <c r="N591" s="220"/>
      <c r="O591" s="220"/>
      <c r="P591" s="220"/>
      <c r="Q591" s="220"/>
      <c r="R591" s="221"/>
      <c r="S591" s="221"/>
      <c r="T591" s="221"/>
      <c r="U591" s="221"/>
      <c r="V591" s="221"/>
      <c r="W591" s="221"/>
      <c r="X591" s="221"/>
      <c r="Y591" s="221"/>
      <c r="Z591" s="210"/>
      <c r="AA591" s="210"/>
      <c r="AB591" s="210"/>
      <c r="AC591" s="210"/>
      <c r="AD591" s="210"/>
      <c r="AE591" s="210"/>
      <c r="AF591" s="210"/>
      <c r="AG591" s="210" t="s">
        <v>150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3" x14ac:dyDescent="0.2">
      <c r="A592" s="217"/>
      <c r="B592" s="218"/>
      <c r="C592" s="252" t="s">
        <v>433</v>
      </c>
      <c r="D592" s="223"/>
      <c r="E592" s="224">
        <v>-9.6080000000000005</v>
      </c>
      <c r="F592" s="221"/>
      <c r="G592" s="221"/>
      <c r="H592" s="221"/>
      <c r="I592" s="221"/>
      <c r="J592" s="221"/>
      <c r="K592" s="221"/>
      <c r="L592" s="221"/>
      <c r="M592" s="221"/>
      <c r="N592" s="220"/>
      <c r="O592" s="220"/>
      <c r="P592" s="220"/>
      <c r="Q592" s="220"/>
      <c r="R592" s="221"/>
      <c r="S592" s="221"/>
      <c r="T592" s="221"/>
      <c r="U592" s="221"/>
      <c r="V592" s="221"/>
      <c r="W592" s="221"/>
      <c r="X592" s="221"/>
      <c r="Y592" s="221"/>
      <c r="Z592" s="210"/>
      <c r="AA592" s="210"/>
      <c r="AB592" s="210"/>
      <c r="AC592" s="210"/>
      <c r="AD592" s="210"/>
      <c r="AE592" s="210"/>
      <c r="AF592" s="210"/>
      <c r="AG592" s="210" t="s">
        <v>150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3" x14ac:dyDescent="0.2">
      <c r="A593" s="217"/>
      <c r="B593" s="218"/>
      <c r="C593" s="255" t="s">
        <v>162</v>
      </c>
      <c r="D593" s="225"/>
      <c r="E593" s="226">
        <v>42.305999999999997</v>
      </c>
      <c r="F593" s="221"/>
      <c r="G593" s="221"/>
      <c r="H593" s="221"/>
      <c r="I593" s="221"/>
      <c r="J593" s="221"/>
      <c r="K593" s="221"/>
      <c r="L593" s="221"/>
      <c r="M593" s="221"/>
      <c r="N593" s="220"/>
      <c r="O593" s="220"/>
      <c r="P593" s="220"/>
      <c r="Q593" s="220"/>
      <c r="R593" s="221"/>
      <c r="S593" s="221"/>
      <c r="T593" s="221"/>
      <c r="U593" s="221"/>
      <c r="V593" s="221"/>
      <c r="W593" s="221"/>
      <c r="X593" s="221"/>
      <c r="Y593" s="221"/>
      <c r="Z593" s="210"/>
      <c r="AA593" s="210"/>
      <c r="AB593" s="210"/>
      <c r="AC593" s="210"/>
      <c r="AD593" s="210"/>
      <c r="AE593" s="210"/>
      <c r="AF593" s="210"/>
      <c r="AG593" s="210" t="s">
        <v>150</v>
      </c>
      <c r="AH593" s="210">
        <v>1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3" x14ac:dyDescent="0.2">
      <c r="A594" s="217"/>
      <c r="B594" s="218"/>
      <c r="C594" s="252" t="s">
        <v>153</v>
      </c>
      <c r="D594" s="223"/>
      <c r="E594" s="224"/>
      <c r="F594" s="221"/>
      <c r="G594" s="221"/>
      <c r="H594" s="221"/>
      <c r="I594" s="221"/>
      <c r="J594" s="221"/>
      <c r="K594" s="221"/>
      <c r="L594" s="221"/>
      <c r="M594" s="221"/>
      <c r="N594" s="220"/>
      <c r="O594" s="220"/>
      <c r="P594" s="220"/>
      <c r="Q594" s="220"/>
      <c r="R594" s="221"/>
      <c r="S594" s="221"/>
      <c r="T594" s="221"/>
      <c r="U594" s="221"/>
      <c r="V594" s="221"/>
      <c r="W594" s="221"/>
      <c r="X594" s="221"/>
      <c r="Y594" s="221"/>
      <c r="Z594" s="210"/>
      <c r="AA594" s="210"/>
      <c r="AB594" s="210"/>
      <c r="AC594" s="210"/>
      <c r="AD594" s="210"/>
      <c r="AE594" s="210"/>
      <c r="AF594" s="210"/>
      <c r="AG594" s="210" t="s">
        <v>150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3" x14ac:dyDescent="0.2">
      <c r="A595" s="217"/>
      <c r="B595" s="218"/>
      <c r="C595" s="252" t="s">
        <v>431</v>
      </c>
      <c r="D595" s="223"/>
      <c r="E595" s="224">
        <v>35.35</v>
      </c>
      <c r="F595" s="221"/>
      <c r="G595" s="221"/>
      <c r="H595" s="221"/>
      <c r="I595" s="221"/>
      <c r="J595" s="221"/>
      <c r="K595" s="221"/>
      <c r="L595" s="221"/>
      <c r="M595" s="221"/>
      <c r="N595" s="220"/>
      <c r="O595" s="220"/>
      <c r="P595" s="220"/>
      <c r="Q595" s="220"/>
      <c r="R595" s="221"/>
      <c r="S595" s="221"/>
      <c r="T595" s="221"/>
      <c r="U595" s="221"/>
      <c r="V595" s="221"/>
      <c r="W595" s="221"/>
      <c r="X595" s="221"/>
      <c r="Y595" s="221"/>
      <c r="Z595" s="210"/>
      <c r="AA595" s="210"/>
      <c r="AB595" s="210"/>
      <c r="AC595" s="210"/>
      <c r="AD595" s="210"/>
      <c r="AE595" s="210"/>
      <c r="AF595" s="210"/>
      <c r="AG595" s="210" t="s">
        <v>150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3" x14ac:dyDescent="0.2">
      <c r="A596" s="217"/>
      <c r="B596" s="218"/>
      <c r="C596" s="252" t="s">
        <v>432</v>
      </c>
      <c r="D596" s="223"/>
      <c r="E596" s="224">
        <v>16.564</v>
      </c>
      <c r="F596" s="221"/>
      <c r="G596" s="221"/>
      <c r="H596" s="221"/>
      <c r="I596" s="221"/>
      <c r="J596" s="221"/>
      <c r="K596" s="221"/>
      <c r="L596" s="221"/>
      <c r="M596" s="221"/>
      <c r="N596" s="220"/>
      <c r="O596" s="220"/>
      <c r="P596" s="220"/>
      <c r="Q596" s="220"/>
      <c r="R596" s="221"/>
      <c r="S596" s="221"/>
      <c r="T596" s="221"/>
      <c r="U596" s="221"/>
      <c r="V596" s="221"/>
      <c r="W596" s="221"/>
      <c r="X596" s="221"/>
      <c r="Y596" s="221"/>
      <c r="Z596" s="210"/>
      <c r="AA596" s="210"/>
      <c r="AB596" s="210"/>
      <c r="AC596" s="210"/>
      <c r="AD596" s="210"/>
      <c r="AE596" s="210"/>
      <c r="AF596" s="210"/>
      <c r="AG596" s="210" t="s">
        <v>150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3" x14ac:dyDescent="0.2">
      <c r="A597" s="217"/>
      <c r="B597" s="218"/>
      <c r="C597" s="252" t="s">
        <v>433</v>
      </c>
      <c r="D597" s="223"/>
      <c r="E597" s="224">
        <v>-9.6080000000000005</v>
      </c>
      <c r="F597" s="221"/>
      <c r="G597" s="221"/>
      <c r="H597" s="221"/>
      <c r="I597" s="221"/>
      <c r="J597" s="221"/>
      <c r="K597" s="221"/>
      <c r="L597" s="221"/>
      <c r="M597" s="221"/>
      <c r="N597" s="220"/>
      <c r="O597" s="220"/>
      <c r="P597" s="220"/>
      <c r="Q597" s="220"/>
      <c r="R597" s="221"/>
      <c r="S597" s="221"/>
      <c r="T597" s="221"/>
      <c r="U597" s="221"/>
      <c r="V597" s="221"/>
      <c r="W597" s="221"/>
      <c r="X597" s="221"/>
      <c r="Y597" s="221"/>
      <c r="Z597" s="210"/>
      <c r="AA597" s="210"/>
      <c r="AB597" s="210"/>
      <c r="AC597" s="210"/>
      <c r="AD597" s="210"/>
      <c r="AE597" s="210"/>
      <c r="AF597" s="210"/>
      <c r="AG597" s="210" t="s">
        <v>150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3" x14ac:dyDescent="0.2">
      <c r="A598" s="217"/>
      <c r="B598" s="218"/>
      <c r="C598" s="255" t="s">
        <v>162</v>
      </c>
      <c r="D598" s="225"/>
      <c r="E598" s="226">
        <v>42.305999999999997</v>
      </c>
      <c r="F598" s="221"/>
      <c r="G598" s="221"/>
      <c r="H598" s="221"/>
      <c r="I598" s="221"/>
      <c r="J598" s="221"/>
      <c r="K598" s="221"/>
      <c r="L598" s="221"/>
      <c r="M598" s="221"/>
      <c r="N598" s="220"/>
      <c r="O598" s="220"/>
      <c r="P598" s="220"/>
      <c r="Q598" s="220"/>
      <c r="R598" s="221"/>
      <c r="S598" s="221"/>
      <c r="T598" s="221"/>
      <c r="U598" s="221"/>
      <c r="V598" s="221"/>
      <c r="W598" s="221"/>
      <c r="X598" s="221"/>
      <c r="Y598" s="221"/>
      <c r="Z598" s="210"/>
      <c r="AA598" s="210"/>
      <c r="AB598" s="210"/>
      <c r="AC598" s="210"/>
      <c r="AD598" s="210"/>
      <c r="AE598" s="210"/>
      <c r="AF598" s="210"/>
      <c r="AG598" s="210" t="s">
        <v>150</v>
      </c>
      <c r="AH598" s="210">
        <v>1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2" x14ac:dyDescent="0.2">
      <c r="A599" s="217"/>
      <c r="B599" s="218"/>
      <c r="C599" s="253"/>
      <c r="D599" s="243"/>
      <c r="E599" s="243"/>
      <c r="F599" s="243"/>
      <c r="G599" s="243"/>
      <c r="H599" s="221"/>
      <c r="I599" s="221"/>
      <c r="J599" s="221"/>
      <c r="K599" s="221"/>
      <c r="L599" s="221"/>
      <c r="M599" s="221"/>
      <c r="N599" s="220"/>
      <c r="O599" s="220"/>
      <c r="P599" s="220"/>
      <c r="Q599" s="220"/>
      <c r="R599" s="221"/>
      <c r="S599" s="221"/>
      <c r="T599" s="221"/>
      <c r="U599" s="221"/>
      <c r="V599" s="221"/>
      <c r="W599" s="221"/>
      <c r="X599" s="221"/>
      <c r="Y599" s="221"/>
      <c r="Z599" s="210"/>
      <c r="AA599" s="210"/>
      <c r="AB599" s="210"/>
      <c r="AC599" s="210"/>
      <c r="AD599" s="210"/>
      <c r="AE599" s="210"/>
      <c r="AF599" s="210"/>
      <c r="AG599" s="210" t="s">
        <v>154</v>
      </c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ht="33.75" outlineLevel="1" x14ac:dyDescent="0.2">
      <c r="A600" s="235">
        <v>89</v>
      </c>
      <c r="B600" s="236" t="s">
        <v>434</v>
      </c>
      <c r="C600" s="251" t="s">
        <v>435</v>
      </c>
      <c r="D600" s="237" t="s">
        <v>157</v>
      </c>
      <c r="E600" s="238">
        <v>41.207999999999998</v>
      </c>
      <c r="F600" s="239"/>
      <c r="G600" s="240">
        <f>ROUND(E600*F600,2)</f>
        <v>0</v>
      </c>
      <c r="H600" s="239"/>
      <c r="I600" s="240">
        <f>ROUND(E600*H600,2)</f>
        <v>0</v>
      </c>
      <c r="J600" s="239"/>
      <c r="K600" s="240">
        <f>ROUND(E600*J600,2)</f>
        <v>0</v>
      </c>
      <c r="L600" s="240">
        <v>21</v>
      </c>
      <c r="M600" s="240">
        <f>G600*(1+L600/100)</f>
        <v>0</v>
      </c>
      <c r="N600" s="238">
        <v>0</v>
      </c>
      <c r="O600" s="238">
        <f>ROUND(E600*N600,2)</f>
        <v>0</v>
      </c>
      <c r="P600" s="238">
        <v>0</v>
      </c>
      <c r="Q600" s="238">
        <f>ROUND(E600*P600,2)</f>
        <v>0</v>
      </c>
      <c r="R600" s="240" t="s">
        <v>388</v>
      </c>
      <c r="S600" s="240" t="s">
        <v>145</v>
      </c>
      <c r="T600" s="241" t="s">
        <v>145</v>
      </c>
      <c r="U600" s="221">
        <v>0.1</v>
      </c>
      <c r="V600" s="221">
        <f>ROUND(E600*U600,2)</f>
        <v>4.12</v>
      </c>
      <c r="W600" s="221"/>
      <c r="X600" s="221" t="s">
        <v>146</v>
      </c>
      <c r="Y600" s="221" t="s">
        <v>147</v>
      </c>
      <c r="Z600" s="210"/>
      <c r="AA600" s="210"/>
      <c r="AB600" s="210"/>
      <c r="AC600" s="210"/>
      <c r="AD600" s="210"/>
      <c r="AE600" s="210"/>
      <c r="AF600" s="210"/>
      <c r="AG600" s="210" t="s">
        <v>148</v>
      </c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2" x14ac:dyDescent="0.2">
      <c r="A601" s="217"/>
      <c r="B601" s="218"/>
      <c r="C601" s="252" t="s">
        <v>149</v>
      </c>
      <c r="D601" s="223"/>
      <c r="E601" s="224"/>
      <c r="F601" s="221"/>
      <c r="G601" s="221"/>
      <c r="H601" s="221"/>
      <c r="I601" s="221"/>
      <c r="J601" s="221"/>
      <c r="K601" s="221"/>
      <c r="L601" s="221"/>
      <c r="M601" s="221"/>
      <c r="N601" s="220"/>
      <c r="O601" s="220"/>
      <c r="P601" s="220"/>
      <c r="Q601" s="220"/>
      <c r="R601" s="221"/>
      <c r="S601" s="221"/>
      <c r="T601" s="221"/>
      <c r="U601" s="221"/>
      <c r="V601" s="221"/>
      <c r="W601" s="221"/>
      <c r="X601" s="221"/>
      <c r="Y601" s="221"/>
      <c r="Z601" s="210"/>
      <c r="AA601" s="210"/>
      <c r="AB601" s="210"/>
      <c r="AC601" s="210"/>
      <c r="AD601" s="210"/>
      <c r="AE601" s="210"/>
      <c r="AF601" s="210"/>
      <c r="AG601" s="210" t="s">
        <v>150</v>
      </c>
      <c r="AH601" s="210">
        <v>0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3" x14ac:dyDescent="0.2">
      <c r="A602" s="217"/>
      <c r="B602" s="218"/>
      <c r="C602" s="252" t="s">
        <v>436</v>
      </c>
      <c r="D602" s="223"/>
      <c r="E602" s="224">
        <v>13.736000000000001</v>
      </c>
      <c r="F602" s="221"/>
      <c r="G602" s="221"/>
      <c r="H602" s="221"/>
      <c r="I602" s="221"/>
      <c r="J602" s="221"/>
      <c r="K602" s="221"/>
      <c r="L602" s="221"/>
      <c r="M602" s="221"/>
      <c r="N602" s="220"/>
      <c r="O602" s="220"/>
      <c r="P602" s="220"/>
      <c r="Q602" s="220"/>
      <c r="R602" s="221"/>
      <c r="S602" s="221"/>
      <c r="T602" s="221"/>
      <c r="U602" s="221"/>
      <c r="V602" s="221"/>
      <c r="W602" s="221"/>
      <c r="X602" s="221"/>
      <c r="Y602" s="221"/>
      <c r="Z602" s="210"/>
      <c r="AA602" s="210"/>
      <c r="AB602" s="210"/>
      <c r="AC602" s="210"/>
      <c r="AD602" s="210"/>
      <c r="AE602" s="210"/>
      <c r="AF602" s="210"/>
      <c r="AG602" s="210" t="s">
        <v>150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3" x14ac:dyDescent="0.2">
      <c r="A603" s="217"/>
      <c r="B603" s="218"/>
      <c r="C603" s="255" t="s">
        <v>162</v>
      </c>
      <c r="D603" s="225"/>
      <c r="E603" s="226">
        <v>13.736000000000001</v>
      </c>
      <c r="F603" s="221"/>
      <c r="G603" s="221"/>
      <c r="H603" s="221"/>
      <c r="I603" s="221"/>
      <c r="J603" s="221"/>
      <c r="K603" s="221"/>
      <c r="L603" s="221"/>
      <c r="M603" s="221"/>
      <c r="N603" s="220"/>
      <c r="O603" s="220"/>
      <c r="P603" s="220"/>
      <c r="Q603" s="220"/>
      <c r="R603" s="221"/>
      <c r="S603" s="221"/>
      <c r="T603" s="221"/>
      <c r="U603" s="221"/>
      <c r="V603" s="221"/>
      <c r="W603" s="221"/>
      <c r="X603" s="221"/>
      <c r="Y603" s="221"/>
      <c r="Z603" s="210"/>
      <c r="AA603" s="210"/>
      <c r="AB603" s="210"/>
      <c r="AC603" s="210"/>
      <c r="AD603" s="210"/>
      <c r="AE603" s="210"/>
      <c r="AF603" s="210"/>
      <c r="AG603" s="210" t="s">
        <v>150</v>
      </c>
      <c r="AH603" s="210">
        <v>1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3" x14ac:dyDescent="0.2">
      <c r="A604" s="217"/>
      <c r="B604" s="218"/>
      <c r="C604" s="252" t="s">
        <v>152</v>
      </c>
      <c r="D604" s="223"/>
      <c r="E604" s="224"/>
      <c r="F604" s="221"/>
      <c r="G604" s="221"/>
      <c r="H604" s="221"/>
      <c r="I604" s="221"/>
      <c r="J604" s="221"/>
      <c r="K604" s="221"/>
      <c r="L604" s="221"/>
      <c r="M604" s="221"/>
      <c r="N604" s="220"/>
      <c r="O604" s="220"/>
      <c r="P604" s="220"/>
      <c r="Q604" s="220"/>
      <c r="R604" s="221"/>
      <c r="S604" s="221"/>
      <c r="T604" s="221"/>
      <c r="U604" s="221"/>
      <c r="V604" s="221"/>
      <c r="W604" s="221"/>
      <c r="X604" s="221"/>
      <c r="Y604" s="221"/>
      <c r="Z604" s="210"/>
      <c r="AA604" s="210"/>
      <c r="AB604" s="210"/>
      <c r="AC604" s="210"/>
      <c r="AD604" s="210"/>
      <c r="AE604" s="210"/>
      <c r="AF604" s="210"/>
      <c r="AG604" s="210" t="s">
        <v>150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3" x14ac:dyDescent="0.2">
      <c r="A605" s="217"/>
      <c r="B605" s="218"/>
      <c r="C605" s="252" t="s">
        <v>436</v>
      </c>
      <c r="D605" s="223"/>
      <c r="E605" s="224">
        <v>13.736000000000001</v>
      </c>
      <c r="F605" s="221"/>
      <c r="G605" s="221"/>
      <c r="H605" s="221"/>
      <c r="I605" s="221"/>
      <c r="J605" s="221"/>
      <c r="K605" s="221"/>
      <c r="L605" s="221"/>
      <c r="M605" s="221"/>
      <c r="N605" s="220"/>
      <c r="O605" s="220"/>
      <c r="P605" s="220"/>
      <c r="Q605" s="220"/>
      <c r="R605" s="221"/>
      <c r="S605" s="221"/>
      <c r="T605" s="221"/>
      <c r="U605" s="221"/>
      <c r="V605" s="221"/>
      <c r="W605" s="221"/>
      <c r="X605" s="221"/>
      <c r="Y605" s="221"/>
      <c r="Z605" s="210"/>
      <c r="AA605" s="210"/>
      <c r="AB605" s="210"/>
      <c r="AC605" s="210"/>
      <c r="AD605" s="210"/>
      <c r="AE605" s="210"/>
      <c r="AF605" s="210"/>
      <c r="AG605" s="210" t="s">
        <v>150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3" x14ac:dyDescent="0.2">
      <c r="A606" s="217"/>
      <c r="B606" s="218"/>
      <c r="C606" s="255" t="s">
        <v>162</v>
      </c>
      <c r="D606" s="225"/>
      <c r="E606" s="226">
        <v>13.736000000000001</v>
      </c>
      <c r="F606" s="221"/>
      <c r="G606" s="221"/>
      <c r="H606" s="221"/>
      <c r="I606" s="221"/>
      <c r="J606" s="221"/>
      <c r="K606" s="221"/>
      <c r="L606" s="221"/>
      <c r="M606" s="221"/>
      <c r="N606" s="220"/>
      <c r="O606" s="220"/>
      <c r="P606" s="220"/>
      <c r="Q606" s="220"/>
      <c r="R606" s="221"/>
      <c r="S606" s="221"/>
      <c r="T606" s="221"/>
      <c r="U606" s="221"/>
      <c r="V606" s="221"/>
      <c r="W606" s="221"/>
      <c r="X606" s="221"/>
      <c r="Y606" s="221"/>
      <c r="Z606" s="210"/>
      <c r="AA606" s="210"/>
      <c r="AB606" s="210"/>
      <c r="AC606" s="210"/>
      <c r="AD606" s="210"/>
      <c r="AE606" s="210"/>
      <c r="AF606" s="210"/>
      <c r="AG606" s="210" t="s">
        <v>150</v>
      </c>
      <c r="AH606" s="210">
        <v>1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3" x14ac:dyDescent="0.2">
      <c r="A607" s="217"/>
      <c r="B607" s="218"/>
      <c r="C607" s="252" t="s">
        <v>153</v>
      </c>
      <c r="D607" s="223"/>
      <c r="E607" s="224"/>
      <c r="F607" s="221"/>
      <c r="G607" s="221"/>
      <c r="H607" s="221"/>
      <c r="I607" s="221"/>
      <c r="J607" s="221"/>
      <c r="K607" s="221"/>
      <c r="L607" s="221"/>
      <c r="M607" s="221"/>
      <c r="N607" s="220"/>
      <c r="O607" s="220"/>
      <c r="P607" s="220"/>
      <c r="Q607" s="220"/>
      <c r="R607" s="221"/>
      <c r="S607" s="221"/>
      <c r="T607" s="221"/>
      <c r="U607" s="221"/>
      <c r="V607" s="221"/>
      <c r="W607" s="221"/>
      <c r="X607" s="221"/>
      <c r="Y607" s="221"/>
      <c r="Z607" s="210"/>
      <c r="AA607" s="210"/>
      <c r="AB607" s="210"/>
      <c r="AC607" s="210"/>
      <c r="AD607" s="210"/>
      <c r="AE607" s="210"/>
      <c r="AF607" s="210"/>
      <c r="AG607" s="210" t="s">
        <v>150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3" x14ac:dyDescent="0.2">
      <c r="A608" s="217"/>
      <c r="B608" s="218"/>
      <c r="C608" s="252" t="s">
        <v>436</v>
      </c>
      <c r="D608" s="223"/>
      <c r="E608" s="224">
        <v>13.736000000000001</v>
      </c>
      <c r="F608" s="221"/>
      <c r="G608" s="221"/>
      <c r="H608" s="221"/>
      <c r="I608" s="221"/>
      <c r="J608" s="221"/>
      <c r="K608" s="221"/>
      <c r="L608" s="221"/>
      <c r="M608" s="221"/>
      <c r="N608" s="220"/>
      <c r="O608" s="220"/>
      <c r="P608" s="220"/>
      <c r="Q608" s="220"/>
      <c r="R608" s="221"/>
      <c r="S608" s="221"/>
      <c r="T608" s="221"/>
      <c r="U608" s="221"/>
      <c r="V608" s="221"/>
      <c r="W608" s="221"/>
      <c r="X608" s="221"/>
      <c r="Y608" s="221"/>
      <c r="Z608" s="210"/>
      <c r="AA608" s="210"/>
      <c r="AB608" s="210"/>
      <c r="AC608" s="210"/>
      <c r="AD608" s="210"/>
      <c r="AE608" s="210"/>
      <c r="AF608" s="210"/>
      <c r="AG608" s="210" t="s">
        <v>150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3" x14ac:dyDescent="0.2">
      <c r="A609" s="217"/>
      <c r="B609" s="218"/>
      <c r="C609" s="255" t="s">
        <v>162</v>
      </c>
      <c r="D609" s="225"/>
      <c r="E609" s="226">
        <v>13.736000000000001</v>
      </c>
      <c r="F609" s="221"/>
      <c r="G609" s="221"/>
      <c r="H609" s="221"/>
      <c r="I609" s="221"/>
      <c r="J609" s="221"/>
      <c r="K609" s="221"/>
      <c r="L609" s="221"/>
      <c r="M609" s="221"/>
      <c r="N609" s="220"/>
      <c r="O609" s="220"/>
      <c r="P609" s="220"/>
      <c r="Q609" s="220"/>
      <c r="R609" s="221"/>
      <c r="S609" s="221"/>
      <c r="T609" s="221"/>
      <c r="U609" s="221"/>
      <c r="V609" s="221"/>
      <c r="W609" s="221"/>
      <c r="X609" s="221"/>
      <c r="Y609" s="221"/>
      <c r="Z609" s="210"/>
      <c r="AA609" s="210"/>
      <c r="AB609" s="210"/>
      <c r="AC609" s="210"/>
      <c r="AD609" s="210"/>
      <c r="AE609" s="210"/>
      <c r="AF609" s="210"/>
      <c r="AG609" s="210" t="s">
        <v>150</v>
      </c>
      <c r="AH609" s="210">
        <v>1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2" x14ac:dyDescent="0.2">
      <c r="A610" s="217"/>
      <c r="B610" s="218"/>
      <c r="C610" s="253"/>
      <c r="D610" s="243"/>
      <c r="E610" s="243"/>
      <c r="F610" s="243"/>
      <c r="G610" s="243"/>
      <c r="H610" s="221"/>
      <c r="I610" s="221"/>
      <c r="J610" s="221"/>
      <c r="K610" s="221"/>
      <c r="L610" s="221"/>
      <c r="M610" s="221"/>
      <c r="N610" s="220"/>
      <c r="O610" s="220"/>
      <c r="P610" s="220"/>
      <c r="Q610" s="220"/>
      <c r="R610" s="221"/>
      <c r="S610" s="221"/>
      <c r="T610" s="221"/>
      <c r="U610" s="221"/>
      <c r="V610" s="221"/>
      <c r="W610" s="221"/>
      <c r="X610" s="221"/>
      <c r="Y610" s="221"/>
      <c r="Z610" s="210"/>
      <c r="AA610" s="210"/>
      <c r="AB610" s="210"/>
      <c r="AC610" s="210"/>
      <c r="AD610" s="210"/>
      <c r="AE610" s="210"/>
      <c r="AF610" s="210"/>
      <c r="AG610" s="210" t="s">
        <v>154</v>
      </c>
      <c r="AH610" s="210"/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1" x14ac:dyDescent="0.2">
      <c r="A611" s="235">
        <v>90</v>
      </c>
      <c r="B611" s="236" t="s">
        <v>437</v>
      </c>
      <c r="C611" s="251" t="s">
        <v>438</v>
      </c>
      <c r="D611" s="237" t="s">
        <v>165</v>
      </c>
      <c r="E611" s="238">
        <v>52.5</v>
      </c>
      <c r="F611" s="239"/>
      <c r="G611" s="240">
        <f>ROUND(E611*F611,2)</f>
        <v>0</v>
      </c>
      <c r="H611" s="239"/>
      <c r="I611" s="240">
        <f>ROUND(E611*H611,2)</f>
        <v>0</v>
      </c>
      <c r="J611" s="239"/>
      <c r="K611" s="240">
        <f>ROUND(E611*J611,2)</f>
        <v>0</v>
      </c>
      <c r="L611" s="240">
        <v>21</v>
      </c>
      <c r="M611" s="240">
        <f>G611*(1+L611/100)</f>
        <v>0</v>
      </c>
      <c r="N611" s="238">
        <v>1E-4</v>
      </c>
      <c r="O611" s="238">
        <f>ROUND(E611*N611,2)</f>
        <v>0.01</v>
      </c>
      <c r="P611" s="238">
        <v>0</v>
      </c>
      <c r="Q611" s="238">
        <f>ROUND(E611*P611,2)</f>
        <v>0</v>
      </c>
      <c r="R611" s="240" t="s">
        <v>388</v>
      </c>
      <c r="S611" s="240" t="s">
        <v>145</v>
      </c>
      <c r="T611" s="241" t="s">
        <v>145</v>
      </c>
      <c r="U611" s="221">
        <v>0.12</v>
      </c>
      <c r="V611" s="221">
        <f>ROUND(E611*U611,2)</f>
        <v>6.3</v>
      </c>
      <c r="W611" s="221"/>
      <c r="X611" s="221" t="s">
        <v>146</v>
      </c>
      <c r="Y611" s="221" t="s">
        <v>147</v>
      </c>
      <c r="Z611" s="210"/>
      <c r="AA611" s="210"/>
      <c r="AB611" s="210"/>
      <c r="AC611" s="210"/>
      <c r="AD611" s="210"/>
      <c r="AE611" s="210"/>
      <c r="AF611" s="210"/>
      <c r="AG611" s="210" t="s">
        <v>148</v>
      </c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2" x14ac:dyDescent="0.2">
      <c r="A612" s="217"/>
      <c r="B612" s="218"/>
      <c r="C612" s="252" t="s">
        <v>149</v>
      </c>
      <c r="D612" s="223"/>
      <c r="E612" s="224"/>
      <c r="F612" s="221"/>
      <c r="G612" s="221"/>
      <c r="H612" s="221"/>
      <c r="I612" s="221"/>
      <c r="J612" s="221"/>
      <c r="K612" s="221"/>
      <c r="L612" s="221"/>
      <c r="M612" s="221"/>
      <c r="N612" s="220"/>
      <c r="O612" s="220"/>
      <c r="P612" s="220"/>
      <c r="Q612" s="220"/>
      <c r="R612" s="221"/>
      <c r="S612" s="221"/>
      <c r="T612" s="221"/>
      <c r="U612" s="221"/>
      <c r="V612" s="221"/>
      <c r="W612" s="221"/>
      <c r="X612" s="221"/>
      <c r="Y612" s="221"/>
      <c r="Z612" s="210"/>
      <c r="AA612" s="210"/>
      <c r="AB612" s="210"/>
      <c r="AC612" s="210"/>
      <c r="AD612" s="210"/>
      <c r="AE612" s="210"/>
      <c r="AF612" s="210"/>
      <c r="AG612" s="210" t="s">
        <v>150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3" x14ac:dyDescent="0.2">
      <c r="A613" s="217"/>
      <c r="B613" s="218"/>
      <c r="C613" s="252" t="s">
        <v>439</v>
      </c>
      <c r="D613" s="223"/>
      <c r="E613" s="224">
        <v>17.5</v>
      </c>
      <c r="F613" s="221"/>
      <c r="G613" s="221"/>
      <c r="H613" s="221"/>
      <c r="I613" s="221"/>
      <c r="J613" s="221"/>
      <c r="K613" s="221"/>
      <c r="L613" s="221"/>
      <c r="M613" s="221"/>
      <c r="N613" s="220"/>
      <c r="O613" s="220"/>
      <c r="P613" s="220"/>
      <c r="Q613" s="220"/>
      <c r="R613" s="221"/>
      <c r="S613" s="221"/>
      <c r="T613" s="221"/>
      <c r="U613" s="221"/>
      <c r="V613" s="221"/>
      <c r="W613" s="221"/>
      <c r="X613" s="221"/>
      <c r="Y613" s="221"/>
      <c r="Z613" s="210"/>
      <c r="AA613" s="210"/>
      <c r="AB613" s="210"/>
      <c r="AC613" s="210"/>
      <c r="AD613" s="210"/>
      <c r="AE613" s="210"/>
      <c r="AF613" s="210"/>
      <c r="AG613" s="210" t="s">
        <v>150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3" x14ac:dyDescent="0.2">
      <c r="A614" s="217"/>
      <c r="B614" s="218"/>
      <c r="C614" s="252" t="s">
        <v>152</v>
      </c>
      <c r="D614" s="223"/>
      <c r="E614" s="224"/>
      <c r="F614" s="221"/>
      <c r="G614" s="221"/>
      <c r="H614" s="221"/>
      <c r="I614" s="221"/>
      <c r="J614" s="221"/>
      <c r="K614" s="221"/>
      <c r="L614" s="221"/>
      <c r="M614" s="221"/>
      <c r="N614" s="220"/>
      <c r="O614" s="220"/>
      <c r="P614" s="220"/>
      <c r="Q614" s="220"/>
      <c r="R614" s="221"/>
      <c r="S614" s="221"/>
      <c r="T614" s="221"/>
      <c r="U614" s="221"/>
      <c r="V614" s="221"/>
      <c r="W614" s="221"/>
      <c r="X614" s="221"/>
      <c r="Y614" s="221"/>
      <c r="Z614" s="210"/>
      <c r="AA614" s="210"/>
      <c r="AB614" s="210"/>
      <c r="AC614" s="210"/>
      <c r="AD614" s="210"/>
      <c r="AE614" s="210"/>
      <c r="AF614" s="210"/>
      <c r="AG614" s="210" t="s">
        <v>150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3" x14ac:dyDescent="0.2">
      <c r="A615" s="217"/>
      <c r="B615" s="218"/>
      <c r="C615" s="252" t="s">
        <v>439</v>
      </c>
      <c r="D615" s="223"/>
      <c r="E615" s="224">
        <v>17.5</v>
      </c>
      <c r="F615" s="221"/>
      <c r="G615" s="221"/>
      <c r="H615" s="221"/>
      <c r="I615" s="221"/>
      <c r="J615" s="221"/>
      <c r="K615" s="221"/>
      <c r="L615" s="221"/>
      <c r="M615" s="221"/>
      <c r="N615" s="220"/>
      <c r="O615" s="220"/>
      <c r="P615" s="220"/>
      <c r="Q615" s="220"/>
      <c r="R615" s="221"/>
      <c r="S615" s="221"/>
      <c r="T615" s="221"/>
      <c r="U615" s="221"/>
      <c r="V615" s="221"/>
      <c r="W615" s="221"/>
      <c r="X615" s="221"/>
      <c r="Y615" s="221"/>
      <c r="Z615" s="210"/>
      <c r="AA615" s="210"/>
      <c r="AB615" s="210"/>
      <c r="AC615" s="210"/>
      <c r="AD615" s="210"/>
      <c r="AE615" s="210"/>
      <c r="AF615" s="210"/>
      <c r="AG615" s="210" t="s">
        <v>150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3" x14ac:dyDescent="0.2">
      <c r="A616" s="217"/>
      <c r="B616" s="218"/>
      <c r="C616" s="252" t="s">
        <v>153</v>
      </c>
      <c r="D616" s="223"/>
      <c r="E616" s="224"/>
      <c r="F616" s="221"/>
      <c r="G616" s="221"/>
      <c r="H616" s="221"/>
      <c r="I616" s="221"/>
      <c r="J616" s="221"/>
      <c r="K616" s="221"/>
      <c r="L616" s="221"/>
      <c r="M616" s="221"/>
      <c r="N616" s="220"/>
      <c r="O616" s="220"/>
      <c r="P616" s="220"/>
      <c r="Q616" s="220"/>
      <c r="R616" s="221"/>
      <c r="S616" s="221"/>
      <c r="T616" s="221"/>
      <c r="U616" s="221"/>
      <c r="V616" s="221"/>
      <c r="W616" s="221"/>
      <c r="X616" s="221"/>
      <c r="Y616" s="221"/>
      <c r="Z616" s="210"/>
      <c r="AA616" s="210"/>
      <c r="AB616" s="210"/>
      <c r="AC616" s="210"/>
      <c r="AD616" s="210"/>
      <c r="AE616" s="210"/>
      <c r="AF616" s="210"/>
      <c r="AG616" s="210" t="s">
        <v>150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3" x14ac:dyDescent="0.2">
      <c r="A617" s="217"/>
      <c r="B617" s="218"/>
      <c r="C617" s="252" t="s">
        <v>439</v>
      </c>
      <c r="D617" s="223"/>
      <c r="E617" s="224">
        <v>17.5</v>
      </c>
      <c r="F617" s="221"/>
      <c r="G617" s="221"/>
      <c r="H617" s="221"/>
      <c r="I617" s="221"/>
      <c r="J617" s="221"/>
      <c r="K617" s="221"/>
      <c r="L617" s="221"/>
      <c r="M617" s="221"/>
      <c r="N617" s="220"/>
      <c r="O617" s="220"/>
      <c r="P617" s="220"/>
      <c r="Q617" s="220"/>
      <c r="R617" s="221"/>
      <c r="S617" s="221"/>
      <c r="T617" s="221"/>
      <c r="U617" s="221"/>
      <c r="V617" s="221"/>
      <c r="W617" s="221"/>
      <c r="X617" s="221"/>
      <c r="Y617" s="221"/>
      <c r="Z617" s="210"/>
      <c r="AA617" s="210"/>
      <c r="AB617" s="210"/>
      <c r="AC617" s="210"/>
      <c r="AD617" s="210"/>
      <c r="AE617" s="210"/>
      <c r="AF617" s="210"/>
      <c r="AG617" s="210" t="s">
        <v>150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2" x14ac:dyDescent="0.2">
      <c r="A618" s="217"/>
      <c r="B618" s="218"/>
      <c r="C618" s="253"/>
      <c r="D618" s="243"/>
      <c r="E618" s="243"/>
      <c r="F618" s="243"/>
      <c r="G618" s="243"/>
      <c r="H618" s="221"/>
      <c r="I618" s="221"/>
      <c r="J618" s="221"/>
      <c r="K618" s="221"/>
      <c r="L618" s="221"/>
      <c r="M618" s="221"/>
      <c r="N618" s="220"/>
      <c r="O618" s="220"/>
      <c r="P618" s="220"/>
      <c r="Q618" s="220"/>
      <c r="R618" s="221"/>
      <c r="S618" s="221"/>
      <c r="T618" s="221"/>
      <c r="U618" s="221"/>
      <c r="V618" s="221"/>
      <c r="W618" s="221"/>
      <c r="X618" s="221"/>
      <c r="Y618" s="221"/>
      <c r="Z618" s="210"/>
      <c r="AA618" s="210"/>
      <c r="AB618" s="210"/>
      <c r="AC618" s="210"/>
      <c r="AD618" s="210"/>
      <c r="AE618" s="210"/>
      <c r="AF618" s="210"/>
      <c r="AG618" s="210" t="s">
        <v>154</v>
      </c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1" x14ac:dyDescent="0.2">
      <c r="A619" s="235">
        <v>91</v>
      </c>
      <c r="B619" s="236" t="s">
        <v>440</v>
      </c>
      <c r="C619" s="251" t="s">
        <v>441</v>
      </c>
      <c r="D619" s="237" t="s">
        <v>165</v>
      </c>
      <c r="E619" s="238">
        <v>24.24</v>
      </c>
      <c r="F619" s="239"/>
      <c r="G619" s="240">
        <f>ROUND(E619*F619,2)</f>
        <v>0</v>
      </c>
      <c r="H619" s="239"/>
      <c r="I619" s="240">
        <f>ROUND(E619*H619,2)</f>
        <v>0</v>
      </c>
      <c r="J619" s="239"/>
      <c r="K619" s="240">
        <f>ROUND(E619*J619,2)</f>
        <v>0</v>
      </c>
      <c r="L619" s="240">
        <v>21</v>
      </c>
      <c r="M619" s="240">
        <f>G619*(1+L619/100)</f>
        <v>0</v>
      </c>
      <c r="N619" s="238">
        <v>1E-4</v>
      </c>
      <c r="O619" s="238">
        <f>ROUND(E619*N619,2)</f>
        <v>0</v>
      </c>
      <c r="P619" s="238">
        <v>0</v>
      </c>
      <c r="Q619" s="238">
        <f>ROUND(E619*P619,2)</f>
        <v>0</v>
      </c>
      <c r="R619" s="240" t="s">
        <v>388</v>
      </c>
      <c r="S619" s="240" t="s">
        <v>145</v>
      </c>
      <c r="T619" s="241" t="s">
        <v>145</v>
      </c>
      <c r="U619" s="221">
        <v>0.12</v>
      </c>
      <c r="V619" s="221">
        <f>ROUND(E619*U619,2)</f>
        <v>2.91</v>
      </c>
      <c r="W619" s="221"/>
      <c r="X619" s="221" t="s">
        <v>146</v>
      </c>
      <c r="Y619" s="221" t="s">
        <v>147</v>
      </c>
      <c r="Z619" s="210"/>
      <c r="AA619" s="210"/>
      <c r="AB619" s="210"/>
      <c r="AC619" s="210"/>
      <c r="AD619" s="210"/>
      <c r="AE619" s="210"/>
      <c r="AF619" s="210"/>
      <c r="AG619" s="210" t="s">
        <v>148</v>
      </c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2" x14ac:dyDescent="0.2">
      <c r="A620" s="217"/>
      <c r="B620" s="218"/>
      <c r="C620" s="252" t="s">
        <v>149</v>
      </c>
      <c r="D620" s="223"/>
      <c r="E620" s="224"/>
      <c r="F620" s="221"/>
      <c r="G620" s="221"/>
      <c r="H620" s="221"/>
      <c r="I620" s="221"/>
      <c r="J620" s="221"/>
      <c r="K620" s="221"/>
      <c r="L620" s="221"/>
      <c r="M620" s="221"/>
      <c r="N620" s="220"/>
      <c r="O620" s="220"/>
      <c r="P620" s="220"/>
      <c r="Q620" s="220"/>
      <c r="R620" s="221"/>
      <c r="S620" s="221"/>
      <c r="T620" s="221"/>
      <c r="U620" s="221"/>
      <c r="V620" s="221"/>
      <c r="W620" s="221"/>
      <c r="X620" s="221"/>
      <c r="Y620" s="221"/>
      <c r="Z620" s="210"/>
      <c r="AA620" s="210"/>
      <c r="AB620" s="210"/>
      <c r="AC620" s="210"/>
      <c r="AD620" s="210"/>
      <c r="AE620" s="210"/>
      <c r="AF620" s="210"/>
      <c r="AG620" s="210" t="s">
        <v>150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3" x14ac:dyDescent="0.2">
      <c r="A621" s="217"/>
      <c r="B621" s="218"/>
      <c r="C621" s="252" t="s">
        <v>442</v>
      </c>
      <c r="D621" s="223"/>
      <c r="E621" s="224">
        <v>8.08</v>
      </c>
      <c r="F621" s="221"/>
      <c r="G621" s="221"/>
      <c r="H621" s="221"/>
      <c r="I621" s="221"/>
      <c r="J621" s="221"/>
      <c r="K621" s="221"/>
      <c r="L621" s="221"/>
      <c r="M621" s="221"/>
      <c r="N621" s="220"/>
      <c r="O621" s="220"/>
      <c r="P621" s="220"/>
      <c r="Q621" s="220"/>
      <c r="R621" s="221"/>
      <c r="S621" s="221"/>
      <c r="T621" s="221"/>
      <c r="U621" s="221"/>
      <c r="V621" s="221"/>
      <c r="W621" s="221"/>
      <c r="X621" s="221"/>
      <c r="Y621" s="221"/>
      <c r="Z621" s="210"/>
      <c r="AA621" s="210"/>
      <c r="AB621" s="210"/>
      <c r="AC621" s="210"/>
      <c r="AD621" s="210"/>
      <c r="AE621" s="210"/>
      <c r="AF621" s="210"/>
      <c r="AG621" s="210" t="s">
        <v>150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3" x14ac:dyDescent="0.2">
      <c r="A622" s="217"/>
      <c r="B622" s="218"/>
      <c r="C622" s="252" t="s">
        <v>152</v>
      </c>
      <c r="D622" s="223"/>
      <c r="E622" s="224"/>
      <c r="F622" s="221"/>
      <c r="G622" s="221"/>
      <c r="H622" s="221"/>
      <c r="I622" s="221"/>
      <c r="J622" s="221"/>
      <c r="K622" s="221"/>
      <c r="L622" s="221"/>
      <c r="M622" s="221"/>
      <c r="N622" s="220"/>
      <c r="O622" s="220"/>
      <c r="P622" s="220"/>
      <c r="Q622" s="220"/>
      <c r="R622" s="221"/>
      <c r="S622" s="221"/>
      <c r="T622" s="221"/>
      <c r="U622" s="221"/>
      <c r="V622" s="221"/>
      <c r="W622" s="221"/>
      <c r="X622" s="221"/>
      <c r="Y622" s="221"/>
      <c r="Z622" s="210"/>
      <c r="AA622" s="210"/>
      <c r="AB622" s="210"/>
      <c r="AC622" s="210"/>
      <c r="AD622" s="210"/>
      <c r="AE622" s="210"/>
      <c r="AF622" s="210"/>
      <c r="AG622" s="210" t="s">
        <v>150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3" x14ac:dyDescent="0.2">
      <c r="A623" s="217"/>
      <c r="B623" s="218"/>
      <c r="C623" s="252" t="s">
        <v>442</v>
      </c>
      <c r="D623" s="223"/>
      <c r="E623" s="224">
        <v>8.08</v>
      </c>
      <c r="F623" s="221"/>
      <c r="G623" s="221"/>
      <c r="H623" s="221"/>
      <c r="I623" s="221"/>
      <c r="J623" s="221"/>
      <c r="K623" s="221"/>
      <c r="L623" s="221"/>
      <c r="M623" s="221"/>
      <c r="N623" s="220"/>
      <c r="O623" s="220"/>
      <c r="P623" s="220"/>
      <c r="Q623" s="220"/>
      <c r="R623" s="221"/>
      <c r="S623" s="221"/>
      <c r="T623" s="221"/>
      <c r="U623" s="221"/>
      <c r="V623" s="221"/>
      <c r="W623" s="221"/>
      <c r="X623" s="221"/>
      <c r="Y623" s="221"/>
      <c r="Z623" s="210"/>
      <c r="AA623" s="210"/>
      <c r="AB623" s="210"/>
      <c r="AC623" s="210"/>
      <c r="AD623" s="210"/>
      <c r="AE623" s="210"/>
      <c r="AF623" s="210"/>
      <c r="AG623" s="210" t="s">
        <v>150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3" x14ac:dyDescent="0.2">
      <c r="A624" s="217"/>
      <c r="B624" s="218"/>
      <c r="C624" s="252" t="s">
        <v>153</v>
      </c>
      <c r="D624" s="223"/>
      <c r="E624" s="224"/>
      <c r="F624" s="221"/>
      <c r="G624" s="221"/>
      <c r="H624" s="221"/>
      <c r="I624" s="221"/>
      <c r="J624" s="221"/>
      <c r="K624" s="221"/>
      <c r="L624" s="221"/>
      <c r="M624" s="221"/>
      <c r="N624" s="220"/>
      <c r="O624" s="220"/>
      <c r="P624" s="220"/>
      <c r="Q624" s="220"/>
      <c r="R624" s="221"/>
      <c r="S624" s="221"/>
      <c r="T624" s="221"/>
      <c r="U624" s="221"/>
      <c r="V624" s="221"/>
      <c r="W624" s="221"/>
      <c r="X624" s="221"/>
      <c r="Y624" s="221"/>
      <c r="Z624" s="210"/>
      <c r="AA624" s="210"/>
      <c r="AB624" s="210"/>
      <c r="AC624" s="210"/>
      <c r="AD624" s="210"/>
      <c r="AE624" s="210"/>
      <c r="AF624" s="210"/>
      <c r="AG624" s="210" t="s">
        <v>150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3" x14ac:dyDescent="0.2">
      <c r="A625" s="217"/>
      <c r="B625" s="218"/>
      <c r="C625" s="252" t="s">
        <v>442</v>
      </c>
      <c r="D625" s="223"/>
      <c r="E625" s="224">
        <v>8.08</v>
      </c>
      <c r="F625" s="221"/>
      <c r="G625" s="221"/>
      <c r="H625" s="221"/>
      <c r="I625" s="221"/>
      <c r="J625" s="221"/>
      <c r="K625" s="221"/>
      <c r="L625" s="221"/>
      <c r="M625" s="221"/>
      <c r="N625" s="220"/>
      <c r="O625" s="220"/>
      <c r="P625" s="220"/>
      <c r="Q625" s="220"/>
      <c r="R625" s="221"/>
      <c r="S625" s="221"/>
      <c r="T625" s="221"/>
      <c r="U625" s="221"/>
      <c r="V625" s="221"/>
      <c r="W625" s="221"/>
      <c r="X625" s="221"/>
      <c r="Y625" s="221"/>
      <c r="Z625" s="210"/>
      <c r="AA625" s="210"/>
      <c r="AB625" s="210"/>
      <c r="AC625" s="210"/>
      <c r="AD625" s="210"/>
      <c r="AE625" s="210"/>
      <c r="AF625" s="210"/>
      <c r="AG625" s="210" t="s">
        <v>150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2" x14ac:dyDescent="0.2">
      <c r="A626" s="217"/>
      <c r="B626" s="218"/>
      <c r="C626" s="253"/>
      <c r="D626" s="243"/>
      <c r="E626" s="243"/>
      <c r="F626" s="243"/>
      <c r="G626" s="243"/>
      <c r="H626" s="221"/>
      <c r="I626" s="221"/>
      <c r="J626" s="221"/>
      <c r="K626" s="221"/>
      <c r="L626" s="221"/>
      <c r="M626" s="221"/>
      <c r="N626" s="220"/>
      <c r="O626" s="220"/>
      <c r="P626" s="220"/>
      <c r="Q626" s="220"/>
      <c r="R626" s="221"/>
      <c r="S626" s="221"/>
      <c r="T626" s="221"/>
      <c r="U626" s="221"/>
      <c r="V626" s="221"/>
      <c r="W626" s="221"/>
      <c r="X626" s="221"/>
      <c r="Y626" s="221"/>
      <c r="Z626" s="210"/>
      <c r="AA626" s="210"/>
      <c r="AB626" s="210"/>
      <c r="AC626" s="210"/>
      <c r="AD626" s="210"/>
      <c r="AE626" s="210"/>
      <c r="AF626" s="210"/>
      <c r="AG626" s="210" t="s">
        <v>154</v>
      </c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ht="22.5" outlineLevel="1" x14ac:dyDescent="0.2">
      <c r="A627" s="235">
        <v>92</v>
      </c>
      <c r="B627" s="236" t="s">
        <v>443</v>
      </c>
      <c r="C627" s="251" t="s">
        <v>444</v>
      </c>
      <c r="D627" s="237" t="s">
        <v>157</v>
      </c>
      <c r="E627" s="238">
        <v>139.60980000000001</v>
      </c>
      <c r="F627" s="239"/>
      <c r="G627" s="240">
        <f>ROUND(E627*F627,2)</f>
        <v>0</v>
      </c>
      <c r="H627" s="239"/>
      <c r="I627" s="240">
        <f>ROUND(E627*H627,2)</f>
        <v>0</v>
      </c>
      <c r="J627" s="239"/>
      <c r="K627" s="240">
        <f>ROUND(E627*J627,2)</f>
        <v>0</v>
      </c>
      <c r="L627" s="240">
        <v>21</v>
      </c>
      <c r="M627" s="240">
        <f>G627*(1+L627/100)</f>
        <v>0</v>
      </c>
      <c r="N627" s="238">
        <v>1.3599999999999999E-2</v>
      </c>
      <c r="O627" s="238">
        <f>ROUND(E627*N627,2)</f>
        <v>1.9</v>
      </c>
      <c r="P627" s="238">
        <v>0</v>
      </c>
      <c r="Q627" s="238">
        <f>ROUND(E627*P627,2)</f>
        <v>0</v>
      </c>
      <c r="R627" s="240" t="s">
        <v>247</v>
      </c>
      <c r="S627" s="240" t="s">
        <v>145</v>
      </c>
      <c r="T627" s="241" t="s">
        <v>248</v>
      </c>
      <c r="U627" s="221">
        <v>0</v>
      </c>
      <c r="V627" s="221">
        <f>ROUND(E627*U627,2)</f>
        <v>0</v>
      </c>
      <c r="W627" s="221"/>
      <c r="X627" s="221" t="s">
        <v>249</v>
      </c>
      <c r="Y627" s="221" t="s">
        <v>147</v>
      </c>
      <c r="Z627" s="210"/>
      <c r="AA627" s="210"/>
      <c r="AB627" s="210"/>
      <c r="AC627" s="210"/>
      <c r="AD627" s="210"/>
      <c r="AE627" s="210"/>
      <c r="AF627" s="210"/>
      <c r="AG627" s="210" t="s">
        <v>250</v>
      </c>
      <c r="AH627" s="210"/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2" x14ac:dyDescent="0.2">
      <c r="A628" s="217"/>
      <c r="B628" s="218"/>
      <c r="C628" s="252" t="s">
        <v>445</v>
      </c>
      <c r="D628" s="223"/>
      <c r="E628" s="224">
        <v>139.60980000000001</v>
      </c>
      <c r="F628" s="221"/>
      <c r="G628" s="221"/>
      <c r="H628" s="221"/>
      <c r="I628" s="221"/>
      <c r="J628" s="221"/>
      <c r="K628" s="221"/>
      <c r="L628" s="221"/>
      <c r="M628" s="221"/>
      <c r="N628" s="220"/>
      <c r="O628" s="220"/>
      <c r="P628" s="220"/>
      <c r="Q628" s="220"/>
      <c r="R628" s="221"/>
      <c r="S628" s="221"/>
      <c r="T628" s="221"/>
      <c r="U628" s="221"/>
      <c r="V628" s="221"/>
      <c r="W628" s="221"/>
      <c r="X628" s="221"/>
      <c r="Y628" s="221"/>
      <c r="Z628" s="210"/>
      <c r="AA628" s="210"/>
      <c r="AB628" s="210"/>
      <c r="AC628" s="210"/>
      <c r="AD628" s="210"/>
      <c r="AE628" s="210"/>
      <c r="AF628" s="210"/>
      <c r="AG628" s="210" t="s">
        <v>150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2" x14ac:dyDescent="0.2">
      <c r="A629" s="217"/>
      <c r="B629" s="218"/>
      <c r="C629" s="253"/>
      <c r="D629" s="243"/>
      <c r="E629" s="243"/>
      <c r="F629" s="243"/>
      <c r="G629" s="243"/>
      <c r="H629" s="221"/>
      <c r="I629" s="221"/>
      <c r="J629" s="221"/>
      <c r="K629" s="221"/>
      <c r="L629" s="221"/>
      <c r="M629" s="221"/>
      <c r="N629" s="220"/>
      <c r="O629" s="220"/>
      <c r="P629" s="220"/>
      <c r="Q629" s="220"/>
      <c r="R629" s="221"/>
      <c r="S629" s="221"/>
      <c r="T629" s="221"/>
      <c r="U629" s="221"/>
      <c r="V629" s="221"/>
      <c r="W629" s="221"/>
      <c r="X629" s="221"/>
      <c r="Y629" s="221"/>
      <c r="Z629" s="210"/>
      <c r="AA629" s="210"/>
      <c r="AB629" s="210"/>
      <c r="AC629" s="210"/>
      <c r="AD629" s="210"/>
      <c r="AE629" s="210"/>
      <c r="AF629" s="210"/>
      <c r="AG629" s="210" t="s">
        <v>154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">
      <c r="A630" s="217">
        <v>93</v>
      </c>
      <c r="B630" s="218" t="s">
        <v>446</v>
      </c>
      <c r="C630" s="259" t="s">
        <v>447</v>
      </c>
      <c r="D630" s="219" t="s">
        <v>0</v>
      </c>
      <c r="E630" s="242"/>
      <c r="F630" s="222"/>
      <c r="G630" s="221">
        <f>ROUND(E630*F630,2)</f>
        <v>0</v>
      </c>
      <c r="H630" s="222"/>
      <c r="I630" s="221">
        <f>ROUND(E630*H630,2)</f>
        <v>0</v>
      </c>
      <c r="J630" s="222"/>
      <c r="K630" s="221">
        <f>ROUND(E630*J630,2)</f>
        <v>0</v>
      </c>
      <c r="L630" s="221">
        <v>21</v>
      </c>
      <c r="M630" s="221">
        <f>G630*(1+L630/100)</f>
        <v>0</v>
      </c>
      <c r="N630" s="220">
        <v>0</v>
      </c>
      <c r="O630" s="220">
        <f>ROUND(E630*N630,2)</f>
        <v>0</v>
      </c>
      <c r="P630" s="220">
        <v>0</v>
      </c>
      <c r="Q630" s="220">
        <f>ROUND(E630*P630,2)</f>
        <v>0</v>
      </c>
      <c r="R630" s="221" t="s">
        <v>388</v>
      </c>
      <c r="S630" s="221" t="s">
        <v>145</v>
      </c>
      <c r="T630" s="221" t="s">
        <v>145</v>
      </c>
      <c r="U630" s="221">
        <v>0</v>
      </c>
      <c r="V630" s="221">
        <f>ROUND(E630*U630,2)</f>
        <v>0</v>
      </c>
      <c r="W630" s="221"/>
      <c r="X630" s="221" t="s">
        <v>233</v>
      </c>
      <c r="Y630" s="221" t="s">
        <v>147</v>
      </c>
      <c r="Z630" s="210"/>
      <c r="AA630" s="210"/>
      <c r="AB630" s="210"/>
      <c r="AC630" s="210"/>
      <c r="AD630" s="210"/>
      <c r="AE630" s="210"/>
      <c r="AF630" s="210"/>
      <c r="AG630" s="210" t="s">
        <v>234</v>
      </c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2" x14ac:dyDescent="0.2">
      <c r="A631" s="217"/>
      <c r="B631" s="218"/>
      <c r="C631" s="253"/>
      <c r="D631" s="243"/>
      <c r="E631" s="243"/>
      <c r="F631" s="243"/>
      <c r="G631" s="243"/>
      <c r="H631" s="221"/>
      <c r="I631" s="221"/>
      <c r="J631" s="221"/>
      <c r="K631" s="221"/>
      <c r="L631" s="221"/>
      <c r="M631" s="221"/>
      <c r="N631" s="220"/>
      <c r="O631" s="220"/>
      <c r="P631" s="220"/>
      <c r="Q631" s="220"/>
      <c r="R631" s="221"/>
      <c r="S631" s="221"/>
      <c r="T631" s="221"/>
      <c r="U631" s="221"/>
      <c r="V631" s="221"/>
      <c r="W631" s="221"/>
      <c r="X631" s="221"/>
      <c r="Y631" s="221"/>
      <c r="Z631" s="210"/>
      <c r="AA631" s="210"/>
      <c r="AB631" s="210"/>
      <c r="AC631" s="210"/>
      <c r="AD631" s="210"/>
      <c r="AE631" s="210"/>
      <c r="AF631" s="210"/>
      <c r="AG631" s="210" t="s">
        <v>154</v>
      </c>
      <c r="AH631" s="210"/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x14ac:dyDescent="0.2">
      <c r="A632" s="228" t="s">
        <v>139</v>
      </c>
      <c r="B632" s="229" t="s">
        <v>103</v>
      </c>
      <c r="C632" s="250" t="s">
        <v>104</v>
      </c>
      <c r="D632" s="230"/>
      <c r="E632" s="231"/>
      <c r="F632" s="232"/>
      <c r="G632" s="232">
        <f>SUMIF(AG633:AG652,"&lt;&gt;NOR",G633:G652)</f>
        <v>0</v>
      </c>
      <c r="H632" s="232"/>
      <c r="I632" s="232">
        <f>SUM(I633:I652)</f>
        <v>0</v>
      </c>
      <c r="J632" s="232"/>
      <c r="K632" s="232">
        <f>SUM(K633:K652)</f>
        <v>0</v>
      </c>
      <c r="L632" s="232"/>
      <c r="M632" s="232">
        <f>SUM(M633:M652)</f>
        <v>0</v>
      </c>
      <c r="N632" s="231"/>
      <c r="O632" s="231">
        <f>SUM(O633:O652)</f>
        <v>0.02</v>
      </c>
      <c r="P632" s="231"/>
      <c r="Q632" s="231">
        <f>SUM(Q633:Q652)</f>
        <v>0</v>
      </c>
      <c r="R632" s="232"/>
      <c r="S632" s="232"/>
      <c r="T632" s="233"/>
      <c r="U632" s="227"/>
      <c r="V632" s="227">
        <f>SUM(V633:V652)</f>
        <v>11.02</v>
      </c>
      <c r="W632" s="227"/>
      <c r="X632" s="227"/>
      <c r="Y632" s="227"/>
      <c r="AG632" t="s">
        <v>140</v>
      </c>
    </row>
    <row r="633" spans="1:60" ht="33.75" outlineLevel="1" x14ac:dyDescent="0.2">
      <c r="A633" s="235">
        <v>94</v>
      </c>
      <c r="B633" s="236" t="s">
        <v>448</v>
      </c>
      <c r="C633" s="251" t="s">
        <v>449</v>
      </c>
      <c r="D633" s="237" t="s">
        <v>157</v>
      </c>
      <c r="E633" s="238">
        <v>100.203</v>
      </c>
      <c r="F633" s="239"/>
      <c r="G633" s="240">
        <f>ROUND(E633*F633,2)</f>
        <v>0</v>
      </c>
      <c r="H633" s="239"/>
      <c r="I633" s="240">
        <f>ROUND(E633*H633,2)</f>
        <v>0</v>
      </c>
      <c r="J633" s="239"/>
      <c r="K633" s="240">
        <f>ROUND(E633*J633,2)</f>
        <v>0</v>
      </c>
      <c r="L633" s="240">
        <v>21</v>
      </c>
      <c r="M633" s="240">
        <f>G633*(1+L633/100)</f>
        <v>0</v>
      </c>
      <c r="N633" s="238">
        <v>2.0000000000000001E-4</v>
      </c>
      <c r="O633" s="238">
        <f>ROUND(E633*N633,2)</f>
        <v>0.02</v>
      </c>
      <c r="P633" s="238">
        <v>0</v>
      </c>
      <c r="Q633" s="238">
        <f>ROUND(E633*P633,2)</f>
        <v>0</v>
      </c>
      <c r="R633" s="240" t="s">
        <v>450</v>
      </c>
      <c r="S633" s="240" t="s">
        <v>145</v>
      </c>
      <c r="T633" s="241" t="s">
        <v>145</v>
      </c>
      <c r="U633" s="221">
        <v>0.11</v>
      </c>
      <c r="V633" s="221">
        <f>ROUND(E633*U633,2)</f>
        <v>11.02</v>
      </c>
      <c r="W633" s="221"/>
      <c r="X633" s="221" t="s">
        <v>146</v>
      </c>
      <c r="Y633" s="221" t="s">
        <v>147</v>
      </c>
      <c r="Z633" s="210"/>
      <c r="AA633" s="210"/>
      <c r="AB633" s="210"/>
      <c r="AC633" s="210"/>
      <c r="AD633" s="210"/>
      <c r="AE633" s="210"/>
      <c r="AF633" s="210"/>
      <c r="AG633" s="210" t="s">
        <v>148</v>
      </c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2" x14ac:dyDescent="0.2">
      <c r="A634" s="217"/>
      <c r="B634" s="218"/>
      <c r="C634" s="252" t="s">
        <v>149</v>
      </c>
      <c r="D634" s="223"/>
      <c r="E634" s="224"/>
      <c r="F634" s="221"/>
      <c r="G634" s="221"/>
      <c r="H634" s="221"/>
      <c r="I634" s="221"/>
      <c r="J634" s="221"/>
      <c r="K634" s="221"/>
      <c r="L634" s="221"/>
      <c r="M634" s="221"/>
      <c r="N634" s="220"/>
      <c r="O634" s="220"/>
      <c r="P634" s="220"/>
      <c r="Q634" s="220"/>
      <c r="R634" s="221"/>
      <c r="S634" s="221"/>
      <c r="T634" s="221"/>
      <c r="U634" s="221"/>
      <c r="V634" s="221"/>
      <c r="W634" s="221"/>
      <c r="X634" s="221"/>
      <c r="Y634" s="221"/>
      <c r="Z634" s="210"/>
      <c r="AA634" s="210"/>
      <c r="AB634" s="210"/>
      <c r="AC634" s="210"/>
      <c r="AD634" s="210"/>
      <c r="AE634" s="210"/>
      <c r="AF634" s="210"/>
      <c r="AG634" s="210" t="s">
        <v>150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3" x14ac:dyDescent="0.2">
      <c r="A635" s="217"/>
      <c r="B635" s="218"/>
      <c r="C635" s="252" t="s">
        <v>451</v>
      </c>
      <c r="D635" s="223"/>
      <c r="E635" s="224">
        <v>6.2149999999999999</v>
      </c>
      <c r="F635" s="221"/>
      <c r="G635" s="221"/>
      <c r="H635" s="221"/>
      <c r="I635" s="221"/>
      <c r="J635" s="221"/>
      <c r="K635" s="221"/>
      <c r="L635" s="221"/>
      <c r="M635" s="221"/>
      <c r="N635" s="220"/>
      <c r="O635" s="220"/>
      <c r="P635" s="220"/>
      <c r="Q635" s="220"/>
      <c r="R635" s="221"/>
      <c r="S635" s="221"/>
      <c r="T635" s="221"/>
      <c r="U635" s="221"/>
      <c r="V635" s="221"/>
      <c r="W635" s="221"/>
      <c r="X635" s="221"/>
      <c r="Y635" s="221"/>
      <c r="Z635" s="210"/>
      <c r="AA635" s="210"/>
      <c r="AB635" s="210"/>
      <c r="AC635" s="210"/>
      <c r="AD635" s="210"/>
      <c r="AE635" s="210"/>
      <c r="AF635" s="210"/>
      <c r="AG635" s="210" t="s">
        <v>150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3" x14ac:dyDescent="0.2">
      <c r="A636" s="217"/>
      <c r="B636" s="218"/>
      <c r="C636" s="252" t="s">
        <v>452</v>
      </c>
      <c r="D636" s="223"/>
      <c r="E636" s="224">
        <v>2</v>
      </c>
      <c r="F636" s="221"/>
      <c r="G636" s="221"/>
      <c r="H636" s="221"/>
      <c r="I636" s="221"/>
      <c r="J636" s="221"/>
      <c r="K636" s="221"/>
      <c r="L636" s="221"/>
      <c r="M636" s="221"/>
      <c r="N636" s="220"/>
      <c r="O636" s="220"/>
      <c r="P636" s="220"/>
      <c r="Q636" s="220"/>
      <c r="R636" s="221"/>
      <c r="S636" s="221"/>
      <c r="T636" s="221"/>
      <c r="U636" s="221"/>
      <c r="V636" s="221"/>
      <c r="W636" s="221"/>
      <c r="X636" s="221"/>
      <c r="Y636" s="221"/>
      <c r="Z636" s="210"/>
      <c r="AA636" s="210"/>
      <c r="AB636" s="210"/>
      <c r="AC636" s="210"/>
      <c r="AD636" s="210"/>
      <c r="AE636" s="210"/>
      <c r="AF636" s="210"/>
      <c r="AG636" s="210" t="s">
        <v>150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3" x14ac:dyDescent="0.2">
      <c r="A637" s="217"/>
      <c r="B637" s="218"/>
      <c r="C637" s="252" t="s">
        <v>453</v>
      </c>
      <c r="D637" s="223"/>
      <c r="E637" s="224">
        <v>17.149999999999999</v>
      </c>
      <c r="F637" s="221"/>
      <c r="G637" s="221"/>
      <c r="H637" s="221"/>
      <c r="I637" s="221"/>
      <c r="J637" s="221"/>
      <c r="K637" s="221"/>
      <c r="L637" s="221"/>
      <c r="M637" s="221"/>
      <c r="N637" s="220"/>
      <c r="O637" s="220"/>
      <c r="P637" s="220"/>
      <c r="Q637" s="220"/>
      <c r="R637" s="221"/>
      <c r="S637" s="221"/>
      <c r="T637" s="221"/>
      <c r="U637" s="221"/>
      <c r="V637" s="221"/>
      <c r="W637" s="221"/>
      <c r="X637" s="221"/>
      <c r="Y637" s="221"/>
      <c r="Z637" s="210"/>
      <c r="AA637" s="210"/>
      <c r="AB637" s="210"/>
      <c r="AC637" s="210"/>
      <c r="AD637" s="210"/>
      <c r="AE637" s="210"/>
      <c r="AF637" s="210"/>
      <c r="AG637" s="210" t="s">
        <v>150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3" x14ac:dyDescent="0.2">
      <c r="A638" s="217"/>
      <c r="B638" s="218"/>
      <c r="C638" s="252" t="s">
        <v>454</v>
      </c>
      <c r="D638" s="223"/>
      <c r="E638" s="224">
        <v>8.0359999999999996</v>
      </c>
      <c r="F638" s="221"/>
      <c r="G638" s="221"/>
      <c r="H638" s="221"/>
      <c r="I638" s="221"/>
      <c r="J638" s="221"/>
      <c r="K638" s="221"/>
      <c r="L638" s="221"/>
      <c r="M638" s="221"/>
      <c r="N638" s="220"/>
      <c r="O638" s="220"/>
      <c r="P638" s="220"/>
      <c r="Q638" s="220"/>
      <c r="R638" s="221"/>
      <c r="S638" s="221"/>
      <c r="T638" s="221"/>
      <c r="U638" s="221"/>
      <c r="V638" s="221"/>
      <c r="W638" s="221"/>
      <c r="X638" s="221"/>
      <c r="Y638" s="221"/>
      <c r="Z638" s="210"/>
      <c r="AA638" s="210"/>
      <c r="AB638" s="210"/>
      <c r="AC638" s="210"/>
      <c r="AD638" s="210"/>
      <c r="AE638" s="210"/>
      <c r="AF638" s="210"/>
      <c r="AG638" s="210" t="s">
        <v>150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3" x14ac:dyDescent="0.2">
      <c r="A639" s="217"/>
      <c r="B639" s="218"/>
      <c r="C639" s="255" t="s">
        <v>162</v>
      </c>
      <c r="D639" s="225"/>
      <c r="E639" s="226">
        <v>33.401000000000003</v>
      </c>
      <c r="F639" s="221"/>
      <c r="G639" s="221"/>
      <c r="H639" s="221"/>
      <c r="I639" s="221"/>
      <c r="J639" s="221"/>
      <c r="K639" s="221"/>
      <c r="L639" s="221"/>
      <c r="M639" s="221"/>
      <c r="N639" s="220"/>
      <c r="O639" s="220"/>
      <c r="P639" s="220"/>
      <c r="Q639" s="220"/>
      <c r="R639" s="221"/>
      <c r="S639" s="221"/>
      <c r="T639" s="221"/>
      <c r="U639" s="221"/>
      <c r="V639" s="221"/>
      <c r="W639" s="221"/>
      <c r="X639" s="221"/>
      <c r="Y639" s="221"/>
      <c r="Z639" s="210"/>
      <c r="AA639" s="210"/>
      <c r="AB639" s="210"/>
      <c r="AC639" s="210"/>
      <c r="AD639" s="210"/>
      <c r="AE639" s="210"/>
      <c r="AF639" s="210"/>
      <c r="AG639" s="210" t="s">
        <v>150</v>
      </c>
      <c r="AH639" s="210">
        <v>1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3" x14ac:dyDescent="0.2">
      <c r="A640" s="217"/>
      <c r="B640" s="218"/>
      <c r="C640" s="252" t="s">
        <v>152</v>
      </c>
      <c r="D640" s="223"/>
      <c r="E640" s="224"/>
      <c r="F640" s="221"/>
      <c r="G640" s="221"/>
      <c r="H640" s="221"/>
      <c r="I640" s="221"/>
      <c r="J640" s="221"/>
      <c r="K640" s="221"/>
      <c r="L640" s="221"/>
      <c r="M640" s="221"/>
      <c r="N640" s="220"/>
      <c r="O640" s="220"/>
      <c r="P640" s="220"/>
      <c r="Q640" s="220"/>
      <c r="R640" s="221"/>
      <c r="S640" s="221"/>
      <c r="T640" s="221"/>
      <c r="U640" s="221"/>
      <c r="V640" s="221"/>
      <c r="W640" s="221"/>
      <c r="X640" s="221"/>
      <c r="Y640" s="221"/>
      <c r="Z640" s="210"/>
      <c r="AA640" s="210"/>
      <c r="AB640" s="210"/>
      <c r="AC640" s="210"/>
      <c r="AD640" s="210"/>
      <c r="AE640" s="210"/>
      <c r="AF640" s="210"/>
      <c r="AG640" s="210" t="s">
        <v>150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3" x14ac:dyDescent="0.2">
      <c r="A641" s="217"/>
      <c r="B641" s="218"/>
      <c r="C641" s="252" t="s">
        <v>451</v>
      </c>
      <c r="D641" s="223"/>
      <c r="E641" s="224">
        <v>6.2149999999999999</v>
      </c>
      <c r="F641" s="221"/>
      <c r="G641" s="221"/>
      <c r="H641" s="221"/>
      <c r="I641" s="221"/>
      <c r="J641" s="221"/>
      <c r="K641" s="221"/>
      <c r="L641" s="221"/>
      <c r="M641" s="221"/>
      <c r="N641" s="220"/>
      <c r="O641" s="220"/>
      <c r="P641" s="220"/>
      <c r="Q641" s="220"/>
      <c r="R641" s="221"/>
      <c r="S641" s="221"/>
      <c r="T641" s="221"/>
      <c r="U641" s="221"/>
      <c r="V641" s="221"/>
      <c r="W641" s="221"/>
      <c r="X641" s="221"/>
      <c r="Y641" s="221"/>
      <c r="Z641" s="210"/>
      <c r="AA641" s="210"/>
      <c r="AB641" s="210"/>
      <c r="AC641" s="210"/>
      <c r="AD641" s="210"/>
      <c r="AE641" s="210"/>
      <c r="AF641" s="210"/>
      <c r="AG641" s="210" t="s">
        <v>150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3" x14ac:dyDescent="0.2">
      <c r="A642" s="217"/>
      <c r="B642" s="218"/>
      <c r="C642" s="252" t="s">
        <v>452</v>
      </c>
      <c r="D642" s="223"/>
      <c r="E642" s="224">
        <v>2</v>
      </c>
      <c r="F642" s="221"/>
      <c r="G642" s="221"/>
      <c r="H642" s="221"/>
      <c r="I642" s="221"/>
      <c r="J642" s="221"/>
      <c r="K642" s="221"/>
      <c r="L642" s="221"/>
      <c r="M642" s="221"/>
      <c r="N642" s="220"/>
      <c r="O642" s="220"/>
      <c r="P642" s="220"/>
      <c r="Q642" s="220"/>
      <c r="R642" s="221"/>
      <c r="S642" s="221"/>
      <c r="T642" s="221"/>
      <c r="U642" s="221"/>
      <c r="V642" s="221"/>
      <c r="W642" s="221"/>
      <c r="X642" s="221"/>
      <c r="Y642" s="221"/>
      <c r="Z642" s="210"/>
      <c r="AA642" s="210"/>
      <c r="AB642" s="210"/>
      <c r="AC642" s="210"/>
      <c r="AD642" s="210"/>
      <c r="AE642" s="210"/>
      <c r="AF642" s="210"/>
      <c r="AG642" s="210" t="s">
        <v>150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3" x14ac:dyDescent="0.2">
      <c r="A643" s="217"/>
      <c r="B643" s="218"/>
      <c r="C643" s="252" t="s">
        <v>453</v>
      </c>
      <c r="D643" s="223"/>
      <c r="E643" s="224">
        <v>17.149999999999999</v>
      </c>
      <c r="F643" s="221"/>
      <c r="G643" s="221"/>
      <c r="H643" s="221"/>
      <c r="I643" s="221"/>
      <c r="J643" s="221"/>
      <c r="K643" s="221"/>
      <c r="L643" s="221"/>
      <c r="M643" s="221"/>
      <c r="N643" s="220"/>
      <c r="O643" s="220"/>
      <c r="P643" s="220"/>
      <c r="Q643" s="220"/>
      <c r="R643" s="221"/>
      <c r="S643" s="221"/>
      <c r="T643" s="221"/>
      <c r="U643" s="221"/>
      <c r="V643" s="221"/>
      <c r="W643" s="221"/>
      <c r="X643" s="221"/>
      <c r="Y643" s="221"/>
      <c r="Z643" s="210"/>
      <c r="AA643" s="210"/>
      <c r="AB643" s="210"/>
      <c r="AC643" s="210"/>
      <c r="AD643" s="210"/>
      <c r="AE643" s="210"/>
      <c r="AF643" s="210"/>
      <c r="AG643" s="210" t="s">
        <v>150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3" x14ac:dyDescent="0.2">
      <c r="A644" s="217"/>
      <c r="B644" s="218"/>
      <c r="C644" s="252" t="s">
        <v>454</v>
      </c>
      <c r="D644" s="223"/>
      <c r="E644" s="224">
        <v>8.0359999999999996</v>
      </c>
      <c r="F644" s="221"/>
      <c r="G644" s="221"/>
      <c r="H644" s="221"/>
      <c r="I644" s="221"/>
      <c r="J644" s="221"/>
      <c r="K644" s="221"/>
      <c r="L644" s="221"/>
      <c r="M644" s="221"/>
      <c r="N644" s="220"/>
      <c r="O644" s="220"/>
      <c r="P644" s="220"/>
      <c r="Q644" s="220"/>
      <c r="R644" s="221"/>
      <c r="S644" s="221"/>
      <c r="T644" s="221"/>
      <c r="U644" s="221"/>
      <c r="V644" s="221"/>
      <c r="W644" s="221"/>
      <c r="X644" s="221"/>
      <c r="Y644" s="221"/>
      <c r="Z644" s="210"/>
      <c r="AA644" s="210"/>
      <c r="AB644" s="210"/>
      <c r="AC644" s="210"/>
      <c r="AD644" s="210"/>
      <c r="AE644" s="210"/>
      <c r="AF644" s="210"/>
      <c r="AG644" s="210" t="s">
        <v>150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3" x14ac:dyDescent="0.2">
      <c r="A645" s="217"/>
      <c r="B645" s="218"/>
      <c r="C645" s="255" t="s">
        <v>162</v>
      </c>
      <c r="D645" s="225"/>
      <c r="E645" s="226">
        <v>33.401000000000003</v>
      </c>
      <c r="F645" s="221"/>
      <c r="G645" s="221"/>
      <c r="H645" s="221"/>
      <c r="I645" s="221"/>
      <c r="J645" s="221"/>
      <c r="K645" s="221"/>
      <c r="L645" s="221"/>
      <c r="M645" s="221"/>
      <c r="N645" s="220"/>
      <c r="O645" s="220"/>
      <c r="P645" s="220"/>
      <c r="Q645" s="220"/>
      <c r="R645" s="221"/>
      <c r="S645" s="221"/>
      <c r="T645" s="221"/>
      <c r="U645" s="221"/>
      <c r="V645" s="221"/>
      <c r="W645" s="221"/>
      <c r="X645" s="221"/>
      <c r="Y645" s="221"/>
      <c r="Z645" s="210"/>
      <c r="AA645" s="210"/>
      <c r="AB645" s="210"/>
      <c r="AC645" s="210"/>
      <c r="AD645" s="210"/>
      <c r="AE645" s="210"/>
      <c r="AF645" s="210"/>
      <c r="AG645" s="210" t="s">
        <v>150</v>
      </c>
      <c r="AH645" s="210">
        <v>1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3" x14ac:dyDescent="0.2">
      <c r="A646" s="217"/>
      <c r="B646" s="218"/>
      <c r="C646" s="252" t="s">
        <v>153</v>
      </c>
      <c r="D646" s="223"/>
      <c r="E646" s="224"/>
      <c r="F646" s="221"/>
      <c r="G646" s="221"/>
      <c r="H646" s="221"/>
      <c r="I646" s="221"/>
      <c r="J646" s="221"/>
      <c r="K646" s="221"/>
      <c r="L646" s="221"/>
      <c r="M646" s="221"/>
      <c r="N646" s="220"/>
      <c r="O646" s="220"/>
      <c r="P646" s="220"/>
      <c r="Q646" s="220"/>
      <c r="R646" s="221"/>
      <c r="S646" s="221"/>
      <c r="T646" s="221"/>
      <c r="U646" s="221"/>
      <c r="V646" s="221"/>
      <c r="W646" s="221"/>
      <c r="X646" s="221"/>
      <c r="Y646" s="221"/>
      <c r="Z646" s="210"/>
      <c r="AA646" s="210"/>
      <c r="AB646" s="210"/>
      <c r="AC646" s="210"/>
      <c r="AD646" s="210"/>
      <c r="AE646" s="210"/>
      <c r="AF646" s="210"/>
      <c r="AG646" s="210" t="s">
        <v>150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3" x14ac:dyDescent="0.2">
      <c r="A647" s="217"/>
      <c r="B647" s="218"/>
      <c r="C647" s="252" t="s">
        <v>451</v>
      </c>
      <c r="D647" s="223"/>
      <c r="E647" s="224">
        <v>6.2149999999999999</v>
      </c>
      <c r="F647" s="221"/>
      <c r="G647" s="221"/>
      <c r="H647" s="221"/>
      <c r="I647" s="221"/>
      <c r="J647" s="221"/>
      <c r="K647" s="221"/>
      <c r="L647" s="221"/>
      <c r="M647" s="221"/>
      <c r="N647" s="220"/>
      <c r="O647" s="220"/>
      <c r="P647" s="220"/>
      <c r="Q647" s="220"/>
      <c r="R647" s="221"/>
      <c r="S647" s="221"/>
      <c r="T647" s="221"/>
      <c r="U647" s="221"/>
      <c r="V647" s="221"/>
      <c r="W647" s="221"/>
      <c r="X647" s="221"/>
      <c r="Y647" s="221"/>
      <c r="Z647" s="210"/>
      <c r="AA647" s="210"/>
      <c r="AB647" s="210"/>
      <c r="AC647" s="210"/>
      <c r="AD647" s="210"/>
      <c r="AE647" s="210"/>
      <c r="AF647" s="210"/>
      <c r="AG647" s="210" t="s">
        <v>150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3" x14ac:dyDescent="0.2">
      <c r="A648" s="217"/>
      <c r="B648" s="218"/>
      <c r="C648" s="252" t="s">
        <v>452</v>
      </c>
      <c r="D648" s="223"/>
      <c r="E648" s="224">
        <v>2</v>
      </c>
      <c r="F648" s="221"/>
      <c r="G648" s="221"/>
      <c r="H648" s="221"/>
      <c r="I648" s="221"/>
      <c r="J648" s="221"/>
      <c r="K648" s="221"/>
      <c r="L648" s="221"/>
      <c r="M648" s="221"/>
      <c r="N648" s="220"/>
      <c r="O648" s="220"/>
      <c r="P648" s="220"/>
      <c r="Q648" s="220"/>
      <c r="R648" s="221"/>
      <c r="S648" s="221"/>
      <c r="T648" s="221"/>
      <c r="U648" s="221"/>
      <c r="V648" s="221"/>
      <c r="W648" s="221"/>
      <c r="X648" s="221"/>
      <c r="Y648" s="221"/>
      <c r="Z648" s="210"/>
      <c r="AA648" s="210"/>
      <c r="AB648" s="210"/>
      <c r="AC648" s="210"/>
      <c r="AD648" s="210"/>
      <c r="AE648" s="210"/>
      <c r="AF648" s="210"/>
      <c r="AG648" s="210" t="s">
        <v>150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3" x14ac:dyDescent="0.2">
      <c r="A649" s="217"/>
      <c r="B649" s="218"/>
      <c r="C649" s="252" t="s">
        <v>453</v>
      </c>
      <c r="D649" s="223"/>
      <c r="E649" s="224">
        <v>17.149999999999999</v>
      </c>
      <c r="F649" s="221"/>
      <c r="G649" s="221"/>
      <c r="H649" s="221"/>
      <c r="I649" s="221"/>
      <c r="J649" s="221"/>
      <c r="K649" s="221"/>
      <c r="L649" s="221"/>
      <c r="M649" s="221"/>
      <c r="N649" s="220"/>
      <c r="O649" s="220"/>
      <c r="P649" s="220"/>
      <c r="Q649" s="220"/>
      <c r="R649" s="221"/>
      <c r="S649" s="221"/>
      <c r="T649" s="221"/>
      <c r="U649" s="221"/>
      <c r="V649" s="221"/>
      <c r="W649" s="221"/>
      <c r="X649" s="221"/>
      <c r="Y649" s="221"/>
      <c r="Z649" s="210"/>
      <c r="AA649" s="210"/>
      <c r="AB649" s="210"/>
      <c r="AC649" s="210"/>
      <c r="AD649" s="210"/>
      <c r="AE649" s="210"/>
      <c r="AF649" s="210"/>
      <c r="AG649" s="210" t="s">
        <v>150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3" x14ac:dyDescent="0.2">
      <c r="A650" s="217"/>
      <c r="B650" s="218"/>
      <c r="C650" s="252" t="s">
        <v>454</v>
      </c>
      <c r="D650" s="223"/>
      <c r="E650" s="224">
        <v>8.0359999999999996</v>
      </c>
      <c r="F650" s="221"/>
      <c r="G650" s="221"/>
      <c r="H650" s="221"/>
      <c r="I650" s="221"/>
      <c r="J650" s="221"/>
      <c r="K650" s="221"/>
      <c r="L650" s="221"/>
      <c r="M650" s="221"/>
      <c r="N650" s="220"/>
      <c r="O650" s="220"/>
      <c r="P650" s="220"/>
      <c r="Q650" s="220"/>
      <c r="R650" s="221"/>
      <c r="S650" s="221"/>
      <c r="T650" s="221"/>
      <c r="U650" s="221"/>
      <c r="V650" s="221"/>
      <c r="W650" s="221"/>
      <c r="X650" s="221"/>
      <c r="Y650" s="221"/>
      <c r="Z650" s="210"/>
      <c r="AA650" s="210"/>
      <c r="AB650" s="210"/>
      <c r="AC650" s="210"/>
      <c r="AD650" s="210"/>
      <c r="AE650" s="210"/>
      <c r="AF650" s="210"/>
      <c r="AG650" s="210" t="s">
        <v>150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3" x14ac:dyDescent="0.2">
      <c r="A651" s="217"/>
      <c r="B651" s="218"/>
      <c r="C651" s="255" t="s">
        <v>162</v>
      </c>
      <c r="D651" s="225"/>
      <c r="E651" s="226">
        <v>33.401000000000003</v>
      </c>
      <c r="F651" s="221"/>
      <c r="G651" s="221"/>
      <c r="H651" s="221"/>
      <c r="I651" s="221"/>
      <c r="J651" s="221"/>
      <c r="K651" s="221"/>
      <c r="L651" s="221"/>
      <c r="M651" s="221"/>
      <c r="N651" s="220"/>
      <c r="O651" s="220"/>
      <c r="P651" s="220"/>
      <c r="Q651" s="220"/>
      <c r="R651" s="221"/>
      <c r="S651" s="221"/>
      <c r="T651" s="221"/>
      <c r="U651" s="221"/>
      <c r="V651" s="221"/>
      <c r="W651" s="221"/>
      <c r="X651" s="221"/>
      <c r="Y651" s="221"/>
      <c r="Z651" s="210"/>
      <c r="AA651" s="210"/>
      <c r="AB651" s="210"/>
      <c r="AC651" s="210"/>
      <c r="AD651" s="210"/>
      <c r="AE651" s="210"/>
      <c r="AF651" s="210"/>
      <c r="AG651" s="210" t="s">
        <v>150</v>
      </c>
      <c r="AH651" s="210">
        <v>1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2" x14ac:dyDescent="0.2">
      <c r="A652" s="217"/>
      <c r="B652" s="218"/>
      <c r="C652" s="253"/>
      <c r="D652" s="243"/>
      <c r="E652" s="243"/>
      <c r="F652" s="243"/>
      <c r="G652" s="243"/>
      <c r="H652" s="221"/>
      <c r="I652" s="221"/>
      <c r="J652" s="221"/>
      <c r="K652" s="221"/>
      <c r="L652" s="221"/>
      <c r="M652" s="221"/>
      <c r="N652" s="220"/>
      <c r="O652" s="220"/>
      <c r="P652" s="220"/>
      <c r="Q652" s="220"/>
      <c r="R652" s="221"/>
      <c r="S652" s="221"/>
      <c r="T652" s="221"/>
      <c r="U652" s="221"/>
      <c r="V652" s="221"/>
      <c r="W652" s="221"/>
      <c r="X652" s="221"/>
      <c r="Y652" s="221"/>
      <c r="Z652" s="210"/>
      <c r="AA652" s="210"/>
      <c r="AB652" s="210"/>
      <c r="AC652" s="210"/>
      <c r="AD652" s="210"/>
      <c r="AE652" s="210"/>
      <c r="AF652" s="210"/>
      <c r="AG652" s="210" t="s">
        <v>154</v>
      </c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x14ac:dyDescent="0.2">
      <c r="A653" s="228" t="s">
        <v>139</v>
      </c>
      <c r="B653" s="229" t="s">
        <v>105</v>
      </c>
      <c r="C653" s="250" t="s">
        <v>106</v>
      </c>
      <c r="D653" s="230"/>
      <c r="E653" s="231"/>
      <c r="F653" s="232"/>
      <c r="G653" s="232">
        <f>SUMIF(AG654:AG655,"&lt;&gt;NOR",G654:G655)</f>
        <v>0</v>
      </c>
      <c r="H653" s="232"/>
      <c r="I653" s="232">
        <f>SUM(I654:I655)</f>
        <v>0</v>
      </c>
      <c r="J653" s="232"/>
      <c r="K653" s="232">
        <f>SUM(K654:K655)</f>
        <v>0</v>
      </c>
      <c r="L653" s="232"/>
      <c r="M653" s="232">
        <f>SUM(M654:M655)</f>
        <v>0</v>
      </c>
      <c r="N653" s="231"/>
      <c r="O653" s="231">
        <f>SUM(O654:O655)</f>
        <v>0</v>
      </c>
      <c r="P653" s="231"/>
      <c r="Q653" s="231">
        <f>SUM(Q654:Q655)</f>
        <v>0</v>
      </c>
      <c r="R653" s="232"/>
      <c r="S653" s="232"/>
      <c r="T653" s="233"/>
      <c r="U653" s="227"/>
      <c r="V653" s="227">
        <f>SUM(V654:V655)</f>
        <v>0</v>
      </c>
      <c r="W653" s="227"/>
      <c r="X653" s="227"/>
      <c r="Y653" s="227"/>
      <c r="AG653" t="s">
        <v>140</v>
      </c>
    </row>
    <row r="654" spans="1:60" outlineLevel="1" x14ac:dyDescent="0.2">
      <c r="A654" s="235">
        <v>95</v>
      </c>
      <c r="B654" s="236" t="s">
        <v>455</v>
      </c>
      <c r="C654" s="251" t="s">
        <v>456</v>
      </c>
      <c r="D654" s="237" t="s">
        <v>287</v>
      </c>
      <c r="E654" s="238">
        <v>3</v>
      </c>
      <c r="F654" s="239"/>
      <c r="G654" s="240">
        <f>ROUND(E654*F654,2)</f>
        <v>0</v>
      </c>
      <c r="H654" s="239"/>
      <c r="I654" s="240">
        <f>ROUND(E654*H654,2)</f>
        <v>0</v>
      </c>
      <c r="J654" s="239"/>
      <c r="K654" s="240">
        <f>ROUND(E654*J654,2)</f>
        <v>0</v>
      </c>
      <c r="L654" s="240">
        <v>21</v>
      </c>
      <c r="M654" s="240">
        <f>G654*(1+L654/100)</f>
        <v>0</v>
      </c>
      <c r="N654" s="238">
        <v>0</v>
      </c>
      <c r="O654" s="238">
        <f>ROUND(E654*N654,2)</f>
        <v>0</v>
      </c>
      <c r="P654" s="238">
        <v>0</v>
      </c>
      <c r="Q654" s="238">
        <f>ROUND(E654*P654,2)</f>
        <v>0</v>
      </c>
      <c r="R654" s="240"/>
      <c r="S654" s="240" t="s">
        <v>187</v>
      </c>
      <c r="T654" s="241" t="s">
        <v>188</v>
      </c>
      <c r="U654" s="221">
        <v>0</v>
      </c>
      <c r="V654" s="221">
        <f>ROUND(E654*U654,2)</f>
        <v>0</v>
      </c>
      <c r="W654" s="221"/>
      <c r="X654" s="221" t="s">
        <v>146</v>
      </c>
      <c r="Y654" s="221" t="s">
        <v>147</v>
      </c>
      <c r="Z654" s="210"/>
      <c r="AA654" s="210"/>
      <c r="AB654" s="210"/>
      <c r="AC654" s="210"/>
      <c r="AD654" s="210"/>
      <c r="AE654" s="210"/>
      <c r="AF654" s="210"/>
      <c r="AG654" s="210" t="s">
        <v>148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2" x14ac:dyDescent="0.2">
      <c r="A655" s="217"/>
      <c r="B655" s="218"/>
      <c r="C655" s="257"/>
      <c r="D655" s="246"/>
      <c r="E655" s="246"/>
      <c r="F655" s="246"/>
      <c r="G655" s="246"/>
      <c r="H655" s="221"/>
      <c r="I655" s="221"/>
      <c r="J655" s="221"/>
      <c r="K655" s="221"/>
      <c r="L655" s="221"/>
      <c r="M655" s="221"/>
      <c r="N655" s="220"/>
      <c r="O655" s="220"/>
      <c r="P655" s="220"/>
      <c r="Q655" s="220"/>
      <c r="R655" s="221"/>
      <c r="S655" s="221"/>
      <c r="T655" s="221"/>
      <c r="U655" s="221"/>
      <c r="V655" s="221"/>
      <c r="W655" s="221"/>
      <c r="X655" s="221"/>
      <c r="Y655" s="221"/>
      <c r="Z655" s="210"/>
      <c r="AA655" s="210"/>
      <c r="AB655" s="210"/>
      <c r="AC655" s="210"/>
      <c r="AD655" s="210"/>
      <c r="AE655" s="210"/>
      <c r="AF655" s="210"/>
      <c r="AG655" s="210" t="s">
        <v>154</v>
      </c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x14ac:dyDescent="0.2">
      <c r="A656" s="228" t="s">
        <v>139</v>
      </c>
      <c r="B656" s="229" t="s">
        <v>107</v>
      </c>
      <c r="C656" s="250" t="s">
        <v>108</v>
      </c>
      <c r="D656" s="230"/>
      <c r="E656" s="231"/>
      <c r="F656" s="232"/>
      <c r="G656" s="232">
        <f>SUMIF(AG657:AG695,"&lt;&gt;NOR",G657:G695)</f>
        <v>0</v>
      </c>
      <c r="H656" s="232"/>
      <c r="I656" s="232">
        <f>SUM(I657:I695)</f>
        <v>0</v>
      </c>
      <c r="J656" s="232"/>
      <c r="K656" s="232">
        <f>SUM(K657:K695)</f>
        <v>0</v>
      </c>
      <c r="L656" s="232"/>
      <c r="M656" s="232">
        <f>SUM(M657:M695)</f>
        <v>0</v>
      </c>
      <c r="N656" s="231"/>
      <c r="O656" s="231">
        <f>SUM(O657:O695)</f>
        <v>0</v>
      </c>
      <c r="P656" s="231"/>
      <c r="Q656" s="231">
        <f>SUM(Q657:Q695)</f>
        <v>0</v>
      </c>
      <c r="R656" s="232"/>
      <c r="S656" s="232"/>
      <c r="T656" s="233"/>
      <c r="U656" s="227"/>
      <c r="V656" s="227">
        <f>SUM(V657:V695)</f>
        <v>51.23</v>
      </c>
      <c r="W656" s="227"/>
      <c r="X656" s="227"/>
      <c r="Y656" s="227"/>
      <c r="AG656" t="s">
        <v>140</v>
      </c>
    </row>
    <row r="657" spans="1:60" ht="22.5" outlineLevel="1" x14ac:dyDescent="0.2">
      <c r="A657" s="235">
        <v>96</v>
      </c>
      <c r="B657" s="236" t="s">
        <v>457</v>
      </c>
      <c r="C657" s="251" t="s">
        <v>458</v>
      </c>
      <c r="D657" s="237" t="s">
        <v>232</v>
      </c>
      <c r="E657" s="238">
        <v>11.8202</v>
      </c>
      <c r="F657" s="239"/>
      <c r="G657" s="240">
        <f>ROUND(E657*F657,2)</f>
        <v>0</v>
      </c>
      <c r="H657" s="239"/>
      <c r="I657" s="240">
        <f>ROUND(E657*H657,2)</f>
        <v>0</v>
      </c>
      <c r="J657" s="239"/>
      <c r="K657" s="240">
        <f>ROUND(E657*J657,2)</f>
        <v>0</v>
      </c>
      <c r="L657" s="240">
        <v>21</v>
      </c>
      <c r="M657" s="240">
        <f>G657*(1+L657/100)</f>
        <v>0</v>
      </c>
      <c r="N657" s="238">
        <v>0</v>
      </c>
      <c r="O657" s="238">
        <f>ROUND(E657*N657,2)</f>
        <v>0</v>
      </c>
      <c r="P657" s="238">
        <v>0</v>
      </c>
      <c r="Q657" s="238">
        <f>ROUND(E657*P657,2)</f>
        <v>0</v>
      </c>
      <c r="R657" s="240" t="s">
        <v>194</v>
      </c>
      <c r="S657" s="240" t="s">
        <v>145</v>
      </c>
      <c r="T657" s="241" t="s">
        <v>145</v>
      </c>
      <c r="U657" s="221">
        <v>0.93</v>
      </c>
      <c r="V657" s="221">
        <f>ROUND(E657*U657,2)</f>
        <v>10.99</v>
      </c>
      <c r="W657" s="221"/>
      <c r="X657" s="221" t="s">
        <v>146</v>
      </c>
      <c r="Y657" s="221" t="s">
        <v>147</v>
      </c>
      <c r="Z657" s="210"/>
      <c r="AA657" s="210"/>
      <c r="AB657" s="210"/>
      <c r="AC657" s="210"/>
      <c r="AD657" s="210"/>
      <c r="AE657" s="210"/>
      <c r="AF657" s="210"/>
      <c r="AG657" s="210" t="s">
        <v>148</v>
      </c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2" x14ac:dyDescent="0.2">
      <c r="A658" s="217"/>
      <c r="B658" s="218"/>
      <c r="C658" s="257"/>
      <c r="D658" s="246"/>
      <c r="E658" s="246"/>
      <c r="F658" s="246"/>
      <c r="G658" s="246"/>
      <c r="H658" s="221"/>
      <c r="I658" s="221"/>
      <c r="J658" s="221"/>
      <c r="K658" s="221"/>
      <c r="L658" s="221"/>
      <c r="M658" s="221"/>
      <c r="N658" s="220"/>
      <c r="O658" s="220"/>
      <c r="P658" s="220"/>
      <c r="Q658" s="220"/>
      <c r="R658" s="221"/>
      <c r="S658" s="221"/>
      <c r="T658" s="221"/>
      <c r="U658" s="221"/>
      <c r="V658" s="221"/>
      <c r="W658" s="221"/>
      <c r="X658" s="221"/>
      <c r="Y658" s="221"/>
      <c r="Z658" s="210"/>
      <c r="AA658" s="210"/>
      <c r="AB658" s="210"/>
      <c r="AC658" s="210"/>
      <c r="AD658" s="210"/>
      <c r="AE658" s="210"/>
      <c r="AF658" s="210"/>
      <c r="AG658" s="210" t="s">
        <v>154</v>
      </c>
      <c r="AH658" s="210"/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1" x14ac:dyDescent="0.2">
      <c r="A659" s="235">
        <v>97</v>
      </c>
      <c r="B659" s="236" t="s">
        <v>459</v>
      </c>
      <c r="C659" s="251" t="s">
        <v>460</v>
      </c>
      <c r="D659" s="237" t="s">
        <v>232</v>
      </c>
      <c r="E659" s="238">
        <v>5.9100999999999999</v>
      </c>
      <c r="F659" s="239"/>
      <c r="G659" s="240">
        <f>ROUND(E659*F659,2)</f>
        <v>0</v>
      </c>
      <c r="H659" s="239"/>
      <c r="I659" s="240">
        <f>ROUND(E659*H659,2)</f>
        <v>0</v>
      </c>
      <c r="J659" s="239"/>
      <c r="K659" s="240">
        <f>ROUND(E659*J659,2)</f>
        <v>0</v>
      </c>
      <c r="L659" s="240">
        <v>21</v>
      </c>
      <c r="M659" s="240">
        <f>G659*(1+L659/100)</f>
        <v>0</v>
      </c>
      <c r="N659" s="238">
        <v>0</v>
      </c>
      <c r="O659" s="238">
        <f>ROUND(E659*N659,2)</f>
        <v>0</v>
      </c>
      <c r="P659" s="238">
        <v>0</v>
      </c>
      <c r="Q659" s="238">
        <f>ROUND(E659*P659,2)</f>
        <v>0</v>
      </c>
      <c r="R659" s="240" t="s">
        <v>194</v>
      </c>
      <c r="S659" s="240" t="s">
        <v>145</v>
      </c>
      <c r="T659" s="241" t="s">
        <v>145</v>
      </c>
      <c r="U659" s="221">
        <v>0.65</v>
      </c>
      <c r="V659" s="221">
        <f>ROUND(E659*U659,2)</f>
        <v>3.84</v>
      </c>
      <c r="W659" s="221"/>
      <c r="X659" s="221" t="s">
        <v>146</v>
      </c>
      <c r="Y659" s="221" t="s">
        <v>147</v>
      </c>
      <c r="Z659" s="210"/>
      <c r="AA659" s="210"/>
      <c r="AB659" s="210"/>
      <c r="AC659" s="210"/>
      <c r="AD659" s="210"/>
      <c r="AE659" s="210"/>
      <c r="AF659" s="210"/>
      <c r="AG659" s="210" t="s">
        <v>148</v>
      </c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2" x14ac:dyDescent="0.2">
      <c r="A660" s="217"/>
      <c r="B660" s="218"/>
      <c r="C660" s="257"/>
      <c r="D660" s="246"/>
      <c r="E660" s="246"/>
      <c r="F660" s="246"/>
      <c r="G660" s="246"/>
      <c r="H660" s="221"/>
      <c r="I660" s="221"/>
      <c r="J660" s="221"/>
      <c r="K660" s="221"/>
      <c r="L660" s="221"/>
      <c r="M660" s="221"/>
      <c r="N660" s="220"/>
      <c r="O660" s="220"/>
      <c r="P660" s="220"/>
      <c r="Q660" s="220"/>
      <c r="R660" s="221"/>
      <c r="S660" s="221"/>
      <c r="T660" s="221"/>
      <c r="U660" s="221"/>
      <c r="V660" s="221"/>
      <c r="W660" s="221"/>
      <c r="X660" s="221"/>
      <c r="Y660" s="221"/>
      <c r="Z660" s="210"/>
      <c r="AA660" s="210"/>
      <c r="AB660" s="210"/>
      <c r="AC660" s="210"/>
      <c r="AD660" s="210"/>
      <c r="AE660" s="210"/>
      <c r="AF660" s="210"/>
      <c r="AG660" s="210" t="s">
        <v>154</v>
      </c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1" x14ac:dyDescent="0.2">
      <c r="A661" s="235">
        <v>98</v>
      </c>
      <c r="B661" s="236" t="s">
        <v>461</v>
      </c>
      <c r="C661" s="251" t="s">
        <v>462</v>
      </c>
      <c r="D661" s="237" t="s">
        <v>232</v>
      </c>
      <c r="E661" s="238">
        <v>18.49701</v>
      </c>
      <c r="F661" s="239"/>
      <c r="G661" s="240">
        <f>ROUND(E661*F661,2)</f>
        <v>0</v>
      </c>
      <c r="H661" s="239"/>
      <c r="I661" s="240">
        <f>ROUND(E661*H661,2)</f>
        <v>0</v>
      </c>
      <c r="J661" s="239"/>
      <c r="K661" s="240">
        <f>ROUND(E661*J661,2)</f>
        <v>0</v>
      </c>
      <c r="L661" s="240">
        <v>21</v>
      </c>
      <c r="M661" s="240">
        <f>G661*(1+L661/100)</f>
        <v>0</v>
      </c>
      <c r="N661" s="238">
        <v>0</v>
      </c>
      <c r="O661" s="238">
        <f>ROUND(E661*N661,2)</f>
        <v>0</v>
      </c>
      <c r="P661" s="238">
        <v>0</v>
      </c>
      <c r="Q661" s="238">
        <f>ROUND(E661*P661,2)</f>
        <v>0</v>
      </c>
      <c r="R661" s="240" t="s">
        <v>194</v>
      </c>
      <c r="S661" s="240" t="s">
        <v>145</v>
      </c>
      <c r="T661" s="241" t="s">
        <v>145</v>
      </c>
      <c r="U661" s="221">
        <v>0.49</v>
      </c>
      <c r="V661" s="221">
        <f>ROUND(E661*U661,2)</f>
        <v>9.06</v>
      </c>
      <c r="W661" s="221"/>
      <c r="X661" s="221" t="s">
        <v>463</v>
      </c>
      <c r="Y661" s="221" t="s">
        <v>147</v>
      </c>
      <c r="Z661" s="210"/>
      <c r="AA661" s="210"/>
      <c r="AB661" s="210"/>
      <c r="AC661" s="210"/>
      <c r="AD661" s="210"/>
      <c r="AE661" s="210"/>
      <c r="AF661" s="210"/>
      <c r="AG661" s="210" t="s">
        <v>464</v>
      </c>
      <c r="AH661" s="210"/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2" x14ac:dyDescent="0.2">
      <c r="A662" s="217"/>
      <c r="B662" s="218"/>
      <c r="C662" s="258" t="s">
        <v>465</v>
      </c>
      <c r="D662" s="248"/>
      <c r="E662" s="248"/>
      <c r="F662" s="248"/>
      <c r="G662" s="248"/>
      <c r="H662" s="221"/>
      <c r="I662" s="221"/>
      <c r="J662" s="221"/>
      <c r="K662" s="221"/>
      <c r="L662" s="221"/>
      <c r="M662" s="221"/>
      <c r="N662" s="220"/>
      <c r="O662" s="220"/>
      <c r="P662" s="220"/>
      <c r="Q662" s="220"/>
      <c r="R662" s="221"/>
      <c r="S662" s="221"/>
      <c r="T662" s="221"/>
      <c r="U662" s="221"/>
      <c r="V662" s="221"/>
      <c r="W662" s="221"/>
      <c r="X662" s="221"/>
      <c r="Y662" s="221"/>
      <c r="Z662" s="210"/>
      <c r="AA662" s="210"/>
      <c r="AB662" s="210"/>
      <c r="AC662" s="210"/>
      <c r="AD662" s="210"/>
      <c r="AE662" s="210"/>
      <c r="AF662" s="210"/>
      <c r="AG662" s="210" t="s">
        <v>168</v>
      </c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2" x14ac:dyDescent="0.2">
      <c r="A663" s="217"/>
      <c r="B663" s="218"/>
      <c r="C663" s="252" t="s">
        <v>466</v>
      </c>
      <c r="D663" s="223"/>
      <c r="E663" s="224"/>
      <c r="F663" s="221"/>
      <c r="G663" s="221"/>
      <c r="H663" s="221"/>
      <c r="I663" s="221"/>
      <c r="J663" s="221"/>
      <c r="K663" s="221"/>
      <c r="L663" s="221"/>
      <c r="M663" s="221"/>
      <c r="N663" s="220"/>
      <c r="O663" s="220"/>
      <c r="P663" s="220"/>
      <c r="Q663" s="220"/>
      <c r="R663" s="221"/>
      <c r="S663" s="221"/>
      <c r="T663" s="221"/>
      <c r="U663" s="221"/>
      <c r="V663" s="221"/>
      <c r="W663" s="221"/>
      <c r="X663" s="221"/>
      <c r="Y663" s="221"/>
      <c r="Z663" s="210"/>
      <c r="AA663" s="210"/>
      <c r="AB663" s="210"/>
      <c r="AC663" s="210"/>
      <c r="AD663" s="210"/>
      <c r="AE663" s="210"/>
      <c r="AF663" s="210"/>
      <c r="AG663" s="210" t="s">
        <v>150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3" x14ac:dyDescent="0.2">
      <c r="A664" s="217"/>
      <c r="B664" s="218"/>
      <c r="C664" s="252" t="s">
        <v>467</v>
      </c>
      <c r="D664" s="223"/>
      <c r="E664" s="224"/>
      <c r="F664" s="221"/>
      <c r="G664" s="221"/>
      <c r="H664" s="221"/>
      <c r="I664" s="221"/>
      <c r="J664" s="221"/>
      <c r="K664" s="221"/>
      <c r="L664" s="221"/>
      <c r="M664" s="221"/>
      <c r="N664" s="220"/>
      <c r="O664" s="220"/>
      <c r="P664" s="220"/>
      <c r="Q664" s="220"/>
      <c r="R664" s="221"/>
      <c r="S664" s="221"/>
      <c r="T664" s="221"/>
      <c r="U664" s="221"/>
      <c r="V664" s="221"/>
      <c r="W664" s="221"/>
      <c r="X664" s="221"/>
      <c r="Y664" s="221"/>
      <c r="Z664" s="210"/>
      <c r="AA664" s="210"/>
      <c r="AB664" s="210"/>
      <c r="AC664" s="210"/>
      <c r="AD664" s="210"/>
      <c r="AE664" s="210"/>
      <c r="AF664" s="210"/>
      <c r="AG664" s="210" t="s">
        <v>150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3" x14ac:dyDescent="0.2">
      <c r="A665" s="217"/>
      <c r="B665" s="218"/>
      <c r="C665" s="252" t="s">
        <v>468</v>
      </c>
      <c r="D665" s="223"/>
      <c r="E665" s="224">
        <v>18.49701</v>
      </c>
      <c r="F665" s="221"/>
      <c r="G665" s="221"/>
      <c r="H665" s="221"/>
      <c r="I665" s="221"/>
      <c r="J665" s="221"/>
      <c r="K665" s="221"/>
      <c r="L665" s="221"/>
      <c r="M665" s="221"/>
      <c r="N665" s="220"/>
      <c r="O665" s="220"/>
      <c r="P665" s="220"/>
      <c r="Q665" s="220"/>
      <c r="R665" s="221"/>
      <c r="S665" s="221"/>
      <c r="T665" s="221"/>
      <c r="U665" s="221"/>
      <c r="V665" s="221"/>
      <c r="W665" s="221"/>
      <c r="X665" s="221"/>
      <c r="Y665" s="221"/>
      <c r="Z665" s="210"/>
      <c r="AA665" s="210"/>
      <c r="AB665" s="210"/>
      <c r="AC665" s="210"/>
      <c r="AD665" s="210"/>
      <c r="AE665" s="210"/>
      <c r="AF665" s="210"/>
      <c r="AG665" s="210" t="s">
        <v>150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2" x14ac:dyDescent="0.2">
      <c r="A666" s="217"/>
      <c r="B666" s="218"/>
      <c r="C666" s="253"/>
      <c r="D666" s="243"/>
      <c r="E666" s="243"/>
      <c r="F666" s="243"/>
      <c r="G666" s="243"/>
      <c r="H666" s="221"/>
      <c r="I666" s="221"/>
      <c r="J666" s="221"/>
      <c r="K666" s="221"/>
      <c r="L666" s="221"/>
      <c r="M666" s="221"/>
      <c r="N666" s="220"/>
      <c r="O666" s="220"/>
      <c r="P666" s="220"/>
      <c r="Q666" s="220"/>
      <c r="R666" s="221"/>
      <c r="S666" s="221"/>
      <c r="T666" s="221"/>
      <c r="U666" s="221"/>
      <c r="V666" s="221"/>
      <c r="W666" s="221"/>
      <c r="X666" s="221"/>
      <c r="Y666" s="221"/>
      <c r="Z666" s="210"/>
      <c r="AA666" s="210"/>
      <c r="AB666" s="210"/>
      <c r="AC666" s="210"/>
      <c r="AD666" s="210"/>
      <c r="AE666" s="210"/>
      <c r="AF666" s="210"/>
      <c r="AG666" s="210" t="s">
        <v>154</v>
      </c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1" x14ac:dyDescent="0.2">
      <c r="A667" s="235">
        <v>99</v>
      </c>
      <c r="B667" s="236" t="s">
        <v>469</v>
      </c>
      <c r="C667" s="251" t="s">
        <v>470</v>
      </c>
      <c r="D667" s="237" t="s">
        <v>232</v>
      </c>
      <c r="E667" s="238">
        <v>258.95819999999998</v>
      </c>
      <c r="F667" s="239"/>
      <c r="G667" s="240">
        <f>ROUND(E667*F667,2)</f>
        <v>0</v>
      </c>
      <c r="H667" s="239"/>
      <c r="I667" s="240">
        <f>ROUND(E667*H667,2)</f>
        <v>0</v>
      </c>
      <c r="J667" s="239"/>
      <c r="K667" s="240">
        <f>ROUND(E667*J667,2)</f>
        <v>0</v>
      </c>
      <c r="L667" s="240">
        <v>21</v>
      </c>
      <c r="M667" s="240">
        <f>G667*(1+L667/100)</f>
        <v>0</v>
      </c>
      <c r="N667" s="238">
        <v>0</v>
      </c>
      <c r="O667" s="238">
        <f>ROUND(E667*N667,2)</f>
        <v>0</v>
      </c>
      <c r="P667" s="238">
        <v>0</v>
      </c>
      <c r="Q667" s="238">
        <f>ROUND(E667*P667,2)</f>
        <v>0</v>
      </c>
      <c r="R667" s="240" t="s">
        <v>194</v>
      </c>
      <c r="S667" s="240" t="s">
        <v>145</v>
      </c>
      <c r="T667" s="241" t="s">
        <v>145</v>
      </c>
      <c r="U667" s="221">
        <v>0</v>
      </c>
      <c r="V667" s="221">
        <f>ROUND(E667*U667,2)</f>
        <v>0</v>
      </c>
      <c r="W667" s="221"/>
      <c r="X667" s="221" t="s">
        <v>463</v>
      </c>
      <c r="Y667" s="221" t="s">
        <v>147</v>
      </c>
      <c r="Z667" s="210"/>
      <c r="AA667" s="210"/>
      <c r="AB667" s="210"/>
      <c r="AC667" s="210"/>
      <c r="AD667" s="210"/>
      <c r="AE667" s="210"/>
      <c r="AF667" s="210"/>
      <c r="AG667" s="210" t="s">
        <v>464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2" x14ac:dyDescent="0.2">
      <c r="A668" s="217"/>
      <c r="B668" s="218"/>
      <c r="C668" s="252" t="s">
        <v>466</v>
      </c>
      <c r="D668" s="223"/>
      <c r="E668" s="224"/>
      <c r="F668" s="221"/>
      <c r="G668" s="221"/>
      <c r="H668" s="221"/>
      <c r="I668" s="221"/>
      <c r="J668" s="221"/>
      <c r="K668" s="221"/>
      <c r="L668" s="221"/>
      <c r="M668" s="221"/>
      <c r="N668" s="220"/>
      <c r="O668" s="220"/>
      <c r="P668" s="220"/>
      <c r="Q668" s="220"/>
      <c r="R668" s="221"/>
      <c r="S668" s="221"/>
      <c r="T668" s="221"/>
      <c r="U668" s="221"/>
      <c r="V668" s="221"/>
      <c r="W668" s="221"/>
      <c r="X668" s="221"/>
      <c r="Y668" s="221"/>
      <c r="Z668" s="210"/>
      <c r="AA668" s="210"/>
      <c r="AB668" s="210"/>
      <c r="AC668" s="210"/>
      <c r="AD668" s="210"/>
      <c r="AE668" s="210"/>
      <c r="AF668" s="210"/>
      <c r="AG668" s="210" t="s">
        <v>150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3" x14ac:dyDescent="0.2">
      <c r="A669" s="217"/>
      <c r="B669" s="218"/>
      <c r="C669" s="252" t="s">
        <v>467</v>
      </c>
      <c r="D669" s="223"/>
      <c r="E669" s="224"/>
      <c r="F669" s="221"/>
      <c r="G669" s="221"/>
      <c r="H669" s="221"/>
      <c r="I669" s="221"/>
      <c r="J669" s="221"/>
      <c r="K669" s="221"/>
      <c r="L669" s="221"/>
      <c r="M669" s="221"/>
      <c r="N669" s="220"/>
      <c r="O669" s="220"/>
      <c r="P669" s="220"/>
      <c r="Q669" s="220"/>
      <c r="R669" s="221"/>
      <c r="S669" s="221"/>
      <c r="T669" s="221"/>
      <c r="U669" s="221"/>
      <c r="V669" s="221"/>
      <c r="W669" s="221"/>
      <c r="X669" s="221"/>
      <c r="Y669" s="221"/>
      <c r="Z669" s="210"/>
      <c r="AA669" s="210"/>
      <c r="AB669" s="210"/>
      <c r="AC669" s="210"/>
      <c r="AD669" s="210"/>
      <c r="AE669" s="210"/>
      <c r="AF669" s="210"/>
      <c r="AG669" s="210" t="s">
        <v>150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3" x14ac:dyDescent="0.2">
      <c r="A670" s="217"/>
      <c r="B670" s="218"/>
      <c r="C670" s="252" t="s">
        <v>471</v>
      </c>
      <c r="D670" s="223"/>
      <c r="E670" s="224">
        <v>258.95819999999998</v>
      </c>
      <c r="F670" s="221"/>
      <c r="G670" s="221"/>
      <c r="H670" s="221"/>
      <c r="I670" s="221"/>
      <c r="J670" s="221"/>
      <c r="K670" s="221"/>
      <c r="L670" s="221"/>
      <c r="M670" s="221"/>
      <c r="N670" s="220"/>
      <c r="O670" s="220"/>
      <c r="P670" s="220"/>
      <c r="Q670" s="220"/>
      <c r="R670" s="221"/>
      <c r="S670" s="221"/>
      <c r="T670" s="221"/>
      <c r="U670" s="221"/>
      <c r="V670" s="221"/>
      <c r="W670" s="221"/>
      <c r="X670" s="221"/>
      <c r="Y670" s="221"/>
      <c r="Z670" s="210"/>
      <c r="AA670" s="210"/>
      <c r="AB670" s="210"/>
      <c r="AC670" s="210"/>
      <c r="AD670" s="210"/>
      <c r="AE670" s="210"/>
      <c r="AF670" s="210"/>
      <c r="AG670" s="210" t="s">
        <v>150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2" x14ac:dyDescent="0.2">
      <c r="A671" s="217"/>
      <c r="B671" s="218"/>
      <c r="C671" s="253"/>
      <c r="D671" s="243"/>
      <c r="E671" s="243"/>
      <c r="F671" s="243"/>
      <c r="G671" s="243"/>
      <c r="H671" s="221"/>
      <c r="I671" s="221"/>
      <c r="J671" s="221"/>
      <c r="K671" s="221"/>
      <c r="L671" s="221"/>
      <c r="M671" s="221"/>
      <c r="N671" s="220"/>
      <c r="O671" s="220"/>
      <c r="P671" s="220"/>
      <c r="Q671" s="220"/>
      <c r="R671" s="221"/>
      <c r="S671" s="221"/>
      <c r="T671" s="221"/>
      <c r="U671" s="221"/>
      <c r="V671" s="221"/>
      <c r="W671" s="221"/>
      <c r="X671" s="221"/>
      <c r="Y671" s="221"/>
      <c r="Z671" s="210"/>
      <c r="AA671" s="210"/>
      <c r="AB671" s="210"/>
      <c r="AC671" s="210"/>
      <c r="AD671" s="210"/>
      <c r="AE671" s="210"/>
      <c r="AF671" s="210"/>
      <c r="AG671" s="210" t="s">
        <v>154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1" x14ac:dyDescent="0.2">
      <c r="A672" s="235">
        <v>100</v>
      </c>
      <c r="B672" s="236" t="s">
        <v>472</v>
      </c>
      <c r="C672" s="251" t="s">
        <v>473</v>
      </c>
      <c r="D672" s="237" t="s">
        <v>232</v>
      </c>
      <c r="E672" s="238">
        <v>18.49701</v>
      </c>
      <c r="F672" s="239"/>
      <c r="G672" s="240">
        <f>ROUND(E672*F672,2)</f>
        <v>0</v>
      </c>
      <c r="H672" s="239"/>
      <c r="I672" s="240">
        <f>ROUND(E672*H672,2)</f>
        <v>0</v>
      </c>
      <c r="J672" s="239"/>
      <c r="K672" s="240">
        <f>ROUND(E672*J672,2)</f>
        <v>0</v>
      </c>
      <c r="L672" s="240">
        <v>21</v>
      </c>
      <c r="M672" s="240">
        <f>G672*(1+L672/100)</f>
        <v>0</v>
      </c>
      <c r="N672" s="238">
        <v>0</v>
      </c>
      <c r="O672" s="238">
        <f>ROUND(E672*N672,2)</f>
        <v>0</v>
      </c>
      <c r="P672" s="238">
        <v>0</v>
      </c>
      <c r="Q672" s="238">
        <f>ROUND(E672*P672,2)</f>
        <v>0</v>
      </c>
      <c r="R672" s="240" t="s">
        <v>194</v>
      </c>
      <c r="S672" s="240" t="s">
        <v>145</v>
      </c>
      <c r="T672" s="241" t="s">
        <v>145</v>
      </c>
      <c r="U672" s="221">
        <v>0</v>
      </c>
      <c r="V672" s="221">
        <f>ROUND(E672*U672,2)</f>
        <v>0</v>
      </c>
      <c r="W672" s="221"/>
      <c r="X672" s="221" t="s">
        <v>463</v>
      </c>
      <c r="Y672" s="221" t="s">
        <v>147</v>
      </c>
      <c r="Z672" s="210"/>
      <c r="AA672" s="210"/>
      <c r="AB672" s="210"/>
      <c r="AC672" s="210"/>
      <c r="AD672" s="210"/>
      <c r="AE672" s="210"/>
      <c r="AF672" s="210"/>
      <c r="AG672" s="210" t="s">
        <v>464</v>
      </c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2" x14ac:dyDescent="0.2">
      <c r="A673" s="217"/>
      <c r="B673" s="218"/>
      <c r="C673" s="252" t="s">
        <v>466</v>
      </c>
      <c r="D673" s="223"/>
      <c r="E673" s="224"/>
      <c r="F673" s="221"/>
      <c r="G673" s="221"/>
      <c r="H673" s="221"/>
      <c r="I673" s="221"/>
      <c r="J673" s="221"/>
      <c r="K673" s="221"/>
      <c r="L673" s="221"/>
      <c r="M673" s="221"/>
      <c r="N673" s="220"/>
      <c r="O673" s="220"/>
      <c r="P673" s="220"/>
      <c r="Q673" s="220"/>
      <c r="R673" s="221"/>
      <c r="S673" s="221"/>
      <c r="T673" s="221"/>
      <c r="U673" s="221"/>
      <c r="V673" s="221"/>
      <c r="W673" s="221"/>
      <c r="X673" s="221"/>
      <c r="Y673" s="221"/>
      <c r="Z673" s="210"/>
      <c r="AA673" s="210"/>
      <c r="AB673" s="210"/>
      <c r="AC673" s="210"/>
      <c r="AD673" s="210"/>
      <c r="AE673" s="210"/>
      <c r="AF673" s="210"/>
      <c r="AG673" s="210" t="s">
        <v>150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3" x14ac:dyDescent="0.2">
      <c r="A674" s="217"/>
      <c r="B674" s="218"/>
      <c r="C674" s="252" t="s">
        <v>467</v>
      </c>
      <c r="D674" s="223"/>
      <c r="E674" s="224"/>
      <c r="F674" s="221"/>
      <c r="G674" s="221"/>
      <c r="H674" s="221"/>
      <c r="I674" s="221"/>
      <c r="J674" s="221"/>
      <c r="K674" s="221"/>
      <c r="L674" s="221"/>
      <c r="M674" s="221"/>
      <c r="N674" s="220"/>
      <c r="O674" s="220"/>
      <c r="P674" s="220"/>
      <c r="Q674" s="220"/>
      <c r="R674" s="221"/>
      <c r="S674" s="221"/>
      <c r="T674" s="221"/>
      <c r="U674" s="221"/>
      <c r="V674" s="221"/>
      <c r="W674" s="221"/>
      <c r="X674" s="221"/>
      <c r="Y674" s="221"/>
      <c r="Z674" s="210"/>
      <c r="AA674" s="210"/>
      <c r="AB674" s="210"/>
      <c r="AC674" s="210"/>
      <c r="AD674" s="210"/>
      <c r="AE674" s="210"/>
      <c r="AF674" s="210"/>
      <c r="AG674" s="210" t="s">
        <v>150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3" x14ac:dyDescent="0.2">
      <c r="A675" s="217"/>
      <c r="B675" s="218"/>
      <c r="C675" s="252" t="s">
        <v>468</v>
      </c>
      <c r="D675" s="223"/>
      <c r="E675" s="224">
        <v>18.49701</v>
      </c>
      <c r="F675" s="221"/>
      <c r="G675" s="221"/>
      <c r="H675" s="221"/>
      <c r="I675" s="221"/>
      <c r="J675" s="221"/>
      <c r="K675" s="221"/>
      <c r="L675" s="221"/>
      <c r="M675" s="221"/>
      <c r="N675" s="220"/>
      <c r="O675" s="220"/>
      <c r="P675" s="220"/>
      <c r="Q675" s="220"/>
      <c r="R675" s="221"/>
      <c r="S675" s="221"/>
      <c r="T675" s="221"/>
      <c r="U675" s="221"/>
      <c r="V675" s="221"/>
      <c r="W675" s="221"/>
      <c r="X675" s="221"/>
      <c r="Y675" s="221"/>
      <c r="Z675" s="210"/>
      <c r="AA675" s="210"/>
      <c r="AB675" s="210"/>
      <c r="AC675" s="210"/>
      <c r="AD675" s="210"/>
      <c r="AE675" s="210"/>
      <c r="AF675" s="210"/>
      <c r="AG675" s="210" t="s">
        <v>150</v>
      </c>
      <c r="AH675" s="210">
        <v>0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2" x14ac:dyDescent="0.2">
      <c r="A676" s="217"/>
      <c r="B676" s="218"/>
      <c r="C676" s="253"/>
      <c r="D676" s="243"/>
      <c r="E676" s="243"/>
      <c r="F676" s="243"/>
      <c r="G676" s="243"/>
      <c r="H676" s="221"/>
      <c r="I676" s="221"/>
      <c r="J676" s="221"/>
      <c r="K676" s="221"/>
      <c r="L676" s="221"/>
      <c r="M676" s="221"/>
      <c r="N676" s="220"/>
      <c r="O676" s="220"/>
      <c r="P676" s="220"/>
      <c r="Q676" s="220"/>
      <c r="R676" s="221"/>
      <c r="S676" s="221"/>
      <c r="T676" s="221"/>
      <c r="U676" s="221"/>
      <c r="V676" s="221"/>
      <c r="W676" s="221"/>
      <c r="X676" s="221"/>
      <c r="Y676" s="221"/>
      <c r="Z676" s="210"/>
      <c r="AA676" s="210"/>
      <c r="AB676" s="210"/>
      <c r="AC676" s="210"/>
      <c r="AD676" s="210"/>
      <c r="AE676" s="210"/>
      <c r="AF676" s="210"/>
      <c r="AG676" s="210" t="s">
        <v>154</v>
      </c>
      <c r="AH676" s="210"/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ht="22.5" outlineLevel="1" x14ac:dyDescent="0.2">
      <c r="A677" s="235">
        <v>101</v>
      </c>
      <c r="B677" s="236" t="s">
        <v>474</v>
      </c>
      <c r="C677" s="251" t="s">
        <v>475</v>
      </c>
      <c r="D677" s="237" t="s">
        <v>232</v>
      </c>
      <c r="E677" s="238">
        <v>18.49701</v>
      </c>
      <c r="F677" s="239"/>
      <c r="G677" s="240">
        <f>ROUND(E677*F677,2)</f>
        <v>0</v>
      </c>
      <c r="H677" s="239"/>
      <c r="I677" s="240">
        <f>ROUND(E677*H677,2)</f>
        <v>0</v>
      </c>
      <c r="J677" s="239"/>
      <c r="K677" s="240">
        <f>ROUND(E677*J677,2)</f>
        <v>0</v>
      </c>
      <c r="L677" s="240">
        <v>21</v>
      </c>
      <c r="M677" s="240">
        <f>G677*(1+L677/100)</f>
        <v>0</v>
      </c>
      <c r="N677" s="238">
        <v>0</v>
      </c>
      <c r="O677" s="238">
        <f>ROUND(E677*N677,2)</f>
        <v>0</v>
      </c>
      <c r="P677" s="238">
        <v>0</v>
      </c>
      <c r="Q677" s="238">
        <f>ROUND(E677*P677,2)</f>
        <v>0</v>
      </c>
      <c r="R677" s="240" t="s">
        <v>476</v>
      </c>
      <c r="S677" s="240" t="s">
        <v>145</v>
      </c>
      <c r="T677" s="241" t="s">
        <v>145</v>
      </c>
      <c r="U677" s="221">
        <v>0.752</v>
      </c>
      <c r="V677" s="221">
        <f>ROUND(E677*U677,2)</f>
        <v>13.91</v>
      </c>
      <c r="W677" s="221"/>
      <c r="X677" s="221" t="s">
        <v>463</v>
      </c>
      <c r="Y677" s="221" t="s">
        <v>147</v>
      </c>
      <c r="Z677" s="210"/>
      <c r="AA677" s="210"/>
      <c r="AB677" s="210"/>
      <c r="AC677" s="210"/>
      <c r="AD677" s="210"/>
      <c r="AE677" s="210"/>
      <c r="AF677" s="210"/>
      <c r="AG677" s="210" t="s">
        <v>464</v>
      </c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2" x14ac:dyDescent="0.2">
      <c r="A678" s="217"/>
      <c r="B678" s="218"/>
      <c r="C678" s="254" t="s">
        <v>477</v>
      </c>
      <c r="D678" s="244"/>
      <c r="E678" s="244"/>
      <c r="F678" s="244"/>
      <c r="G678" s="244"/>
      <c r="H678" s="221"/>
      <c r="I678" s="221"/>
      <c r="J678" s="221"/>
      <c r="K678" s="221"/>
      <c r="L678" s="221"/>
      <c r="M678" s="221"/>
      <c r="N678" s="220"/>
      <c r="O678" s="220"/>
      <c r="P678" s="220"/>
      <c r="Q678" s="220"/>
      <c r="R678" s="221"/>
      <c r="S678" s="221"/>
      <c r="T678" s="221"/>
      <c r="U678" s="221"/>
      <c r="V678" s="221"/>
      <c r="W678" s="221"/>
      <c r="X678" s="221"/>
      <c r="Y678" s="221"/>
      <c r="Z678" s="210"/>
      <c r="AA678" s="210"/>
      <c r="AB678" s="210"/>
      <c r="AC678" s="210"/>
      <c r="AD678" s="210"/>
      <c r="AE678" s="210"/>
      <c r="AF678" s="210"/>
      <c r="AG678" s="210" t="s">
        <v>159</v>
      </c>
      <c r="AH678" s="210"/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47" t="str">
        <f>C678</f>
        <v>nebo vybouraných hmot nošením nebo přehazováním k místu nakládky přístupnému normálním dopravním prostředkům do 10 m,</v>
      </c>
      <c r="BB678" s="210"/>
      <c r="BC678" s="210"/>
      <c r="BD678" s="210"/>
      <c r="BE678" s="210"/>
      <c r="BF678" s="210"/>
      <c r="BG678" s="210"/>
      <c r="BH678" s="210"/>
    </row>
    <row r="679" spans="1:60" ht="22.5" outlineLevel="2" x14ac:dyDescent="0.2">
      <c r="A679" s="217"/>
      <c r="B679" s="218"/>
      <c r="C679" s="256" t="s">
        <v>478</v>
      </c>
      <c r="D679" s="245"/>
      <c r="E679" s="245"/>
      <c r="F679" s="245"/>
      <c r="G679" s="245"/>
      <c r="H679" s="221"/>
      <c r="I679" s="221"/>
      <c r="J679" s="221"/>
      <c r="K679" s="221"/>
      <c r="L679" s="221"/>
      <c r="M679" s="221"/>
      <c r="N679" s="220"/>
      <c r="O679" s="220"/>
      <c r="P679" s="220"/>
      <c r="Q679" s="220"/>
      <c r="R679" s="221"/>
      <c r="S679" s="221"/>
      <c r="T679" s="221"/>
      <c r="U679" s="221"/>
      <c r="V679" s="221"/>
      <c r="W679" s="221"/>
      <c r="X679" s="221"/>
      <c r="Y679" s="221"/>
      <c r="Z679" s="210"/>
      <c r="AA679" s="210"/>
      <c r="AB679" s="210"/>
      <c r="AC679" s="210"/>
      <c r="AD679" s="210"/>
      <c r="AE679" s="210"/>
      <c r="AF679" s="210"/>
      <c r="AG679" s="210" t="s">
        <v>168</v>
      </c>
      <c r="AH679" s="210"/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47" t="str">
        <f>C679</f>
        <v>S naložením suti nebo vybouraných hmot do dopravního prostředku a na jejich vyložením, popřípadě přeložením na normální dopravní prostředek.</v>
      </c>
      <c r="BB679" s="210"/>
      <c r="BC679" s="210"/>
      <c r="BD679" s="210"/>
      <c r="BE679" s="210"/>
      <c r="BF679" s="210"/>
      <c r="BG679" s="210"/>
      <c r="BH679" s="210"/>
    </row>
    <row r="680" spans="1:60" outlineLevel="2" x14ac:dyDescent="0.2">
      <c r="A680" s="217"/>
      <c r="B680" s="218"/>
      <c r="C680" s="252" t="s">
        <v>466</v>
      </c>
      <c r="D680" s="223"/>
      <c r="E680" s="224"/>
      <c r="F680" s="221"/>
      <c r="G680" s="221"/>
      <c r="H680" s="221"/>
      <c r="I680" s="221"/>
      <c r="J680" s="221"/>
      <c r="K680" s="221"/>
      <c r="L680" s="221"/>
      <c r="M680" s="221"/>
      <c r="N680" s="220"/>
      <c r="O680" s="220"/>
      <c r="P680" s="220"/>
      <c r="Q680" s="220"/>
      <c r="R680" s="221"/>
      <c r="S680" s="221"/>
      <c r="T680" s="221"/>
      <c r="U680" s="221"/>
      <c r="V680" s="221"/>
      <c r="W680" s="221"/>
      <c r="X680" s="221"/>
      <c r="Y680" s="221"/>
      <c r="Z680" s="210"/>
      <c r="AA680" s="210"/>
      <c r="AB680" s="210"/>
      <c r="AC680" s="210"/>
      <c r="AD680" s="210"/>
      <c r="AE680" s="210"/>
      <c r="AF680" s="210"/>
      <c r="AG680" s="210" t="s">
        <v>150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3" x14ac:dyDescent="0.2">
      <c r="A681" s="217"/>
      <c r="B681" s="218"/>
      <c r="C681" s="252" t="s">
        <v>467</v>
      </c>
      <c r="D681" s="223"/>
      <c r="E681" s="224"/>
      <c r="F681" s="221"/>
      <c r="G681" s="221"/>
      <c r="H681" s="221"/>
      <c r="I681" s="221"/>
      <c r="J681" s="221"/>
      <c r="K681" s="221"/>
      <c r="L681" s="221"/>
      <c r="M681" s="221"/>
      <c r="N681" s="220"/>
      <c r="O681" s="220"/>
      <c r="P681" s="220"/>
      <c r="Q681" s="220"/>
      <c r="R681" s="221"/>
      <c r="S681" s="221"/>
      <c r="T681" s="221"/>
      <c r="U681" s="221"/>
      <c r="V681" s="221"/>
      <c r="W681" s="221"/>
      <c r="X681" s="221"/>
      <c r="Y681" s="221"/>
      <c r="Z681" s="210"/>
      <c r="AA681" s="210"/>
      <c r="AB681" s="210"/>
      <c r="AC681" s="210"/>
      <c r="AD681" s="210"/>
      <c r="AE681" s="210"/>
      <c r="AF681" s="210"/>
      <c r="AG681" s="210" t="s">
        <v>150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3" x14ac:dyDescent="0.2">
      <c r="A682" s="217"/>
      <c r="B682" s="218"/>
      <c r="C682" s="252" t="s">
        <v>468</v>
      </c>
      <c r="D682" s="223"/>
      <c r="E682" s="224">
        <v>18.49701</v>
      </c>
      <c r="F682" s="221"/>
      <c r="G682" s="221"/>
      <c r="H682" s="221"/>
      <c r="I682" s="221"/>
      <c r="J682" s="221"/>
      <c r="K682" s="221"/>
      <c r="L682" s="221"/>
      <c r="M682" s="221"/>
      <c r="N682" s="220"/>
      <c r="O682" s="220"/>
      <c r="P682" s="220"/>
      <c r="Q682" s="220"/>
      <c r="R682" s="221"/>
      <c r="S682" s="221"/>
      <c r="T682" s="221"/>
      <c r="U682" s="221"/>
      <c r="V682" s="221"/>
      <c r="W682" s="221"/>
      <c r="X682" s="221"/>
      <c r="Y682" s="221"/>
      <c r="Z682" s="210"/>
      <c r="AA682" s="210"/>
      <c r="AB682" s="210"/>
      <c r="AC682" s="210"/>
      <c r="AD682" s="210"/>
      <c r="AE682" s="210"/>
      <c r="AF682" s="210"/>
      <c r="AG682" s="210" t="s">
        <v>150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2" x14ac:dyDescent="0.2">
      <c r="A683" s="217"/>
      <c r="B683" s="218"/>
      <c r="C683" s="253"/>
      <c r="D683" s="243"/>
      <c r="E683" s="243"/>
      <c r="F683" s="243"/>
      <c r="G683" s="243"/>
      <c r="H683" s="221"/>
      <c r="I683" s="221"/>
      <c r="J683" s="221"/>
      <c r="K683" s="221"/>
      <c r="L683" s="221"/>
      <c r="M683" s="221"/>
      <c r="N683" s="220"/>
      <c r="O683" s="220"/>
      <c r="P683" s="220"/>
      <c r="Q683" s="220"/>
      <c r="R683" s="221"/>
      <c r="S683" s="221"/>
      <c r="T683" s="221"/>
      <c r="U683" s="221"/>
      <c r="V683" s="221"/>
      <c r="W683" s="221"/>
      <c r="X683" s="221"/>
      <c r="Y683" s="221"/>
      <c r="Z683" s="210"/>
      <c r="AA683" s="210"/>
      <c r="AB683" s="210"/>
      <c r="AC683" s="210"/>
      <c r="AD683" s="210"/>
      <c r="AE683" s="210"/>
      <c r="AF683" s="210"/>
      <c r="AG683" s="210" t="s">
        <v>154</v>
      </c>
      <c r="AH683" s="210"/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ht="22.5" outlineLevel="1" x14ac:dyDescent="0.2">
      <c r="A684" s="235">
        <v>102</v>
      </c>
      <c r="B684" s="236" t="s">
        <v>479</v>
      </c>
      <c r="C684" s="251" t="s">
        <v>480</v>
      </c>
      <c r="D684" s="237" t="s">
        <v>232</v>
      </c>
      <c r="E684" s="238">
        <v>36.994030000000002</v>
      </c>
      <c r="F684" s="239"/>
      <c r="G684" s="240">
        <f>ROUND(E684*F684,2)</f>
        <v>0</v>
      </c>
      <c r="H684" s="239"/>
      <c r="I684" s="240">
        <f>ROUND(E684*H684,2)</f>
        <v>0</v>
      </c>
      <c r="J684" s="239"/>
      <c r="K684" s="240">
        <f>ROUND(E684*J684,2)</f>
        <v>0</v>
      </c>
      <c r="L684" s="240">
        <v>21</v>
      </c>
      <c r="M684" s="240">
        <f>G684*(1+L684/100)</f>
        <v>0</v>
      </c>
      <c r="N684" s="238">
        <v>0</v>
      </c>
      <c r="O684" s="238">
        <f>ROUND(E684*N684,2)</f>
        <v>0</v>
      </c>
      <c r="P684" s="238">
        <v>0</v>
      </c>
      <c r="Q684" s="238">
        <f>ROUND(E684*P684,2)</f>
        <v>0</v>
      </c>
      <c r="R684" s="240" t="s">
        <v>476</v>
      </c>
      <c r="S684" s="240" t="s">
        <v>145</v>
      </c>
      <c r="T684" s="241" t="s">
        <v>145</v>
      </c>
      <c r="U684" s="221">
        <v>0.36</v>
      </c>
      <c r="V684" s="221">
        <f>ROUND(E684*U684,2)</f>
        <v>13.32</v>
      </c>
      <c r="W684" s="221"/>
      <c r="X684" s="221" t="s">
        <v>463</v>
      </c>
      <c r="Y684" s="221" t="s">
        <v>147</v>
      </c>
      <c r="Z684" s="210"/>
      <c r="AA684" s="210"/>
      <c r="AB684" s="210"/>
      <c r="AC684" s="210"/>
      <c r="AD684" s="210"/>
      <c r="AE684" s="210"/>
      <c r="AF684" s="210"/>
      <c r="AG684" s="210" t="s">
        <v>464</v>
      </c>
      <c r="AH684" s="210"/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2" x14ac:dyDescent="0.2">
      <c r="A685" s="217"/>
      <c r="B685" s="218"/>
      <c r="C685" s="254" t="s">
        <v>477</v>
      </c>
      <c r="D685" s="244"/>
      <c r="E685" s="244"/>
      <c r="F685" s="244"/>
      <c r="G685" s="244"/>
      <c r="H685" s="221"/>
      <c r="I685" s="221"/>
      <c r="J685" s="221"/>
      <c r="K685" s="221"/>
      <c r="L685" s="221"/>
      <c r="M685" s="221"/>
      <c r="N685" s="220"/>
      <c r="O685" s="220"/>
      <c r="P685" s="220"/>
      <c r="Q685" s="220"/>
      <c r="R685" s="221"/>
      <c r="S685" s="221"/>
      <c r="T685" s="221"/>
      <c r="U685" s="221"/>
      <c r="V685" s="221"/>
      <c r="W685" s="221"/>
      <c r="X685" s="221"/>
      <c r="Y685" s="221"/>
      <c r="Z685" s="210"/>
      <c r="AA685" s="210"/>
      <c r="AB685" s="210"/>
      <c r="AC685" s="210"/>
      <c r="AD685" s="210"/>
      <c r="AE685" s="210"/>
      <c r="AF685" s="210"/>
      <c r="AG685" s="210" t="s">
        <v>159</v>
      </c>
      <c r="AH685" s="210"/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47" t="str">
        <f>C685</f>
        <v>nebo vybouraných hmot nošením nebo přehazováním k místu nakládky přístupnému normálním dopravním prostředkům do 10 m,</v>
      </c>
      <c r="BB685" s="210"/>
      <c r="BC685" s="210"/>
      <c r="BD685" s="210"/>
      <c r="BE685" s="210"/>
      <c r="BF685" s="210"/>
      <c r="BG685" s="210"/>
      <c r="BH685" s="210"/>
    </row>
    <row r="686" spans="1:60" outlineLevel="2" x14ac:dyDescent="0.2">
      <c r="A686" s="217"/>
      <c r="B686" s="218"/>
      <c r="C686" s="252" t="s">
        <v>466</v>
      </c>
      <c r="D686" s="223"/>
      <c r="E686" s="224"/>
      <c r="F686" s="221"/>
      <c r="G686" s="221"/>
      <c r="H686" s="221"/>
      <c r="I686" s="221"/>
      <c r="J686" s="221"/>
      <c r="K686" s="221"/>
      <c r="L686" s="221"/>
      <c r="M686" s="221"/>
      <c r="N686" s="220"/>
      <c r="O686" s="220"/>
      <c r="P686" s="220"/>
      <c r="Q686" s="220"/>
      <c r="R686" s="221"/>
      <c r="S686" s="221"/>
      <c r="T686" s="221"/>
      <c r="U686" s="221"/>
      <c r="V686" s="221"/>
      <c r="W686" s="221"/>
      <c r="X686" s="221"/>
      <c r="Y686" s="221"/>
      <c r="Z686" s="210"/>
      <c r="AA686" s="210"/>
      <c r="AB686" s="210"/>
      <c r="AC686" s="210"/>
      <c r="AD686" s="210"/>
      <c r="AE686" s="210"/>
      <c r="AF686" s="210"/>
      <c r="AG686" s="210" t="s">
        <v>150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3" x14ac:dyDescent="0.2">
      <c r="A687" s="217"/>
      <c r="B687" s="218"/>
      <c r="C687" s="252" t="s">
        <v>467</v>
      </c>
      <c r="D687" s="223"/>
      <c r="E687" s="224"/>
      <c r="F687" s="221"/>
      <c r="G687" s="221"/>
      <c r="H687" s="221"/>
      <c r="I687" s="221"/>
      <c r="J687" s="221"/>
      <c r="K687" s="221"/>
      <c r="L687" s="221"/>
      <c r="M687" s="221"/>
      <c r="N687" s="220"/>
      <c r="O687" s="220"/>
      <c r="P687" s="220"/>
      <c r="Q687" s="220"/>
      <c r="R687" s="221"/>
      <c r="S687" s="221"/>
      <c r="T687" s="221"/>
      <c r="U687" s="221"/>
      <c r="V687" s="221"/>
      <c r="W687" s="221"/>
      <c r="X687" s="221"/>
      <c r="Y687" s="221"/>
      <c r="Z687" s="210"/>
      <c r="AA687" s="210"/>
      <c r="AB687" s="210"/>
      <c r="AC687" s="210"/>
      <c r="AD687" s="210"/>
      <c r="AE687" s="210"/>
      <c r="AF687" s="210"/>
      <c r="AG687" s="210" t="s">
        <v>150</v>
      </c>
      <c r="AH687" s="210">
        <v>0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3" x14ac:dyDescent="0.2">
      <c r="A688" s="217"/>
      <c r="B688" s="218"/>
      <c r="C688" s="252" t="s">
        <v>481</v>
      </c>
      <c r="D688" s="223"/>
      <c r="E688" s="224">
        <v>36.994030000000002</v>
      </c>
      <c r="F688" s="221"/>
      <c r="G688" s="221"/>
      <c r="H688" s="221"/>
      <c r="I688" s="221"/>
      <c r="J688" s="221"/>
      <c r="K688" s="221"/>
      <c r="L688" s="221"/>
      <c r="M688" s="221"/>
      <c r="N688" s="220"/>
      <c r="O688" s="220"/>
      <c r="P688" s="220"/>
      <c r="Q688" s="220"/>
      <c r="R688" s="221"/>
      <c r="S688" s="221"/>
      <c r="T688" s="221"/>
      <c r="U688" s="221"/>
      <c r="V688" s="221"/>
      <c r="W688" s="221"/>
      <c r="X688" s="221"/>
      <c r="Y688" s="221"/>
      <c r="Z688" s="210"/>
      <c r="AA688" s="210"/>
      <c r="AB688" s="210"/>
      <c r="AC688" s="210"/>
      <c r="AD688" s="210"/>
      <c r="AE688" s="210"/>
      <c r="AF688" s="210"/>
      <c r="AG688" s="210" t="s">
        <v>150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2" x14ac:dyDescent="0.2">
      <c r="A689" s="217"/>
      <c r="B689" s="218"/>
      <c r="C689" s="253"/>
      <c r="D689" s="243"/>
      <c r="E689" s="243"/>
      <c r="F689" s="243"/>
      <c r="G689" s="243"/>
      <c r="H689" s="221"/>
      <c r="I689" s="221"/>
      <c r="J689" s="221"/>
      <c r="K689" s="221"/>
      <c r="L689" s="221"/>
      <c r="M689" s="221"/>
      <c r="N689" s="220"/>
      <c r="O689" s="220"/>
      <c r="P689" s="220"/>
      <c r="Q689" s="220"/>
      <c r="R689" s="221"/>
      <c r="S689" s="221"/>
      <c r="T689" s="221"/>
      <c r="U689" s="221"/>
      <c r="V689" s="221"/>
      <c r="W689" s="221"/>
      <c r="X689" s="221"/>
      <c r="Y689" s="221"/>
      <c r="Z689" s="210"/>
      <c r="AA689" s="210"/>
      <c r="AB689" s="210"/>
      <c r="AC689" s="210"/>
      <c r="AD689" s="210"/>
      <c r="AE689" s="210"/>
      <c r="AF689" s="210"/>
      <c r="AG689" s="210" t="s">
        <v>154</v>
      </c>
      <c r="AH689" s="210"/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1" x14ac:dyDescent="0.2">
      <c r="A690" s="235">
        <v>103</v>
      </c>
      <c r="B690" s="236" t="s">
        <v>482</v>
      </c>
      <c r="C690" s="251" t="s">
        <v>483</v>
      </c>
      <c r="D690" s="237" t="s">
        <v>232</v>
      </c>
      <c r="E690" s="238">
        <v>18.49701</v>
      </c>
      <c r="F690" s="239"/>
      <c r="G690" s="240">
        <f>ROUND(E690*F690,2)</f>
        <v>0</v>
      </c>
      <c r="H690" s="239"/>
      <c r="I690" s="240">
        <f>ROUND(E690*H690,2)</f>
        <v>0</v>
      </c>
      <c r="J690" s="239"/>
      <c r="K690" s="240">
        <f>ROUND(E690*J690,2)</f>
        <v>0</v>
      </c>
      <c r="L690" s="240">
        <v>21</v>
      </c>
      <c r="M690" s="240">
        <f>G690*(1+L690/100)</f>
        <v>0</v>
      </c>
      <c r="N690" s="238">
        <v>0</v>
      </c>
      <c r="O690" s="238">
        <f>ROUND(E690*N690,2)</f>
        <v>0</v>
      </c>
      <c r="P690" s="238">
        <v>0</v>
      </c>
      <c r="Q690" s="238">
        <f>ROUND(E690*P690,2)</f>
        <v>0</v>
      </c>
      <c r="R690" s="240" t="s">
        <v>484</v>
      </c>
      <c r="S690" s="240" t="s">
        <v>145</v>
      </c>
      <c r="T690" s="241" t="s">
        <v>145</v>
      </c>
      <c r="U690" s="221">
        <v>6.0000000000000001E-3</v>
      </c>
      <c r="V690" s="221">
        <f>ROUND(E690*U690,2)</f>
        <v>0.11</v>
      </c>
      <c r="W690" s="221"/>
      <c r="X690" s="221" t="s">
        <v>463</v>
      </c>
      <c r="Y690" s="221" t="s">
        <v>147</v>
      </c>
      <c r="Z690" s="210"/>
      <c r="AA690" s="210"/>
      <c r="AB690" s="210"/>
      <c r="AC690" s="210"/>
      <c r="AD690" s="210"/>
      <c r="AE690" s="210"/>
      <c r="AF690" s="210"/>
      <c r="AG690" s="210" t="s">
        <v>464</v>
      </c>
      <c r="AH690" s="210"/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2" x14ac:dyDescent="0.2">
      <c r="A691" s="217"/>
      <c r="B691" s="218"/>
      <c r="C691" s="254" t="s">
        <v>485</v>
      </c>
      <c r="D691" s="244"/>
      <c r="E691" s="244"/>
      <c r="F691" s="244"/>
      <c r="G691" s="244"/>
      <c r="H691" s="221"/>
      <c r="I691" s="221"/>
      <c r="J691" s="221"/>
      <c r="K691" s="221"/>
      <c r="L691" s="221"/>
      <c r="M691" s="221"/>
      <c r="N691" s="220"/>
      <c r="O691" s="220"/>
      <c r="P691" s="220"/>
      <c r="Q691" s="220"/>
      <c r="R691" s="221"/>
      <c r="S691" s="221"/>
      <c r="T691" s="221"/>
      <c r="U691" s="221"/>
      <c r="V691" s="221"/>
      <c r="W691" s="221"/>
      <c r="X691" s="221"/>
      <c r="Y691" s="221"/>
      <c r="Z691" s="210"/>
      <c r="AA691" s="210"/>
      <c r="AB691" s="210"/>
      <c r="AC691" s="210"/>
      <c r="AD691" s="210"/>
      <c r="AE691" s="210"/>
      <c r="AF691" s="210"/>
      <c r="AG691" s="210" t="s">
        <v>159</v>
      </c>
      <c r="AH691" s="210"/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2" x14ac:dyDescent="0.2">
      <c r="A692" s="217"/>
      <c r="B692" s="218"/>
      <c r="C692" s="252" t="s">
        <v>466</v>
      </c>
      <c r="D692" s="223"/>
      <c r="E692" s="224"/>
      <c r="F692" s="221"/>
      <c r="G692" s="221"/>
      <c r="H692" s="221"/>
      <c r="I692" s="221"/>
      <c r="J692" s="221"/>
      <c r="K692" s="221"/>
      <c r="L692" s="221"/>
      <c r="M692" s="221"/>
      <c r="N692" s="220"/>
      <c r="O692" s="220"/>
      <c r="P692" s="220"/>
      <c r="Q692" s="220"/>
      <c r="R692" s="221"/>
      <c r="S692" s="221"/>
      <c r="T692" s="221"/>
      <c r="U692" s="221"/>
      <c r="V692" s="221"/>
      <c r="W692" s="221"/>
      <c r="X692" s="221"/>
      <c r="Y692" s="221"/>
      <c r="Z692" s="210"/>
      <c r="AA692" s="210"/>
      <c r="AB692" s="210"/>
      <c r="AC692" s="210"/>
      <c r="AD692" s="210"/>
      <c r="AE692" s="210"/>
      <c r="AF692" s="210"/>
      <c r="AG692" s="210" t="s">
        <v>150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3" x14ac:dyDescent="0.2">
      <c r="A693" s="217"/>
      <c r="B693" s="218"/>
      <c r="C693" s="252" t="s">
        <v>467</v>
      </c>
      <c r="D693" s="223"/>
      <c r="E693" s="224"/>
      <c r="F693" s="221"/>
      <c r="G693" s="221"/>
      <c r="H693" s="221"/>
      <c r="I693" s="221"/>
      <c r="J693" s="221"/>
      <c r="K693" s="221"/>
      <c r="L693" s="221"/>
      <c r="M693" s="221"/>
      <c r="N693" s="220"/>
      <c r="O693" s="220"/>
      <c r="P693" s="220"/>
      <c r="Q693" s="220"/>
      <c r="R693" s="221"/>
      <c r="S693" s="221"/>
      <c r="T693" s="221"/>
      <c r="U693" s="221"/>
      <c r="V693" s="221"/>
      <c r="W693" s="221"/>
      <c r="X693" s="221"/>
      <c r="Y693" s="221"/>
      <c r="Z693" s="210"/>
      <c r="AA693" s="210"/>
      <c r="AB693" s="210"/>
      <c r="AC693" s="210"/>
      <c r="AD693" s="210"/>
      <c r="AE693" s="210"/>
      <c r="AF693" s="210"/>
      <c r="AG693" s="210" t="s">
        <v>150</v>
      </c>
      <c r="AH693" s="210">
        <v>0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3" x14ac:dyDescent="0.2">
      <c r="A694" s="217"/>
      <c r="B694" s="218"/>
      <c r="C694" s="252" t="s">
        <v>468</v>
      </c>
      <c r="D694" s="223"/>
      <c r="E694" s="224">
        <v>18.49701</v>
      </c>
      <c r="F694" s="221"/>
      <c r="G694" s="221"/>
      <c r="H694" s="221"/>
      <c r="I694" s="221"/>
      <c r="J694" s="221"/>
      <c r="K694" s="221"/>
      <c r="L694" s="221"/>
      <c r="M694" s="221"/>
      <c r="N694" s="220"/>
      <c r="O694" s="220"/>
      <c r="P694" s="220"/>
      <c r="Q694" s="220"/>
      <c r="R694" s="221"/>
      <c r="S694" s="221"/>
      <c r="T694" s="221"/>
      <c r="U694" s="221"/>
      <c r="V694" s="221"/>
      <c r="W694" s="221"/>
      <c r="X694" s="221"/>
      <c r="Y694" s="221"/>
      <c r="Z694" s="210"/>
      <c r="AA694" s="210"/>
      <c r="AB694" s="210"/>
      <c r="AC694" s="210"/>
      <c r="AD694" s="210"/>
      <c r="AE694" s="210"/>
      <c r="AF694" s="210"/>
      <c r="AG694" s="210" t="s">
        <v>150</v>
      </c>
      <c r="AH694" s="210">
        <v>0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2" x14ac:dyDescent="0.2">
      <c r="A695" s="217"/>
      <c r="B695" s="218"/>
      <c r="C695" s="253"/>
      <c r="D695" s="243"/>
      <c r="E695" s="243"/>
      <c r="F695" s="243"/>
      <c r="G695" s="243"/>
      <c r="H695" s="221"/>
      <c r="I695" s="221"/>
      <c r="J695" s="221"/>
      <c r="K695" s="221"/>
      <c r="L695" s="221"/>
      <c r="M695" s="221"/>
      <c r="N695" s="220"/>
      <c r="O695" s="220"/>
      <c r="P695" s="220"/>
      <c r="Q695" s="220"/>
      <c r="R695" s="221"/>
      <c r="S695" s="221"/>
      <c r="T695" s="221"/>
      <c r="U695" s="221"/>
      <c r="V695" s="221"/>
      <c r="W695" s="221"/>
      <c r="X695" s="221"/>
      <c r="Y695" s="221"/>
      <c r="Z695" s="210"/>
      <c r="AA695" s="210"/>
      <c r="AB695" s="210"/>
      <c r="AC695" s="210"/>
      <c r="AD695" s="210"/>
      <c r="AE695" s="210"/>
      <c r="AF695" s="210"/>
      <c r="AG695" s="210" t="s">
        <v>154</v>
      </c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x14ac:dyDescent="0.2">
      <c r="A696" s="228" t="s">
        <v>139</v>
      </c>
      <c r="B696" s="229" t="s">
        <v>110</v>
      </c>
      <c r="C696" s="250" t="s">
        <v>27</v>
      </c>
      <c r="D696" s="230"/>
      <c r="E696" s="231"/>
      <c r="F696" s="232"/>
      <c r="G696" s="232">
        <f>SUMIF(AG697:AG705,"&lt;&gt;NOR",G697:G705)</f>
        <v>0</v>
      </c>
      <c r="H696" s="232"/>
      <c r="I696" s="232">
        <f>SUM(I697:I705)</f>
        <v>0</v>
      </c>
      <c r="J696" s="232"/>
      <c r="K696" s="232">
        <f>SUM(K697:K705)</f>
        <v>0</v>
      </c>
      <c r="L696" s="232"/>
      <c r="M696" s="232">
        <f>SUM(M697:M705)</f>
        <v>0</v>
      </c>
      <c r="N696" s="231"/>
      <c r="O696" s="231">
        <f>SUM(O697:O705)</f>
        <v>0</v>
      </c>
      <c r="P696" s="231"/>
      <c r="Q696" s="231">
        <f>SUM(Q697:Q705)</f>
        <v>0</v>
      </c>
      <c r="R696" s="232"/>
      <c r="S696" s="232"/>
      <c r="T696" s="233"/>
      <c r="U696" s="227"/>
      <c r="V696" s="227">
        <f>SUM(V697:V705)</f>
        <v>0</v>
      </c>
      <c r="W696" s="227"/>
      <c r="X696" s="227"/>
      <c r="Y696" s="227"/>
      <c r="AG696" t="s">
        <v>140</v>
      </c>
    </row>
    <row r="697" spans="1:60" outlineLevel="1" x14ac:dyDescent="0.2">
      <c r="A697" s="235">
        <v>104</v>
      </c>
      <c r="B697" s="236" t="s">
        <v>486</v>
      </c>
      <c r="C697" s="251" t="s">
        <v>487</v>
      </c>
      <c r="D697" s="237" t="s">
        <v>488</v>
      </c>
      <c r="E697" s="238">
        <v>1</v>
      </c>
      <c r="F697" s="239"/>
      <c r="G697" s="240">
        <f>ROUND(E697*F697,2)</f>
        <v>0</v>
      </c>
      <c r="H697" s="239"/>
      <c r="I697" s="240">
        <f>ROUND(E697*H697,2)</f>
        <v>0</v>
      </c>
      <c r="J697" s="239"/>
      <c r="K697" s="240">
        <f>ROUND(E697*J697,2)</f>
        <v>0</v>
      </c>
      <c r="L697" s="240">
        <v>21</v>
      </c>
      <c r="M697" s="240">
        <f>G697*(1+L697/100)</f>
        <v>0</v>
      </c>
      <c r="N697" s="238">
        <v>0</v>
      </c>
      <c r="O697" s="238">
        <f>ROUND(E697*N697,2)</f>
        <v>0</v>
      </c>
      <c r="P697" s="238">
        <v>0</v>
      </c>
      <c r="Q697" s="238">
        <f>ROUND(E697*P697,2)</f>
        <v>0</v>
      </c>
      <c r="R697" s="240"/>
      <c r="S697" s="240" t="s">
        <v>145</v>
      </c>
      <c r="T697" s="241" t="s">
        <v>188</v>
      </c>
      <c r="U697" s="221">
        <v>0</v>
      </c>
      <c r="V697" s="221">
        <f>ROUND(E697*U697,2)</f>
        <v>0</v>
      </c>
      <c r="W697" s="221"/>
      <c r="X697" s="221" t="s">
        <v>489</v>
      </c>
      <c r="Y697" s="221" t="s">
        <v>147</v>
      </c>
      <c r="Z697" s="210"/>
      <c r="AA697" s="210"/>
      <c r="AB697" s="210"/>
      <c r="AC697" s="210"/>
      <c r="AD697" s="210"/>
      <c r="AE697" s="210"/>
      <c r="AF697" s="210"/>
      <c r="AG697" s="210" t="s">
        <v>490</v>
      </c>
      <c r="AH697" s="210"/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2" x14ac:dyDescent="0.2">
      <c r="A698" s="217"/>
      <c r="B698" s="218"/>
      <c r="C698" s="258" t="s">
        <v>491</v>
      </c>
      <c r="D698" s="248"/>
      <c r="E698" s="248"/>
      <c r="F698" s="248"/>
      <c r="G698" s="248"/>
      <c r="H698" s="221"/>
      <c r="I698" s="221"/>
      <c r="J698" s="221"/>
      <c r="K698" s="221"/>
      <c r="L698" s="221"/>
      <c r="M698" s="221"/>
      <c r="N698" s="220"/>
      <c r="O698" s="220"/>
      <c r="P698" s="220"/>
      <c r="Q698" s="220"/>
      <c r="R698" s="221"/>
      <c r="S698" s="221"/>
      <c r="T698" s="221"/>
      <c r="U698" s="221"/>
      <c r="V698" s="221"/>
      <c r="W698" s="221"/>
      <c r="X698" s="221"/>
      <c r="Y698" s="221"/>
      <c r="Z698" s="210"/>
      <c r="AA698" s="210"/>
      <c r="AB698" s="210"/>
      <c r="AC698" s="210"/>
      <c r="AD698" s="210"/>
      <c r="AE698" s="210"/>
      <c r="AF698" s="210"/>
      <c r="AG698" s="210" t="s">
        <v>168</v>
      </c>
      <c r="AH698" s="210"/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2" x14ac:dyDescent="0.2">
      <c r="A699" s="217"/>
      <c r="B699" s="218"/>
      <c r="C699" s="253"/>
      <c r="D699" s="243"/>
      <c r="E699" s="243"/>
      <c r="F699" s="243"/>
      <c r="G699" s="243"/>
      <c r="H699" s="221"/>
      <c r="I699" s="221"/>
      <c r="J699" s="221"/>
      <c r="K699" s="221"/>
      <c r="L699" s="221"/>
      <c r="M699" s="221"/>
      <c r="N699" s="220"/>
      <c r="O699" s="220"/>
      <c r="P699" s="220"/>
      <c r="Q699" s="220"/>
      <c r="R699" s="221"/>
      <c r="S699" s="221"/>
      <c r="T699" s="221"/>
      <c r="U699" s="221"/>
      <c r="V699" s="221"/>
      <c r="W699" s="221"/>
      <c r="X699" s="221"/>
      <c r="Y699" s="221"/>
      <c r="Z699" s="210"/>
      <c r="AA699" s="210"/>
      <c r="AB699" s="210"/>
      <c r="AC699" s="210"/>
      <c r="AD699" s="210"/>
      <c r="AE699" s="210"/>
      <c r="AF699" s="210"/>
      <c r="AG699" s="210" t="s">
        <v>154</v>
      </c>
      <c r="AH699" s="210"/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1" x14ac:dyDescent="0.2">
      <c r="A700" s="235">
        <v>105</v>
      </c>
      <c r="B700" s="236" t="s">
        <v>492</v>
      </c>
      <c r="C700" s="251" t="s">
        <v>493</v>
      </c>
      <c r="D700" s="237" t="s">
        <v>488</v>
      </c>
      <c r="E700" s="238">
        <v>1</v>
      </c>
      <c r="F700" s="239"/>
      <c r="G700" s="240">
        <f>ROUND(E700*F700,2)</f>
        <v>0</v>
      </c>
      <c r="H700" s="239"/>
      <c r="I700" s="240">
        <f>ROUND(E700*H700,2)</f>
        <v>0</v>
      </c>
      <c r="J700" s="239"/>
      <c r="K700" s="240">
        <f>ROUND(E700*J700,2)</f>
        <v>0</v>
      </c>
      <c r="L700" s="240">
        <v>21</v>
      </c>
      <c r="M700" s="240">
        <f>G700*(1+L700/100)</f>
        <v>0</v>
      </c>
      <c r="N700" s="238">
        <v>0</v>
      </c>
      <c r="O700" s="238">
        <f>ROUND(E700*N700,2)</f>
        <v>0</v>
      </c>
      <c r="P700" s="238">
        <v>0</v>
      </c>
      <c r="Q700" s="238">
        <f>ROUND(E700*P700,2)</f>
        <v>0</v>
      </c>
      <c r="R700" s="240"/>
      <c r="S700" s="240" t="s">
        <v>145</v>
      </c>
      <c r="T700" s="241" t="s">
        <v>188</v>
      </c>
      <c r="U700" s="221">
        <v>0</v>
      </c>
      <c r="V700" s="221">
        <f>ROUND(E700*U700,2)</f>
        <v>0</v>
      </c>
      <c r="W700" s="221"/>
      <c r="X700" s="221" t="s">
        <v>489</v>
      </c>
      <c r="Y700" s="221" t="s">
        <v>147</v>
      </c>
      <c r="Z700" s="210"/>
      <c r="AA700" s="210"/>
      <c r="AB700" s="210"/>
      <c r="AC700" s="210"/>
      <c r="AD700" s="210"/>
      <c r="AE700" s="210"/>
      <c r="AF700" s="210"/>
      <c r="AG700" s="210" t="s">
        <v>494</v>
      </c>
      <c r="AH700" s="210"/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ht="33.75" outlineLevel="2" x14ac:dyDescent="0.2">
      <c r="A701" s="217"/>
      <c r="B701" s="218"/>
      <c r="C701" s="258" t="s">
        <v>495</v>
      </c>
      <c r="D701" s="248"/>
      <c r="E701" s="248"/>
      <c r="F701" s="248"/>
      <c r="G701" s="248"/>
      <c r="H701" s="221"/>
      <c r="I701" s="221"/>
      <c r="J701" s="221"/>
      <c r="K701" s="221"/>
      <c r="L701" s="221"/>
      <c r="M701" s="221"/>
      <c r="N701" s="220"/>
      <c r="O701" s="220"/>
      <c r="P701" s="220"/>
      <c r="Q701" s="220"/>
      <c r="R701" s="221"/>
      <c r="S701" s="221"/>
      <c r="T701" s="221"/>
      <c r="U701" s="221"/>
      <c r="V701" s="221"/>
      <c r="W701" s="221"/>
      <c r="X701" s="221"/>
      <c r="Y701" s="221"/>
      <c r="Z701" s="210"/>
      <c r="AA701" s="210"/>
      <c r="AB701" s="210"/>
      <c r="AC701" s="210"/>
      <c r="AD701" s="210"/>
      <c r="AE701" s="210"/>
      <c r="AF701" s="210"/>
      <c r="AG701" s="210" t="s">
        <v>168</v>
      </c>
      <c r="AH701" s="210"/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47" t="str">
        <f>C701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701" s="210"/>
      <c r="BC701" s="210"/>
      <c r="BD701" s="210"/>
      <c r="BE701" s="210"/>
      <c r="BF701" s="210"/>
      <c r="BG701" s="210"/>
      <c r="BH701" s="210"/>
    </row>
    <row r="702" spans="1:60" outlineLevel="2" x14ac:dyDescent="0.2">
      <c r="A702" s="217"/>
      <c r="B702" s="218"/>
      <c r="C702" s="253"/>
      <c r="D702" s="243"/>
      <c r="E702" s="243"/>
      <c r="F702" s="243"/>
      <c r="G702" s="243"/>
      <c r="H702" s="221"/>
      <c r="I702" s="221"/>
      <c r="J702" s="221"/>
      <c r="K702" s="221"/>
      <c r="L702" s="221"/>
      <c r="M702" s="221"/>
      <c r="N702" s="220"/>
      <c r="O702" s="220"/>
      <c r="P702" s="220"/>
      <c r="Q702" s="220"/>
      <c r="R702" s="221"/>
      <c r="S702" s="221"/>
      <c r="T702" s="221"/>
      <c r="U702" s="221"/>
      <c r="V702" s="221"/>
      <c r="W702" s="221"/>
      <c r="X702" s="221"/>
      <c r="Y702" s="221"/>
      <c r="Z702" s="210"/>
      <c r="AA702" s="210"/>
      <c r="AB702" s="210"/>
      <c r="AC702" s="210"/>
      <c r="AD702" s="210"/>
      <c r="AE702" s="210"/>
      <c r="AF702" s="210"/>
      <c r="AG702" s="210" t="s">
        <v>154</v>
      </c>
      <c r="AH702" s="210"/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1" x14ac:dyDescent="0.2">
      <c r="A703" s="235">
        <v>106</v>
      </c>
      <c r="B703" s="236" t="s">
        <v>496</v>
      </c>
      <c r="C703" s="251" t="s">
        <v>497</v>
      </c>
      <c r="D703" s="237" t="s">
        <v>488</v>
      </c>
      <c r="E703" s="238">
        <v>1</v>
      </c>
      <c r="F703" s="239"/>
      <c r="G703" s="240">
        <f>ROUND(E703*F703,2)</f>
        <v>0</v>
      </c>
      <c r="H703" s="239"/>
      <c r="I703" s="240">
        <f>ROUND(E703*H703,2)</f>
        <v>0</v>
      </c>
      <c r="J703" s="239"/>
      <c r="K703" s="240">
        <f>ROUND(E703*J703,2)</f>
        <v>0</v>
      </c>
      <c r="L703" s="240">
        <v>21</v>
      </c>
      <c r="M703" s="240">
        <f>G703*(1+L703/100)</f>
        <v>0</v>
      </c>
      <c r="N703" s="238">
        <v>0</v>
      </c>
      <c r="O703" s="238">
        <f>ROUND(E703*N703,2)</f>
        <v>0</v>
      </c>
      <c r="P703" s="238">
        <v>0</v>
      </c>
      <c r="Q703" s="238">
        <f>ROUND(E703*P703,2)</f>
        <v>0</v>
      </c>
      <c r="R703" s="240"/>
      <c r="S703" s="240" t="s">
        <v>145</v>
      </c>
      <c r="T703" s="241" t="s">
        <v>188</v>
      </c>
      <c r="U703" s="221">
        <v>0</v>
      </c>
      <c r="V703" s="221">
        <f>ROUND(E703*U703,2)</f>
        <v>0</v>
      </c>
      <c r="W703" s="221"/>
      <c r="X703" s="221" t="s">
        <v>489</v>
      </c>
      <c r="Y703" s="221" t="s">
        <v>147</v>
      </c>
      <c r="Z703" s="210"/>
      <c r="AA703" s="210"/>
      <c r="AB703" s="210"/>
      <c r="AC703" s="210"/>
      <c r="AD703" s="210"/>
      <c r="AE703" s="210"/>
      <c r="AF703" s="210"/>
      <c r="AG703" s="210" t="s">
        <v>490</v>
      </c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2" x14ac:dyDescent="0.2">
      <c r="A704" s="217"/>
      <c r="B704" s="218"/>
      <c r="C704" s="258" t="s">
        <v>498</v>
      </c>
      <c r="D704" s="248"/>
      <c r="E704" s="248"/>
      <c r="F704" s="248"/>
      <c r="G704" s="248"/>
      <c r="H704" s="221"/>
      <c r="I704" s="221"/>
      <c r="J704" s="221"/>
      <c r="K704" s="221"/>
      <c r="L704" s="221"/>
      <c r="M704" s="221"/>
      <c r="N704" s="220"/>
      <c r="O704" s="220"/>
      <c r="P704" s="220"/>
      <c r="Q704" s="220"/>
      <c r="R704" s="221"/>
      <c r="S704" s="221"/>
      <c r="T704" s="221"/>
      <c r="U704" s="221"/>
      <c r="V704" s="221"/>
      <c r="W704" s="221"/>
      <c r="X704" s="221"/>
      <c r="Y704" s="221"/>
      <c r="Z704" s="210"/>
      <c r="AA704" s="210"/>
      <c r="AB704" s="210"/>
      <c r="AC704" s="210"/>
      <c r="AD704" s="210"/>
      <c r="AE704" s="210"/>
      <c r="AF704" s="210"/>
      <c r="AG704" s="210" t="s">
        <v>168</v>
      </c>
      <c r="AH704" s="210"/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2" x14ac:dyDescent="0.2">
      <c r="A705" s="217"/>
      <c r="B705" s="218"/>
      <c r="C705" s="253"/>
      <c r="D705" s="243"/>
      <c r="E705" s="243"/>
      <c r="F705" s="243"/>
      <c r="G705" s="243"/>
      <c r="H705" s="221"/>
      <c r="I705" s="221"/>
      <c r="J705" s="221"/>
      <c r="K705" s="221"/>
      <c r="L705" s="221"/>
      <c r="M705" s="221"/>
      <c r="N705" s="220"/>
      <c r="O705" s="220"/>
      <c r="P705" s="220"/>
      <c r="Q705" s="220"/>
      <c r="R705" s="221"/>
      <c r="S705" s="221"/>
      <c r="T705" s="221"/>
      <c r="U705" s="221"/>
      <c r="V705" s="221"/>
      <c r="W705" s="221"/>
      <c r="X705" s="221"/>
      <c r="Y705" s="221"/>
      <c r="Z705" s="210"/>
      <c r="AA705" s="210"/>
      <c r="AB705" s="210"/>
      <c r="AC705" s="210"/>
      <c r="AD705" s="210"/>
      <c r="AE705" s="210"/>
      <c r="AF705" s="210"/>
      <c r="AG705" s="210" t="s">
        <v>154</v>
      </c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x14ac:dyDescent="0.2">
      <c r="A706" s="228" t="s">
        <v>139</v>
      </c>
      <c r="B706" s="229" t="s">
        <v>111</v>
      </c>
      <c r="C706" s="250" t="s">
        <v>28</v>
      </c>
      <c r="D706" s="230"/>
      <c r="E706" s="231"/>
      <c r="F706" s="232"/>
      <c r="G706" s="232">
        <f>SUMIF(AG707:AG718,"&lt;&gt;NOR",G707:G718)</f>
        <v>0</v>
      </c>
      <c r="H706" s="232"/>
      <c r="I706" s="232">
        <f>SUM(I707:I718)</f>
        <v>0</v>
      </c>
      <c r="J706" s="232"/>
      <c r="K706" s="232">
        <f>SUM(K707:K718)</f>
        <v>0</v>
      </c>
      <c r="L706" s="232"/>
      <c r="M706" s="232">
        <f>SUM(M707:M718)</f>
        <v>0</v>
      </c>
      <c r="N706" s="231"/>
      <c r="O706" s="231">
        <f>SUM(O707:O718)</f>
        <v>0</v>
      </c>
      <c r="P706" s="231"/>
      <c r="Q706" s="231">
        <f>SUM(Q707:Q718)</f>
        <v>0</v>
      </c>
      <c r="R706" s="232"/>
      <c r="S706" s="232"/>
      <c r="T706" s="233"/>
      <c r="U706" s="227"/>
      <c r="V706" s="227">
        <f>SUM(V707:V718)</f>
        <v>0</v>
      </c>
      <c r="W706" s="227"/>
      <c r="X706" s="227"/>
      <c r="Y706" s="227"/>
      <c r="AG706" t="s">
        <v>140</v>
      </c>
    </row>
    <row r="707" spans="1:60" outlineLevel="1" x14ac:dyDescent="0.2">
      <c r="A707" s="235">
        <v>107</v>
      </c>
      <c r="B707" s="236" t="s">
        <v>499</v>
      </c>
      <c r="C707" s="251" t="s">
        <v>500</v>
      </c>
      <c r="D707" s="237" t="s">
        <v>488</v>
      </c>
      <c r="E707" s="238">
        <v>1</v>
      </c>
      <c r="F707" s="239"/>
      <c r="G707" s="240">
        <f>ROUND(E707*F707,2)</f>
        <v>0</v>
      </c>
      <c r="H707" s="239"/>
      <c r="I707" s="240">
        <f>ROUND(E707*H707,2)</f>
        <v>0</v>
      </c>
      <c r="J707" s="239"/>
      <c r="K707" s="240">
        <f>ROUND(E707*J707,2)</f>
        <v>0</v>
      </c>
      <c r="L707" s="240">
        <v>21</v>
      </c>
      <c r="M707" s="240">
        <f>G707*(1+L707/100)</f>
        <v>0</v>
      </c>
      <c r="N707" s="238">
        <v>0</v>
      </c>
      <c r="O707" s="238">
        <f>ROUND(E707*N707,2)</f>
        <v>0</v>
      </c>
      <c r="P707" s="238">
        <v>0</v>
      </c>
      <c r="Q707" s="238">
        <f>ROUND(E707*P707,2)</f>
        <v>0</v>
      </c>
      <c r="R707" s="240"/>
      <c r="S707" s="240" t="s">
        <v>145</v>
      </c>
      <c r="T707" s="241" t="s">
        <v>188</v>
      </c>
      <c r="U707" s="221">
        <v>0</v>
      </c>
      <c r="V707" s="221">
        <f>ROUND(E707*U707,2)</f>
        <v>0</v>
      </c>
      <c r="W707" s="221"/>
      <c r="X707" s="221" t="s">
        <v>489</v>
      </c>
      <c r="Y707" s="221" t="s">
        <v>147</v>
      </c>
      <c r="Z707" s="210"/>
      <c r="AA707" s="210"/>
      <c r="AB707" s="210"/>
      <c r="AC707" s="210"/>
      <c r="AD707" s="210"/>
      <c r="AE707" s="210"/>
      <c r="AF707" s="210"/>
      <c r="AG707" s="210" t="s">
        <v>501</v>
      </c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2" x14ac:dyDescent="0.2">
      <c r="A708" s="217"/>
      <c r="B708" s="218"/>
      <c r="C708" s="258" t="s">
        <v>502</v>
      </c>
      <c r="D708" s="248"/>
      <c r="E708" s="248"/>
      <c r="F708" s="248"/>
      <c r="G708" s="248"/>
      <c r="H708" s="221"/>
      <c r="I708" s="221"/>
      <c r="J708" s="221"/>
      <c r="K708" s="221"/>
      <c r="L708" s="221"/>
      <c r="M708" s="221"/>
      <c r="N708" s="220"/>
      <c r="O708" s="220"/>
      <c r="P708" s="220"/>
      <c r="Q708" s="220"/>
      <c r="R708" s="221"/>
      <c r="S708" s="221"/>
      <c r="T708" s="221"/>
      <c r="U708" s="221"/>
      <c r="V708" s="221"/>
      <c r="W708" s="221"/>
      <c r="X708" s="221"/>
      <c r="Y708" s="221"/>
      <c r="Z708" s="210"/>
      <c r="AA708" s="210"/>
      <c r="AB708" s="210"/>
      <c r="AC708" s="210"/>
      <c r="AD708" s="210"/>
      <c r="AE708" s="210"/>
      <c r="AF708" s="210"/>
      <c r="AG708" s="210" t="s">
        <v>168</v>
      </c>
      <c r="AH708" s="210"/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2" x14ac:dyDescent="0.2">
      <c r="A709" s="217"/>
      <c r="B709" s="218"/>
      <c r="C709" s="253"/>
      <c r="D709" s="243"/>
      <c r="E709" s="243"/>
      <c r="F709" s="243"/>
      <c r="G709" s="243"/>
      <c r="H709" s="221"/>
      <c r="I709" s="221"/>
      <c r="J709" s="221"/>
      <c r="K709" s="221"/>
      <c r="L709" s="221"/>
      <c r="M709" s="221"/>
      <c r="N709" s="220"/>
      <c r="O709" s="220"/>
      <c r="P709" s="220"/>
      <c r="Q709" s="220"/>
      <c r="R709" s="221"/>
      <c r="S709" s="221"/>
      <c r="T709" s="221"/>
      <c r="U709" s="221"/>
      <c r="V709" s="221"/>
      <c r="W709" s="221"/>
      <c r="X709" s="221"/>
      <c r="Y709" s="221"/>
      <c r="Z709" s="210"/>
      <c r="AA709" s="210"/>
      <c r="AB709" s="210"/>
      <c r="AC709" s="210"/>
      <c r="AD709" s="210"/>
      <c r="AE709" s="210"/>
      <c r="AF709" s="210"/>
      <c r="AG709" s="210" t="s">
        <v>154</v>
      </c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1" x14ac:dyDescent="0.2">
      <c r="A710" s="235">
        <v>108</v>
      </c>
      <c r="B710" s="236" t="s">
        <v>503</v>
      </c>
      <c r="C710" s="251" t="s">
        <v>504</v>
      </c>
      <c r="D710" s="237" t="s">
        <v>488</v>
      </c>
      <c r="E710" s="238">
        <v>1</v>
      </c>
      <c r="F710" s="239"/>
      <c r="G710" s="240">
        <f>ROUND(E710*F710,2)</f>
        <v>0</v>
      </c>
      <c r="H710" s="239"/>
      <c r="I710" s="240">
        <f>ROUND(E710*H710,2)</f>
        <v>0</v>
      </c>
      <c r="J710" s="239"/>
      <c r="K710" s="240">
        <f>ROUND(E710*J710,2)</f>
        <v>0</v>
      </c>
      <c r="L710" s="240">
        <v>21</v>
      </c>
      <c r="M710" s="240">
        <f>G710*(1+L710/100)</f>
        <v>0</v>
      </c>
      <c r="N710" s="238">
        <v>0</v>
      </c>
      <c r="O710" s="238">
        <f>ROUND(E710*N710,2)</f>
        <v>0</v>
      </c>
      <c r="P710" s="238">
        <v>0</v>
      </c>
      <c r="Q710" s="238">
        <f>ROUND(E710*P710,2)</f>
        <v>0</v>
      </c>
      <c r="R710" s="240"/>
      <c r="S710" s="240" t="s">
        <v>145</v>
      </c>
      <c r="T710" s="241" t="s">
        <v>188</v>
      </c>
      <c r="U710" s="221">
        <v>0</v>
      </c>
      <c r="V710" s="221">
        <f>ROUND(E710*U710,2)</f>
        <v>0</v>
      </c>
      <c r="W710" s="221"/>
      <c r="X710" s="221" t="s">
        <v>489</v>
      </c>
      <c r="Y710" s="221" t="s">
        <v>147</v>
      </c>
      <c r="Z710" s="210"/>
      <c r="AA710" s="210"/>
      <c r="AB710" s="210"/>
      <c r="AC710" s="210"/>
      <c r="AD710" s="210"/>
      <c r="AE710" s="210"/>
      <c r="AF710" s="210"/>
      <c r="AG710" s="210" t="s">
        <v>501</v>
      </c>
      <c r="AH710" s="210"/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ht="33.75" outlineLevel="2" x14ac:dyDescent="0.2">
      <c r="A711" s="217"/>
      <c r="B711" s="218"/>
      <c r="C711" s="258" t="s">
        <v>505</v>
      </c>
      <c r="D711" s="248"/>
      <c r="E711" s="248"/>
      <c r="F711" s="248"/>
      <c r="G711" s="248"/>
      <c r="H711" s="221"/>
      <c r="I711" s="221"/>
      <c r="J711" s="221"/>
      <c r="K711" s="221"/>
      <c r="L711" s="221"/>
      <c r="M711" s="221"/>
      <c r="N711" s="220"/>
      <c r="O711" s="220"/>
      <c r="P711" s="220"/>
      <c r="Q711" s="220"/>
      <c r="R711" s="221"/>
      <c r="S711" s="221"/>
      <c r="T711" s="221"/>
      <c r="U711" s="221"/>
      <c r="V711" s="221"/>
      <c r="W711" s="221"/>
      <c r="X711" s="221"/>
      <c r="Y711" s="221"/>
      <c r="Z711" s="210"/>
      <c r="AA711" s="210"/>
      <c r="AB711" s="210"/>
      <c r="AC711" s="210"/>
      <c r="AD711" s="210"/>
      <c r="AE711" s="210"/>
      <c r="AF711" s="210"/>
      <c r="AG711" s="210" t="s">
        <v>168</v>
      </c>
      <c r="AH711" s="210"/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47" t="str">
        <f>C711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711" s="210"/>
      <c r="BC711" s="210"/>
      <c r="BD711" s="210"/>
      <c r="BE711" s="210"/>
      <c r="BF711" s="210"/>
      <c r="BG711" s="210"/>
      <c r="BH711" s="210"/>
    </row>
    <row r="712" spans="1:60" outlineLevel="2" x14ac:dyDescent="0.2">
      <c r="A712" s="217"/>
      <c r="B712" s="218"/>
      <c r="C712" s="253"/>
      <c r="D712" s="243"/>
      <c r="E712" s="243"/>
      <c r="F712" s="243"/>
      <c r="G712" s="243"/>
      <c r="H712" s="221"/>
      <c r="I712" s="221"/>
      <c r="J712" s="221"/>
      <c r="K712" s="221"/>
      <c r="L712" s="221"/>
      <c r="M712" s="221"/>
      <c r="N712" s="220"/>
      <c r="O712" s="220"/>
      <c r="P712" s="220"/>
      <c r="Q712" s="220"/>
      <c r="R712" s="221"/>
      <c r="S712" s="221"/>
      <c r="T712" s="221"/>
      <c r="U712" s="221"/>
      <c r="V712" s="221"/>
      <c r="W712" s="221"/>
      <c r="X712" s="221"/>
      <c r="Y712" s="221"/>
      <c r="Z712" s="210"/>
      <c r="AA712" s="210"/>
      <c r="AB712" s="210"/>
      <c r="AC712" s="210"/>
      <c r="AD712" s="210"/>
      <c r="AE712" s="210"/>
      <c r="AF712" s="210"/>
      <c r="AG712" s="210" t="s">
        <v>154</v>
      </c>
      <c r="AH712" s="210"/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1" x14ac:dyDescent="0.2">
      <c r="A713" s="235">
        <v>109</v>
      </c>
      <c r="B713" s="236" t="s">
        <v>506</v>
      </c>
      <c r="C713" s="251" t="s">
        <v>507</v>
      </c>
      <c r="D713" s="237" t="s">
        <v>488</v>
      </c>
      <c r="E713" s="238">
        <v>1</v>
      </c>
      <c r="F713" s="239"/>
      <c r="G713" s="240">
        <f>ROUND(E713*F713,2)</f>
        <v>0</v>
      </c>
      <c r="H713" s="239"/>
      <c r="I713" s="240">
        <f>ROUND(E713*H713,2)</f>
        <v>0</v>
      </c>
      <c r="J713" s="239"/>
      <c r="K713" s="240">
        <f>ROUND(E713*J713,2)</f>
        <v>0</v>
      </c>
      <c r="L713" s="240">
        <v>21</v>
      </c>
      <c r="M713" s="240">
        <f>G713*(1+L713/100)</f>
        <v>0</v>
      </c>
      <c r="N713" s="238">
        <v>0</v>
      </c>
      <c r="O713" s="238">
        <f>ROUND(E713*N713,2)</f>
        <v>0</v>
      </c>
      <c r="P713" s="238">
        <v>0</v>
      </c>
      <c r="Q713" s="238">
        <f>ROUND(E713*P713,2)</f>
        <v>0</v>
      </c>
      <c r="R713" s="240"/>
      <c r="S713" s="240" t="s">
        <v>145</v>
      </c>
      <c r="T713" s="241" t="s">
        <v>188</v>
      </c>
      <c r="U713" s="221">
        <v>0</v>
      </c>
      <c r="V713" s="221">
        <f>ROUND(E713*U713,2)</f>
        <v>0</v>
      </c>
      <c r="W713" s="221"/>
      <c r="X713" s="221" t="s">
        <v>489</v>
      </c>
      <c r="Y713" s="221" t="s">
        <v>147</v>
      </c>
      <c r="Z713" s="210"/>
      <c r="AA713" s="210"/>
      <c r="AB713" s="210"/>
      <c r="AC713" s="210"/>
      <c r="AD713" s="210"/>
      <c r="AE713" s="210"/>
      <c r="AF713" s="210"/>
      <c r="AG713" s="210" t="s">
        <v>501</v>
      </c>
      <c r="AH713" s="210"/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ht="22.5" outlineLevel="2" x14ac:dyDescent="0.2">
      <c r="A714" s="217"/>
      <c r="B714" s="218"/>
      <c r="C714" s="258" t="s">
        <v>508</v>
      </c>
      <c r="D714" s="248"/>
      <c r="E714" s="248"/>
      <c r="F714" s="248"/>
      <c r="G714" s="248"/>
      <c r="H714" s="221"/>
      <c r="I714" s="221"/>
      <c r="J714" s="221"/>
      <c r="K714" s="221"/>
      <c r="L714" s="221"/>
      <c r="M714" s="221"/>
      <c r="N714" s="220"/>
      <c r="O714" s="220"/>
      <c r="P714" s="220"/>
      <c r="Q714" s="220"/>
      <c r="R714" s="221"/>
      <c r="S714" s="221"/>
      <c r="T714" s="221"/>
      <c r="U714" s="221"/>
      <c r="V714" s="221"/>
      <c r="W714" s="221"/>
      <c r="X714" s="221"/>
      <c r="Y714" s="221"/>
      <c r="Z714" s="210"/>
      <c r="AA714" s="210"/>
      <c r="AB714" s="210"/>
      <c r="AC714" s="210"/>
      <c r="AD714" s="210"/>
      <c r="AE714" s="210"/>
      <c r="AF714" s="210"/>
      <c r="AG714" s="210" t="s">
        <v>168</v>
      </c>
      <c r="AH714" s="210"/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47" t="str">
        <f>C714</f>
        <v>Náklady zhotovitele, související s prováděním zkoušek a revizí předepsaných technickými normami nebo objednatelem a které jsou pro provedení díla nezbytné.</v>
      </c>
      <c r="BB714" s="210"/>
      <c r="BC714" s="210"/>
      <c r="BD714" s="210"/>
      <c r="BE714" s="210"/>
      <c r="BF714" s="210"/>
      <c r="BG714" s="210"/>
      <c r="BH714" s="210"/>
    </row>
    <row r="715" spans="1:60" outlineLevel="2" x14ac:dyDescent="0.2">
      <c r="A715" s="217"/>
      <c r="B715" s="218"/>
      <c r="C715" s="253"/>
      <c r="D715" s="243"/>
      <c r="E715" s="243"/>
      <c r="F715" s="243"/>
      <c r="G715" s="243"/>
      <c r="H715" s="221"/>
      <c r="I715" s="221"/>
      <c r="J715" s="221"/>
      <c r="K715" s="221"/>
      <c r="L715" s="221"/>
      <c r="M715" s="221"/>
      <c r="N715" s="220"/>
      <c r="O715" s="220"/>
      <c r="P715" s="220"/>
      <c r="Q715" s="220"/>
      <c r="R715" s="221"/>
      <c r="S715" s="221"/>
      <c r="T715" s="221"/>
      <c r="U715" s="221"/>
      <c r="V715" s="221"/>
      <c r="W715" s="221"/>
      <c r="X715" s="221"/>
      <c r="Y715" s="221"/>
      <c r="Z715" s="210"/>
      <c r="AA715" s="210"/>
      <c r="AB715" s="210"/>
      <c r="AC715" s="210"/>
      <c r="AD715" s="210"/>
      <c r="AE715" s="210"/>
      <c r="AF715" s="210"/>
      <c r="AG715" s="210" t="s">
        <v>154</v>
      </c>
      <c r="AH715" s="210"/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1" x14ac:dyDescent="0.2">
      <c r="A716" s="235">
        <v>110</v>
      </c>
      <c r="B716" s="236" t="s">
        <v>509</v>
      </c>
      <c r="C716" s="251" t="s">
        <v>510</v>
      </c>
      <c r="D716" s="237" t="s">
        <v>488</v>
      </c>
      <c r="E716" s="238">
        <v>1</v>
      </c>
      <c r="F716" s="239"/>
      <c r="G716" s="240">
        <f>ROUND(E716*F716,2)</f>
        <v>0</v>
      </c>
      <c r="H716" s="239"/>
      <c r="I716" s="240">
        <f>ROUND(E716*H716,2)</f>
        <v>0</v>
      </c>
      <c r="J716" s="239"/>
      <c r="K716" s="240">
        <f>ROUND(E716*J716,2)</f>
        <v>0</v>
      </c>
      <c r="L716" s="240">
        <v>21</v>
      </c>
      <c r="M716" s="240">
        <f>G716*(1+L716/100)</f>
        <v>0</v>
      </c>
      <c r="N716" s="238">
        <v>0</v>
      </c>
      <c r="O716" s="238">
        <f>ROUND(E716*N716,2)</f>
        <v>0</v>
      </c>
      <c r="P716" s="238">
        <v>0</v>
      </c>
      <c r="Q716" s="238">
        <f>ROUND(E716*P716,2)</f>
        <v>0</v>
      </c>
      <c r="R716" s="240"/>
      <c r="S716" s="240" t="s">
        <v>145</v>
      </c>
      <c r="T716" s="241" t="s">
        <v>188</v>
      </c>
      <c r="U716" s="221">
        <v>0</v>
      </c>
      <c r="V716" s="221">
        <f>ROUND(E716*U716,2)</f>
        <v>0</v>
      </c>
      <c r="W716" s="221"/>
      <c r="X716" s="221" t="s">
        <v>489</v>
      </c>
      <c r="Y716" s="221" t="s">
        <v>147</v>
      </c>
      <c r="Z716" s="210"/>
      <c r="AA716" s="210"/>
      <c r="AB716" s="210"/>
      <c r="AC716" s="210"/>
      <c r="AD716" s="210"/>
      <c r="AE716" s="210"/>
      <c r="AF716" s="210"/>
      <c r="AG716" s="210" t="s">
        <v>501</v>
      </c>
      <c r="AH716" s="210"/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2" x14ac:dyDescent="0.2">
      <c r="A717" s="217"/>
      <c r="B717" s="218"/>
      <c r="C717" s="258" t="s">
        <v>511</v>
      </c>
      <c r="D717" s="248"/>
      <c r="E717" s="248"/>
      <c r="F717" s="248"/>
      <c r="G717" s="248"/>
      <c r="H717" s="221"/>
      <c r="I717" s="221"/>
      <c r="J717" s="221"/>
      <c r="K717" s="221"/>
      <c r="L717" s="221"/>
      <c r="M717" s="221"/>
      <c r="N717" s="220"/>
      <c r="O717" s="220"/>
      <c r="P717" s="220"/>
      <c r="Q717" s="220"/>
      <c r="R717" s="221"/>
      <c r="S717" s="221"/>
      <c r="T717" s="221"/>
      <c r="U717" s="221"/>
      <c r="V717" s="221"/>
      <c r="W717" s="221"/>
      <c r="X717" s="221"/>
      <c r="Y717" s="221"/>
      <c r="Z717" s="210"/>
      <c r="AA717" s="210"/>
      <c r="AB717" s="210"/>
      <c r="AC717" s="210"/>
      <c r="AD717" s="210"/>
      <c r="AE717" s="210"/>
      <c r="AF717" s="210"/>
      <c r="AG717" s="210" t="s">
        <v>168</v>
      </c>
      <c r="AH717" s="210"/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47" t="str">
        <f>C717</f>
        <v>Náklady zhotovitele, které vzniknou v souvislosti s povinnostmi zhotovitele při předání a převzetí díla.</v>
      </c>
      <c r="BB717" s="210"/>
      <c r="BC717" s="210"/>
      <c r="BD717" s="210"/>
      <c r="BE717" s="210"/>
      <c r="BF717" s="210"/>
      <c r="BG717" s="210"/>
      <c r="BH717" s="210"/>
    </row>
    <row r="718" spans="1:60" outlineLevel="2" x14ac:dyDescent="0.2">
      <c r="A718" s="217"/>
      <c r="B718" s="218"/>
      <c r="C718" s="253"/>
      <c r="D718" s="243"/>
      <c r="E718" s="243"/>
      <c r="F718" s="243"/>
      <c r="G718" s="243"/>
      <c r="H718" s="221"/>
      <c r="I718" s="221"/>
      <c r="J718" s="221"/>
      <c r="K718" s="221"/>
      <c r="L718" s="221"/>
      <c r="M718" s="221"/>
      <c r="N718" s="220"/>
      <c r="O718" s="220"/>
      <c r="P718" s="220"/>
      <c r="Q718" s="220"/>
      <c r="R718" s="221"/>
      <c r="S718" s="221"/>
      <c r="T718" s="221"/>
      <c r="U718" s="221"/>
      <c r="V718" s="221"/>
      <c r="W718" s="221"/>
      <c r="X718" s="221"/>
      <c r="Y718" s="221"/>
      <c r="Z718" s="210"/>
      <c r="AA718" s="210"/>
      <c r="AB718" s="210"/>
      <c r="AC718" s="210"/>
      <c r="AD718" s="210"/>
      <c r="AE718" s="210"/>
      <c r="AF718" s="210"/>
      <c r="AG718" s="210" t="s">
        <v>154</v>
      </c>
      <c r="AH718" s="210"/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x14ac:dyDescent="0.2">
      <c r="A719" s="3"/>
      <c r="B719" s="4"/>
      <c r="C719" s="261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AE719">
        <v>15</v>
      </c>
      <c r="AF719">
        <v>21</v>
      </c>
      <c r="AG719" t="s">
        <v>125</v>
      </c>
    </row>
    <row r="720" spans="1:60" x14ac:dyDescent="0.2">
      <c r="A720" s="213"/>
      <c r="B720" s="214" t="s">
        <v>29</v>
      </c>
      <c r="C720" s="262"/>
      <c r="D720" s="215"/>
      <c r="E720" s="216"/>
      <c r="F720" s="216"/>
      <c r="G720" s="234">
        <f>G8+G42+G61+G80+G99+G207+G214+G231+G273+G329+G424+G435+G455+G544+G632+G653+G656+G696+G706</f>
        <v>0</v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AE720">
        <f>SUMIF(L7:L718,AE719,G7:G718)</f>
        <v>0</v>
      </c>
      <c r="AF720">
        <f>SUMIF(L7:L718,AF719,G7:G718)</f>
        <v>0</v>
      </c>
      <c r="AG720" t="s">
        <v>512</v>
      </c>
    </row>
    <row r="721" spans="3:33" x14ac:dyDescent="0.2">
      <c r="C721" s="263"/>
      <c r="D721" s="10"/>
      <c r="AG721" t="s">
        <v>513</v>
      </c>
    </row>
    <row r="722" spans="3:33" x14ac:dyDescent="0.2">
      <c r="D722" s="10"/>
    </row>
    <row r="723" spans="3:33" x14ac:dyDescent="0.2">
      <c r="D723" s="10"/>
    </row>
    <row r="724" spans="3:33" x14ac:dyDescent="0.2">
      <c r="D724" s="10"/>
    </row>
    <row r="725" spans="3:33" x14ac:dyDescent="0.2">
      <c r="D725" s="10"/>
    </row>
    <row r="726" spans="3:33" x14ac:dyDescent="0.2">
      <c r="D726" s="10"/>
    </row>
    <row r="727" spans="3:33" x14ac:dyDescent="0.2">
      <c r="D727" s="10"/>
    </row>
    <row r="728" spans="3:33" x14ac:dyDescent="0.2">
      <c r="D728" s="10"/>
    </row>
    <row r="729" spans="3:33" x14ac:dyDescent="0.2">
      <c r="D729" s="10"/>
    </row>
    <row r="730" spans="3:33" x14ac:dyDescent="0.2">
      <c r="D730" s="10"/>
    </row>
    <row r="731" spans="3:33" x14ac:dyDescent="0.2">
      <c r="D731" s="10"/>
    </row>
    <row r="732" spans="3:33" x14ac:dyDescent="0.2">
      <c r="D732" s="10"/>
    </row>
    <row r="733" spans="3:33" x14ac:dyDescent="0.2">
      <c r="D733" s="10"/>
    </row>
    <row r="734" spans="3:33" x14ac:dyDescent="0.2">
      <c r="D734" s="10"/>
    </row>
    <row r="735" spans="3:33" x14ac:dyDescent="0.2">
      <c r="D735" s="10"/>
    </row>
    <row r="736" spans="3:33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gcV1h1UjgAzBJGUiLMpiqkFS0zJyBWVYF0VQltKH7umJbfNQrooRJGwiYmKb1XyWjvGJWgTBLHuzFUgMftICg==" saltValue="pMvdBRUqtu75bnlyUAGQaQ==" spinCount="100000" sheet="1" formatRows="0"/>
  <mergeCells count="172">
    <mergeCell ref="C714:G714"/>
    <mergeCell ref="C715:G715"/>
    <mergeCell ref="C717:G717"/>
    <mergeCell ref="C718:G718"/>
    <mergeCell ref="C704:G704"/>
    <mergeCell ref="C705:G705"/>
    <mergeCell ref="C708:G708"/>
    <mergeCell ref="C709:G709"/>
    <mergeCell ref="C711:G711"/>
    <mergeCell ref="C712:G712"/>
    <mergeCell ref="C691:G691"/>
    <mergeCell ref="C695:G695"/>
    <mergeCell ref="C698:G698"/>
    <mergeCell ref="C699:G699"/>
    <mergeCell ref="C701:G701"/>
    <mergeCell ref="C702:G702"/>
    <mergeCell ref="C676:G676"/>
    <mergeCell ref="C678:G678"/>
    <mergeCell ref="C679:G679"/>
    <mergeCell ref="C683:G683"/>
    <mergeCell ref="C685:G685"/>
    <mergeCell ref="C689:G689"/>
    <mergeCell ref="C655:G655"/>
    <mergeCell ref="C658:G658"/>
    <mergeCell ref="C660:G660"/>
    <mergeCell ref="C662:G662"/>
    <mergeCell ref="C666:G666"/>
    <mergeCell ref="C671:G671"/>
    <mergeCell ref="C610:G610"/>
    <mergeCell ref="C618:G618"/>
    <mergeCell ref="C626:G626"/>
    <mergeCell ref="C629:G629"/>
    <mergeCell ref="C631:G631"/>
    <mergeCell ref="C652:G652"/>
    <mergeCell ref="C543:G543"/>
    <mergeCell ref="C559:G559"/>
    <mergeCell ref="C579:G579"/>
    <mergeCell ref="C581:G581"/>
    <mergeCell ref="C582:G582"/>
    <mergeCell ref="C599:G599"/>
    <mergeCell ref="C511:G511"/>
    <mergeCell ref="C524:G524"/>
    <mergeCell ref="C526:G526"/>
    <mergeCell ref="C537:G537"/>
    <mergeCell ref="C540:G540"/>
    <mergeCell ref="C542:G542"/>
    <mergeCell ref="C472:G472"/>
    <mergeCell ref="C474:G474"/>
    <mergeCell ref="C476:G476"/>
    <mergeCell ref="C493:G493"/>
    <mergeCell ref="C501:G501"/>
    <mergeCell ref="C509:G509"/>
    <mergeCell ref="C432:G432"/>
    <mergeCell ref="C434:G434"/>
    <mergeCell ref="C443:G443"/>
    <mergeCell ref="C451:G451"/>
    <mergeCell ref="C453:G453"/>
    <mergeCell ref="C454:G454"/>
    <mergeCell ref="C409:G409"/>
    <mergeCell ref="C417:G417"/>
    <mergeCell ref="C419:G419"/>
    <mergeCell ref="C420:G420"/>
    <mergeCell ref="C422:G422"/>
    <mergeCell ref="C423:G423"/>
    <mergeCell ref="C361:G361"/>
    <mergeCell ref="C369:G369"/>
    <mergeCell ref="C377:G377"/>
    <mergeCell ref="C385:G385"/>
    <mergeCell ref="C393:G393"/>
    <mergeCell ref="C401:G401"/>
    <mergeCell ref="C325:G325"/>
    <mergeCell ref="C327:G327"/>
    <mergeCell ref="C328:G328"/>
    <mergeCell ref="C337:G337"/>
    <mergeCell ref="C345:G345"/>
    <mergeCell ref="C353:G353"/>
    <mergeCell ref="C313:G313"/>
    <mergeCell ref="C315:G315"/>
    <mergeCell ref="C317:G317"/>
    <mergeCell ref="C319:G319"/>
    <mergeCell ref="C321:G321"/>
    <mergeCell ref="C323:G323"/>
    <mergeCell ref="C303:G303"/>
    <mergeCell ref="C305:G305"/>
    <mergeCell ref="C306:G306"/>
    <mergeCell ref="C308:G308"/>
    <mergeCell ref="C309:G309"/>
    <mergeCell ref="C311:G311"/>
    <mergeCell ref="C293:G293"/>
    <mergeCell ref="C294:G294"/>
    <mergeCell ref="C296:G296"/>
    <mergeCell ref="C298:G298"/>
    <mergeCell ref="C300:G300"/>
    <mergeCell ref="C302:G302"/>
    <mergeCell ref="C284:G284"/>
    <mergeCell ref="C286:G286"/>
    <mergeCell ref="C287:G287"/>
    <mergeCell ref="C288:G288"/>
    <mergeCell ref="C289:G289"/>
    <mergeCell ref="C291:G291"/>
    <mergeCell ref="C277:G277"/>
    <mergeCell ref="C278:G278"/>
    <mergeCell ref="C279:G279"/>
    <mergeCell ref="C281:G281"/>
    <mergeCell ref="C282:G282"/>
    <mergeCell ref="C283:G283"/>
    <mergeCell ref="C266:G266"/>
    <mergeCell ref="C267:G267"/>
    <mergeCell ref="C269:G269"/>
    <mergeCell ref="C271:G271"/>
    <mergeCell ref="C272:G272"/>
    <mergeCell ref="C275:G275"/>
    <mergeCell ref="C256:G256"/>
    <mergeCell ref="C257:G257"/>
    <mergeCell ref="C259:G259"/>
    <mergeCell ref="C260:G260"/>
    <mergeCell ref="C262:G262"/>
    <mergeCell ref="C264:G264"/>
    <mergeCell ref="C248:G248"/>
    <mergeCell ref="C249:G249"/>
    <mergeCell ref="C250:G250"/>
    <mergeCell ref="C251:G251"/>
    <mergeCell ref="C253:G253"/>
    <mergeCell ref="C254:G254"/>
    <mergeCell ref="C240:G240"/>
    <mergeCell ref="C241:G241"/>
    <mergeCell ref="C242:G242"/>
    <mergeCell ref="C244:G244"/>
    <mergeCell ref="C245:G245"/>
    <mergeCell ref="C246:G246"/>
    <mergeCell ref="C230:G230"/>
    <mergeCell ref="C233:G233"/>
    <mergeCell ref="C234:G234"/>
    <mergeCell ref="C236:G236"/>
    <mergeCell ref="C237:G237"/>
    <mergeCell ref="C238:G238"/>
    <mergeCell ref="C209:G209"/>
    <mergeCell ref="C213:G213"/>
    <mergeCell ref="C216:G216"/>
    <mergeCell ref="C224:G224"/>
    <mergeCell ref="C227:G227"/>
    <mergeCell ref="C229:G229"/>
    <mergeCell ref="C160:G160"/>
    <mergeCell ref="C167:G167"/>
    <mergeCell ref="C175:G175"/>
    <mergeCell ref="C190:G190"/>
    <mergeCell ref="C192:G192"/>
    <mergeCell ref="C206:G206"/>
    <mergeCell ref="C122:G122"/>
    <mergeCell ref="C124:G124"/>
    <mergeCell ref="C131:G131"/>
    <mergeCell ref="C143:G143"/>
    <mergeCell ref="C145:G145"/>
    <mergeCell ref="C158:G158"/>
    <mergeCell ref="C79:G79"/>
    <mergeCell ref="C82:G82"/>
    <mergeCell ref="C90:G90"/>
    <mergeCell ref="C98:G98"/>
    <mergeCell ref="C107:G107"/>
    <mergeCell ref="C109:G109"/>
    <mergeCell ref="C31:G31"/>
    <mergeCell ref="C33:G33"/>
    <mergeCell ref="C34:G34"/>
    <mergeCell ref="C41:G41"/>
    <mergeCell ref="C60:G60"/>
    <mergeCell ref="C63:G63"/>
    <mergeCell ref="A1:G1"/>
    <mergeCell ref="C2:G2"/>
    <mergeCell ref="C3:G3"/>
    <mergeCell ref="C4:G4"/>
    <mergeCell ref="C16:G16"/>
    <mergeCell ref="C18:G1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D56BF-D3C4-4D94-B86E-52F47AAF607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112</v>
      </c>
      <c r="B1" s="195"/>
      <c r="C1" s="195"/>
      <c r="D1" s="195"/>
      <c r="E1" s="195"/>
      <c r="F1" s="195"/>
      <c r="G1" s="195"/>
      <c r="AG1" t="s">
        <v>113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114</v>
      </c>
    </row>
    <row r="3" spans="1:60" ht="24.95" customHeight="1" x14ac:dyDescent="0.2">
      <c r="A3" s="196" t="s">
        <v>8</v>
      </c>
      <c r="B3" s="48" t="s">
        <v>63</v>
      </c>
      <c r="C3" s="199" t="s">
        <v>60</v>
      </c>
      <c r="D3" s="197"/>
      <c r="E3" s="197"/>
      <c r="F3" s="197"/>
      <c r="G3" s="198"/>
      <c r="AC3" s="174" t="s">
        <v>114</v>
      </c>
      <c r="AG3" t="s">
        <v>115</v>
      </c>
    </row>
    <row r="4" spans="1:60" ht="24.95" customHeight="1" x14ac:dyDescent="0.2">
      <c r="A4" s="200" t="s">
        <v>9</v>
      </c>
      <c r="B4" s="201" t="s">
        <v>61</v>
      </c>
      <c r="C4" s="202" t="s">
        <v>62</v>
      </c>
      <c r="D4" s="203"/>
      <c r="E4" s="203"/>
      <c r="F4" s="203"/>
      <c r="G4" s="204"/>
      <c r="AG4" t="s">
        <v>116</v>
      </c>
    </row>
    <row r="5" spans="1:60" x14ac:dyDescent="0.2">
      <c r="D5" s="10"/>
    </row>
    <row r="6" spans="1:60" ht="38.25" x14ac:dyDescent="0.2">
      <c r="A6" s="206" t="s">
        <v>117</v>
      </c>
      <c r="B6" s="208" t="s">
        <v>118</v>
      </c>
      <c r="C6" s="208" t="s">
        <v>119</v>
      </c>
      <c r="D6" s="207" t="s">
        <v>120</v>
      </c>
      <c r="E6" s="206" t="s">
        <v>121</v>
      </c>
      <c r="F6" s="205" t="s">
        <v>122</v>
      </c>
      <c r="G6" s="206" t="s">
        <v>29</v>
      </c>
      <c r="H6" s="209" t="s">
        <v>30</v>
      </c>
      <c r="I6" s="209" t="s">
        <v>123</v>
      </c>
      <c r="J6" s="209" t="s">
        <v>31</v>
      </c>
      <c r="K6" s="209" t="s">
        <v>124</v>
      </c>
      <c r="L6" s="209" t="s">
        <v>125</v>
      </c>
      <c r="M6" s="209" t="s">
        <v>126</v>
      </c>
      <c r="N6" s="209" t="s">
        <v>127</v>
      </c>
      <c r="O6" s="209" t="s">
        <v>128</v>
      </c>
      <c r="P6" s="209" t="s">
        <v>129</v>
      </c>
      <c r="Q6" s="209" t="s">
        <v>130</v>
      </c>
      <c r="R6" s="209" t="s">
        <v>131</v>
      </c>
      <c r="S6" s="209" t="s">
        <v>132</v>
      </c>
      <c r="T6" s="209" t="s">
        <v>133</v>
      </c>
      <c r="U6" s="209" t="s">
        <v>134</v>
      </c>
      <c r="V6" s="209" t="s">
        <v>135</v>
      </c>
      <c r="W6" s="209" t="s">
        <v>136</v>
      </c>
      <c r="X6" s="209" t="s">
        <v>137</v>
      </c>
      <c r="Y6" s="209" t="s">
        <v>138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8" t="s">
        <v>139</v>
      </c>
      <c r="B8" s="229" t="s">
        <v>75</v>
      </c>
      <c r="C8" s="250" t="s">
        <v>76</v>
      </c>
      <c r="D8" s="230"/>
      <c r="E8" s="231"/>
      <c r="F8" s="232"/>
      <c r="G8" s="232">
        <f>SUMIF(AG9:AG41,"&lt;&gt;NOR",G9:G41)</f>
        <v>0</v>
      </c>
      <c r="H8" s="232"/>
      <c r="I8" s="232">
        <f>SUM(I9:I41)</f>
        <v>0</v>
      </c>
      <c r="J8" s="232"/>
      <c r="K8" s="232">
        <f>SUM(K9:K41)</f>
        <v>0</v>
      </c>
      <c r="L8" s="232"/>
      <c r="M8" s="232">
        <f>SUM(M9:M41)</f>
        <v>0</v>
      </c>
      <c r="N8" s="231"/>
      <c r="O8" s="231">
        <f>SUM(O9:O41)</f>
        <v>4.3099999999999996</v>
      </c>
      <c r="P8" s="231"/>
      <c r="Q8" s="231">
        <f>SUM(Q9:Q41)</f>
        <v>0</v>
      </c>
      <c r="R8" s="232"/>
      <c r="S8" s="232"/>
      <c r="T8" s="233"/>
      <c r="U8" s="227"/>
      <c r="V8" s="227">
        <f>SUM(V9:V41)</f>
        <v>35.940000000000005</v>
      </c>
      <c r="W8" s="227"/>
      <c r="X8" s="227"/>
      <c r="Y8" s="227"/>
      <c r="AG8" t="s">
        <v>140</v>
      </c>
    </row>
    <row r="9" spans="1:60" outlineLevel="1" x14ac:dyDescent="0.2">
      <c r="A9" s="235">
        <v>1</v>
      </c>
      <c r="B9" s="236" t="s">
        <v>141</v>
      </c>
      <c r="C9" s="251" t="s">
        <v>142</v>
      </c>
      <c r="D9" s="237" t="s">
        <v>143</v>
      </c>
      <c r="E9" s="238">
        <v>6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2.6509999999999999E-2</v>
      </c>
      <c r="O9" s="238">
        <f>ROUND(E9*N9,2)</f>
        <v>0.16</v>
      </c>
      <c r="P9" s="238">
        <v>0</v>
      </c>
      <c r="Q9" s="238">
        <f>ROUND(E9*P9,2)</f>
        <v>0</v>
      </c>
      <c r="R9" s="240" t="s">
        <v>144</v>
      </c>
      <c r="S9" s="240" t="s">
        <v>145</v>
      </c>
      <c r="T9" s="241" t="s">
        <v>145</v>
      </c>
      <c r="U9" s="221">
        <v>0.24</v>
      </c>
      <c r="V9" s="221">
        <f>ROUND(E9*U9,2)</f>
        <v>1.44</v>
      </c>
      <c r="W9" s="221"/>
      <c r="X9" s="221" t="s">
        <v>146</v>
      </c>
      <c r="Y9" s="221" t="s">
        <v>147</v>
      </c>
      <c r="Z9" s="210"/>
      <c r="AA9" s="210"/>
      <c r="AB9" s="210"/>
      <c r="AC9" s="210"/>
      <c r="AD9" s="210"/>
      <c r="AE9" s="210"/>
      <c r="AF9" s="210"/>
      <c r="AG9" s="210" t="s">
        <v>148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2" t="s">
        <v>149</v>
      </c>
      <c r="D10" s="223"/>
      <c r="E10" s="224"/>
      <c r="F10" s="221"/>
      <c r="G10" s="22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150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52" t="s">
        <v>151</v>
      </c>
      <c r="D11" s="223"/>
      <c r="E11" s="224">
        <v>2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150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2" t="s">
        <v>152</v>
      </c>
      <c r="D12" s="223"/>
      <c r="E12" s="224"/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150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2" t="s">
        <v>151</v>
      </c>
      <c r="D13" s="223"/>
      <c r="E13" s="224">
        <v>2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150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2" t="s">
        <v>153</v>
      </c>
      <c r="D14" s="223"/>
      <c r="E14" s="224"/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150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52" t="s">
        <v>151</v>
      </c>
      <c r="D15" s="223"/>
      <c r="E15" s="224">
        <v>2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150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3"/>
      <c r="D16" s="243"/>
      <c r="E16" s="243"/>
      <c r="F16" s="243"/>
      <c r="G16" s="243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154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5">
        <v>2</v>
      </c>
      <c r="B17" s="236" t="s">
        <v>155</v>
      </c>
      <c r="C17" s="251" t="s">
        <v>156</v>
      </c>
      <c r="D17" s="237" t="s">
        <v>157</v>
      </c>
      <c r="E17" s="238">
        <v>54.9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7.4709999999999999E-2</v>
      </c>
      <c r="O17" s="238">
        <f>ROUND(E17*N17,2)</f>
        <v>4.0999999999999996</v>
      </c>
      <c r="P17" s="238">
        <v>0</v>
      </c>
      <c r="Q17" s="238">
        <f>ROUND(E17*P17,2)</f>
        <v>0</v>
      </c>
      <c r="R17" s="240" t="s">
        <v>144</v>
      </c>
      <c r="S17" s="240" t="s">
        <v>145</v>
      </c>
      <c r="T17" s="241" t="s">
        <v>145</v>
      </c>
      <c r="U17" s="221">
        <v>0.53</v>
      </c>
      <c r="V17" s="221">
        <f>ROUND(E17*U17,2)</f>
        <v>29.1</v>
      </c>
      <c r="W17" s="221"/>
      <c r="X17" s="221" t="s">
        <v>146</v>
      </c>
      <c r="Y17" s="221" t="s">
        <v>147</v>
      </c>
      <c r="Z17" s="210"/>
      <c r="AA17" s="210"/>
      <c r="AB17" s="210"/>
      <c r="AC17" s="210"/>
      <c r="AD17" s="210"/>
      <c r="AE17" s="210"/>
      <c r="AF17" s="210"/>
      <c r="AG17" s="210" t="s">
        <v>148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4" t="s">
        <v>158</v>
      </c>
      <c r="D18" s="244"/>
      <c r="E18" s="244"/>
      <c r="F18" s="244"/>
      <c r="G18" s="244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159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2" t="s">
        <v>149</v>
      </c>
      <c r="D19" s="223"/>
      <c r="E19" s="224"/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150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2" t="s">
        <v>160</v>
      </c>
      <c r="D20" s="223"/>
      <c r="E20" s="224">
        <v>22.05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150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2" t="s">
        <v>161</v>
      </c>
      <c r="D21" s="223"/>
      <c r="E21" s="224">
        <v>-3.75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150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5" t="s">
        <v>162</v>
      </c>
      <c r="D22" s="225"/>
      <c r="E22" s="226">
        <v>18.3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150</v>
      </c>
      <c r="AH22" s="210">
        <v>1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2" t="s">
        <v>152</v>
      </c>
      <c r="D23" s="223"/>
      <c r="E23" s="224"/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150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2" t="s">
        <v>160</v>
      </c>
      <c r="D24" s="223"/>
      <c r="E24" s="224">
        <v>22.05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150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2" t="s">
        <v>161</v>
      </c>
      <c r="D25" s="223"/>
      <c r="E25" s="224">
        <v>-3.75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150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5" t="s">
        <v>162</v>
      </c>
      <c r="D26" s="225"/>
      <c r="E26" s="226">
        <v>18.3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150</v>
      </c>
      <c r="AH26" s="210">
        <v>1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2" t="s">
        <v>153</v>
      </c>
      <c r="D27" s="223"/>
      <c r="E27" s="224"/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150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2" t="s">
        <v>160</v>
      </c>
      <c r="D28" s="223"/>
      <c r="E28" s="224">
        <v>22.05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150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2" t="s">
        <v>161</v>
      </c>
      <c r="D29" s="223"/>
      <c r="E29" s="224">
        <v>-3.75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150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5" t="s">
        <v>162</v>
      </c>
      <c r="D30" s="225"/>
      <c r="E30" s="226">
        <v>18.3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150</v>
      </c>
      <c r="AH30" s="210">
        <v>1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3"/>
      <c r="D31" s="243"/>
      <c r="E31" s="243"/>
      <c r="F31" s="243"/>
      <c r="G31" s="243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154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5">
        <v>3</v>
      </c>
      <c r="B32" s="236" t="s">
        <v>163</v>
      </c>
      <c r="C32" s="251" t="s">
        <v>164</v>
      </c>
      <c r="D32" s="237" t="s">
        <v>165</v>
      </c>
      <c r="E32" s="238">
        <v>45</v>
      </c>
      <c r="F32" s="239"/>
      <c r="G32" s="240">
        <f>ROUND(E32*F32,2)</f>
        <v>0</v>
      </c>
      <c r="H32" s="239"/>
      <c r="I32" s="240">
        <f>ROUND(E32*H32,2)</f>
        <v>0</v>
      </c>
      <c r="J32" s="239"/>
      <c r="K32" s="240">
        <f>ROUND(E32*J32,2)</f>
        <v>0</v>
      </c>
      <c r="L32" s="240">
        <v>21</v>
      </c>
      <c r="M32" s="240">
        <f>G32*(1+L32/100)</f>
        <v>0</v>
      </c>
      <c r="N32" s="238">
        <v>1.0499999999999999E-3</v>
      </c>
      <c r="O32" s="238">
        <f>ROUND(E32*N32,2)</f>
        <v>0.05</v>
      </c>
      <c r="P32" s="238">
        <v>0</v>
      </c>
      <c r="Q32" s="238">
        <f>ROUND(E32*P32,2)</f>
        <v>0</v>
      </c>
      <c r="R32" s="240" t="s">
        <v>144</v>
      </c>
      <c r="S32" s="240" t="s">
        <v>145</v>
      </c>
      <c r="T32" s="241" t="s">
        <v>145</v>
      </c>
      <c r="U32" s="221">
        <v>0.12</v>
      </c>
      <c r="V32" s="221">
        <f>ROUND(E32*U32,2)</f>
        <v>5.4</v>
      </c>
      <c r="W32" s="221"/>
      <c r="X32" s="221" t="s">
        <v>146</v>
      </c>
      <c r="Y32" s="221" t="s">
        <v>147</v>
      </c>
      <c r="Z32" s="210"/>
      <c r="AA32" s="210"/>
      <c r="AB32" s="210"/>
      <c r="AC32" s="210"/>
      <c r="AD32" s="210"/>
      <c r="AE32" s="210"/>
      <c r="AF32" s="210"/>
      <c r="AG32" s="210" t="s">
        <v>148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4" t="s">
        <v>166</v>
      </c>
      <c r="D33" s="244"/>
      <c r="E33" s="244"/>
      <c r="F33" s="244"/>
      <c r="G33" s="244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159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6" t="s">
        <v>167</v>
      </c>
      <c r="D34" s="245"/>
      <c r="E34" s="245"/>
      <c r="F34" s="245"/>
      <c r="G34" s="245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168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2" t="s">
        <v>149</v>
      </c>
      <c r="D35" s="223"/>
      <c r="E35" s="224"/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150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2" t="s">
        <v>169</v>
      </c>
      <c r="D36" s="223"/>
      <c r="E36" s="224">
        <v>15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150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2" t="s">
        <v>152</v>
      </c>
      <c r="D37" s="223"/>
      <c r="E37" s="224"/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150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2" t="s">
        <v>169</v>
      </c>
      <c r="D38" s="223"/>
      <c r="E38" s="224">
        <v>15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150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2" t="s">
        <v>153</v>
      </c>
      <c r="D39" s="223"/>
      <c r="E39" s="224"/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150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2" t="s">
        <v>169</v>
      </c>
      <c r="D40" s="223"/>
      <c r="E40" s="224">
        <v>15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150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3"/>
      <c r="D41" s="243"/>
      <c r="E41" s="243"/>
      <c r="F41" s="243"/>
      <c r="G41" s="243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154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28" t="s">
        <v>139</v>
      </c>
      <c r="B42" s="229" t="s">
        <v>77</v>
      </c>
      <c r="C42" s="250" t="s">
        <v>78</v>
      </c>
      <c r="D42" s="230"/>
      <c r="E42" s="231"/>
      <c r="F42" s="232"/>
      <c r="G42" s="232">
        <f>SUMIF(AG43:AG60,"&lt;&gt;NOR",G43:G60)</f>
        <v>0</v>
      </c>
      <c r="H42" s="232"/>
      <c r="I42" s="232">
        <f>SUM(I43:I60)</f>
        <v>0</v>
      </c>
      <c r="J42" s="232"/>
      <c r="K42" s="232">
        <f>SUM(K43:K60)</f>
        <v>0</v>
      </c>
      <c r="L42" s="232"/>
      <c r="M42" s="232">
        <f>SUM(M43:M60)</f>
        <v>0</v>
      </c>
      <c r="N42" s="231"/>
      <c r="O42" s="231">
        <f>SUM(O43:O60)</f>
        <v>0.4</v>
      </c>
      <c r="P42" s="231"/>
      <c r="Q42" s="231">
        <f>SUM(Q43:Q60)</f>
        <v>0</v>
      </c>
      <c r="R42" s="232"/>
      <c r="S42" s="232"/>
      <c r="T42" s="233"/>
      <c r="U42" s="227"/>
      <c r="V42" s="227">
        <f>SUM(V43:V60)</f>
        <v>38.85</v>
      </c>
      <c r="W42" s="227"/>
      <c r="X42" s="227"/>
      <c r="Y42" s="227"/>
      <c r="AG42" t="s">
        <v>140</v>
      </c>
    </row>
    <row r="43" spans="1:60" ht="22.5" outlineLevel="1" x14ac:dyDescent="0.2">
      <c r="A43" s="235">
        <v>4</v>
      </c>
      <c r="B43" s="236" t="s">
        <v>170</v>
      </c>
      <c r="C43" s="251" t="s">
        <v>171</v>
      </c>
      <c r="D43" s="237" t="s">
        <v>157</v>
      </c>
      <c r="E43" s="238">
        <v>107.91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38">
        <v>3.6700000000000001E-3</v>
      </c>
      <c r="O43" s="238">
        <f>ROUND(E43*N43,2)</f>
        <v>0.4</v>
      </c>
      <c r="P43" s="238">
        <v>0</v>
      </c>
      <c r="Q43" s="238">
        <f>ROUND(E43*P43,2)</f>
        <v>0</v>
      </c>
      <c r="R43" s="240" t="s">
        <v>144</v>
      </c>
      <c r="S43" s="240" t="s">
        <v>145</v>
      </c>
      <c r="T43" s="241" t="s">
        <v>145</v>
      </c>
      <c r="U43" s="221">
        <v>0.36</v>
      </c>
      <c r="V43" s="221">
        <f>ROUND(E43*U43,2)</f>
        <v>38.85</v>
      </c>
      <c r="W43" s="221"/>
      <c r="X43" s="221" t="s">
        <v>146</v>
      </c>
      <c r="Y43" s="221" t="s">
        <v>147</v>
      </c>
      <c r="Z43" s="210"/>
      <c r="AA43" s="210"/>
      <c r="AB43" s="210"/>
      <c r="AC43" s="210"/>
      <c r="AD43" s="210"/>
      <c r="AE43" s="210"/>
      <c r="AF43" s="210"/>
      <c r="AG43" s="210" t="s">
        <v>148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2" t="s">
        <v>172</v>
      </c>
      <c r="D44" s="223"/>
      <c r="E44" s="224"/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150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2" t="s">
        <v>149</v>
      </c>
      <c r="D45" s="223"/>
      <c r="E45" s="224"/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150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52" t="s">
        <v>173</v>
      </c>
      <c r="D46" s="223"/>
      <c r="E46" s="224">
        <v>10.8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150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2" t="s">
        <v>174</v>
      </c>
      <c r="D47" s="223"/>
      <c r="E47" s="224">
        <v>31.95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150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52" t="s">
        <v>175</v>
      </c>
      <c r="D48" s="223"/>
      <c r="E48" s="224">
        <v>-6.78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150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55" t="s">
        <v>162</v>
      </c>
      <c r="D49" s="225"/>
      <c r="E49" s="226">
        <v>35.97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150</v>
      </c>
      <c r="AH49" s="210">
        <v>1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2" t="s">
        <v>152</v>
      </c>
      <c r="D50" s="223"/>
      <c r="E50" s="224"/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150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2" t="s">
        <v>173</v>
      </c>
      <c r="D51" s="223"/>
      <c r="E51" s="224">
        <v>10.8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150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2" t="s">
        <v>174</v>
      </c>
      <c r="D52" s="223"/>
      <c r="E52" s="224">
        <v>31.95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150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2" t="s">
        <v>175</v>
      </c>
      <c r="D53" s="223"/>
      <c r="E53" s="224">
        <v>-6.78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150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5" t="s">
        <v>162</v>
      </c>
      <c r="D54" s="225"/>
      <c r="E54" s="226">
        <v>35.97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150</v>
      </c>
      <c r="AH54" s="210">
        <v>1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2" t="s">
        <v>153</v>
      </c>
      <c r="D55" s="223"/>
      <c r="E55" s="224"/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150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2" t="s">
        <v>173</v>
      </c>
      <c r="D56" s="223"/>
      <c r="E56" s="224">
        <v>10.8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150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2" t="s">
        <v>174</v>
      </c>
      <c r="D57" s="223"/>
      <c r="E57" s="224">
        <v>31.95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150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2" t="s">
        <v>175</v>
      </c>
      <c r="D58" s="223"/>
      <c r="E58" s="224">
        <v>-6.78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150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55" t="s">
        <v>162</v>
      </c>
      <c r="D59" s="225"/>
      <c r="E59" s="226">
        <v>35.97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150</v>
      </c>
      <c r="AH59" s="210">
        <v>1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3"/>
      <c r="D60" s="243"/>
      <c r="E60" s="243"/>
      <c r="F60" s="243"/>
      <c r="G60" s="243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154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">
      <c r="A61" s="228" t="s">
        <v>139</v>
      </c>
      <c r="B61" s="229" t="s">
        <v>79</v>
      </c>
      <c r="C61" s="250" t="s">
        <v>80</v>
      </c>
      <c r="D61" s="230"/>
      <c r="E61" s="231"/>
      <c r="F61" s="232"/>
      <c r="G61" s="232">
        <f>SUMIF(AG62:AG79,"&lt;&gt;NOR",G62:G79)</f>
        <v>0</v>
      </c>
      <c r="H61" s="232"/>
      <c r="I61" s="232">
        <f>SUM(I62:I79)</f>
        <v>0</v>
      </c>
      <c r="J61" s="232"/>
      <c r="K61" s="232">
        <f>SUM(K62:K79)</f>
        <v>0</v>
      </c>
      <c r="L61" s="232"/>
      <c r="M61" s="232">
        <f>SUM(M62:M79)</f>
        <v>0</v>
      </c>
      <c r="N61" s="231"/>
      <c r="O61" s="231">
        <f>SUM(O62:O79)</f>
        <v>2.85</v>
      </c>
      <c r="P61" s="231"/>
      <c r="Q61" s="231">
        <f>SUM(Q62:Q79)</f>
        <v>0</v>
      </c>
      <c r="R61" s="232"/>
      <c r="S61" s="232"/>
      <c r="T61" s="233"/>
      <c r="U61" s="227"/>
      <c r="V61" s="227">
        <f>SUM(V62:V79)</f>
        <v>3.85</v>
      </c>
      <c r="W61" s="227"/>
      <c r="X61" s="227"/>
      <c r="Y61" s="227"/>
      <c r="AG61" t="s">
        <v>140</v>
      </c>
    </row>
    <row r="62" spans="1:60" ht="22.5" outlineLevel="1" x14ac:dyDescent="0.2">
      <c r="A62" s="235">
        <v>5</v>
      </c>
      <c r="B62" s="236" t="s">
        <v>176</v>
      </c>
      <c r="C62" s="251" t="s">
        <v>177</v>
      </c>
      <c r="D62" s="237" t="s">
        <v>157</v>
      </c>
      <c r="E62" s="238">
        <v>25.635000000000002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38">
        <v>0.1111</v>
      </c>
      <c r="O62" s="238">
        <f>ROUND(E62*N62,2)</f>
        <v>2.85</v>
      </c>
      <c r="P62" s="238">
        <v>0</v>
      </c>
      <c r="Q62" s="238">
        <f>ROUND(E62*P62,2)</f>
        <v>0</v>
      </c>
      <c r="R62" s="240" t="s">
        <v>144</v>
      </c>
      <c r="S62" s="240" t="s">
        <v>145</v>
      </c>
      <c r="T62" s="241" t="s">
        <v>145</v>
      </c>
      <c r="U62" s="221">
        <v>0.15</v>
      </c>
      <c r="V62" s="221">
        <f>ROUND(E62*U62,2)</f>
        <v>3.85</v>
      </c>
      <c r="W62" s="221"/>
      <c r="X62" s="221" t="s">
        <v>146</v>
      </c>
      <c r="Y62" s="221" t="s">
        <v>147</v>
      </c>
      <c r="Z62" s="210"/>
      <c r="AA62" s="210"/>
      <c r="AB62" s="210"/>
      <c r="AC62" s="210"/>
      <c r="AD62" s="210"/>
      <c r="AE62" s="210"/>
      <c r="AF62" s="210"/>
      <c r="AG62" s="210" t="s">
        <v>148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4" t="s">
        <v>178</v>
      </c>
      <c r="D63" s="244"/>
      <c r="E63" s="244"/>
      <c r="F63" s="244"/>
      <c r="G63" s="244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159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2" t="s">
        <v>149</v>
      </c>
      <c r="D64" s="223"/>
      <c r="E64" s="224"/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150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2" t="s">
        <v>179</v>
      </c>
      <c r="D65" s="223"/>
      <c r="E65" s="224">
        <v>6.1550000000000002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150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52" t="s">
        <v>180</v>
      </c>
      <c r="D66" s="223"/>
      <c r="E66" s="224">
        <v>0.27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150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2" t="s">
        <v>181</v>
      </c>
      <c r="D67" s="223"/>
      <c r="E67" s="224">
        <v>2.12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150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5" t="s">
        <v>162</v>
      </c>
      <c r="D68" s="225"/>
      <c r="E68" s="226">
        <v>8.5449999999999999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150</v>
      </c>
      <c r="AH68" s="210">
        <v>1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52" t="s">
        <v>152</v>
      </c>
      <c r="D69" s="223"/>
      <c r="E69" s="224"/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150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52" t="s">
        <v>179</v>
      </c>
      <c r="D70" s="223"/>
      <c r="E70" s="224">
        <v>6.1550000000000002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150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2" t="s">
        <v>180</v>
      </c>
      <c r="D71" s="223"/>
      <c r="E71" s="224">
        <v>0.27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150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2" t="s">
        <v>181</v>
      </c>
      <c r="D72" s="223"/>
      <c r="E72" s="224">
        <v>2.12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150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5" t="s">
        <v>162</v>
      </c>
      <c r="D73" s="225"/>
      <c r="E73" s="226">
        <v>8.5449999999999999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150</v>
      </c>
      <c r="AH73" s="210">
        <v>1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2" t="s">
        <v>153</v>
      </c>
      <c r="D74" s="223"/>
      <c r="E74" s="224"/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150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2" t="s">
        <v>179</v>
      </c>
      <c r="D75" s="223"/>
      <c r="E75" s="224">
        <v>6.1550000000000002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150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2" t="s">
        <v>180</v>
      </c>
      <c r="D76" s="223"/>
      <c r="E76" s="224">
        <v>0.27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150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2" t="s">
        <v>181</v>
      </c>
      <c r="D77" s="223"/>
      <c r="E77" s="224">
        <v>2.12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150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5" t="s">
        <v>162</v>
      </c>
      <c r="D78" s="225"/>
      <c r="E78" s="226">
        <v>8.5449999999999999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150</v>
      </c>
      <c r="AH78" s="210">
        <v>1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3"/>
      <c r="D79" s="243"/>
      <c r="E79" s="243"/>
      <c r="F79" s="243"/>
      <c r="G79" s="243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154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228" t="s">
        <v>139</v>
      </c>
      <c r="B80" s="229" t="s">
        <v>81</v>
      </c>
      <c r="C80" s="250" t="s">
        <v>82</v>
      </c>
      <c r="D80" s="230"/>
      <c r="E80" s="231"/>
      <c r="F80" s="232"/>
      <c r="G80" s="232">
        <f>SUMIF(AG81:AG98,"&lt;&gt;NOR",G81:G98)</f>
        <v>0</v>
      </c>
      <c r="H80" s="232"/>
      <c r="I80" s="232">
        <f>SUM(I81:I98)</f>
        <v>0</v>
      </c>
      <c r="J80" s="232"/>
      <c r="K80" s="232">
        <f>SUM(K81:K98)</f>
        <v>0</v>
      </c>
      <c r="L80" s="232"/>
      <c r="M80" s="232">
        <f>SUM(M81:M98)</f>
        <v>0</v>
      </c>
      <c r="N80" s="231"/>
      <c r="O80" s="231">
        <f>SUM(O81:O98)</f>
        <v>0</v>
      </c>
      <c r="P80" s="231"/>
      <c r="Q80" s="231">
        <f>SUM(Q81:Q98)</f>
        <v>0</v>
      </c>
      <c r="R80" s="232"/>
      <c r="S80" s="232"/>
      <c r="T80" s="233"/>
      <c r="U80" s="227"/>
      <c r="V80" s="227">
        <f>SUM(V81:V98)</f>
        <v>2.7</v>
      </c>
      <c r="W80" s="227"/>
      <c r="X80" s="227"/>
      <c r="Y80" s="227"/>
      <c r="AG80" t="s">
        <v>140</v>
      </c>
    </row>
    <row r="81" spans="1:60" outlineLevel="1" x14ac:dyDescent="0.2">
      <c r="A81" s="235">
        <v>6</v>
      </c>
      <c r="B81" s="236" t="s">
        <v>182</v>
      </c>
      <c r="C81" s="251" t="s">
        <v>183</v>
      </c>
      <c r="D81" s="237" t="s">
        <v>157</v>
      </c>
      <c r="E81" s="238">
        <v>60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38">
        <v>0</v>
      </c>
      <c r="O81" s="238">
        <f>ROUND(E81*N81,2)</f>
        <v>0</v>
      </c>
      <c r="P81" s="238">
        <v>0</v>
      </c>
      <c r="Q81" s="238">
        <f>ROUND(E81*P81,2)</f>
        <v>0</v>
      </c>
      <c r="R81" s="240" t="s">
        <v>184</v>
      </c>
      <c r="S81" s="240" t="s">
        <v>145</v>
      </c>
      <c r="T81" s="241" t="s">
        <v>145</v>
      </c>
      <c r="U81" s="221">
        <v>0.02</v>
      </c>
      <c r="V81" s="221">
        <f>ROUND(E81*U81,2)</f>
        <v>1.2</v>
      </c>
      <c r="W81" s="221"/>
      <c r="X81" s="221" t="s">
        <v>146</v>
      </c>
      <c r="Y81" s="221" t="s">
        <v>147</v>
      </c>
      <c r="Z81" s="210"/>
      <c r="AA81" s="210"/>
      <c r="AB81" s="210"/>
      <c r="AC81" s="210"/>
      <c r="AD81" s="210"/>
      <c r="AE81" s="210"/>
      <c r="AF81" s="210"/>
      <c r="AG81" s="210" t="s">
        <v>148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7"/>
      <c r="D82" s="246"/>
      <c r="E82" s="246"/>
      <c r="F82" s="246"/>
      <c r="G82" s="246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154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5">
        <v>7</v>
      </c>
      <c r="B83" s="236" t="s">
        <v>185</v>
      </c>
      <c r="C83" s="251" t="s">
        <v>186</v>
      </c>
      <c r="D83" s="237" t="s">
        <v>143</v>
      </c>
      <c r="E83" s="238">
        <v>6</v>
      </c>
      <c r="F83" s="239"/>
      <c r="G83" s="240">
        <f>ROUND(E83*F83,2)</f>
        <v>0</v>
      </c>
      <c r="H83" s="239"/>
      <c r="I83" s="240">
        <f>ROUND(E83*H83,2)</f>
        <v>0</v>
      </c>
      <c r="J83" s="239"/>
      <c r="K83" s="240">
        <f>ROUND(E83*J83,2)</f>
        <v>0</v>
      </c>
      <c r="L83" s="240">
        <v>21</v>
      </c>
      <c r="M83" s="240">
        <f>G83*(1+L83/100)</f>
        <v>0</v>
      </c>
      <c r="N83" s="238">
        <v>4.0000000000000003E-5</v>
      </c>
      <c r="O83" s="238">
        <f>ROUND(E83*N83,2)</f>
        <v>0</v>
      </c>
      <c r="P83" s="238">
        <v>0</v>
      </c>
      <c r="Q83" s="238">
        <f>ROUND(E83*P83,2)</f>
        <v>0</v>
      </c>
      <c r="R83" s="240"/>
      <c r="S83" s="240" t="s">
        <v>187</v>
      </c>
      <c r="T83" s="241" t="s">
        <v>188</v>
      </c>
      <c r="U83" s="221">
        <v>0.25</v>
      </c>
      <c r="V83" s="221">
        <f>ROUND(E83*U83,2)</f>
        <v>1.5</v>
      </c>
      <c r="W83" s="221"/>
      <c r="X83" s="221" t="s">
        <v>146</v>
      </c>
      <c r="Y83" s="221" t="s">
        <v>147</v>
      </c>
      <c r="Z83" s="210"/>
      <c r="AA83" s="210"/>
      <c r="AB83" s="210"/>
      <c r="AC83" s="210"/>
      <c r="AD83" s="210"/>
      <c r="AE83" s="210"/>
      <c r="AF83" s="210"/>
      <c r="AG83" s="210" t="s">
        <v>148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2" t="s">
        <v>149</v>
      </c>
      <c r="D84" s="223"/>
      <c r="E84" s="224"/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150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52" t="s">
        <v>151</v>
      </c>
      <c r="D85" s="223"/>
      <c r="E85" s="224">
        <v>2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150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2" t="s">
        <v>152</v>
      </c>
      <c r="D86" s="223"/>
      <c r="E86" s="224"/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150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2" t="s">
        <v>151</v>
      </c>
      <c r="D87" s="223"/>
      <c r="E87" s="224">
        <v>2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150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2" t="s">
        <v>153</v>
      </c>
      <c r="D88" s="223"/>
      <c r="E88" s="224"/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150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2" t="s">
        <v>151</v>
      </c>
      <c r="D89" s="223"/>
      <c r="E89" s="224">
        <v>2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150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3"/>
      <c r="D90" s="243"/>
      <c r="E90" s="243"/>
      <c r="F90" s="243"/>
      <c r="G90" s="243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154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35">
        <v>8</v>
      </c>
      <c r="B91" s="236" t="s">
        <v>189</v>
      </c>
      <c r="C91" s="251" t="s">
        <v>190</v>
      </c>
      <c r="D91" s="237" t="s">
        <v>191</v>
      </c>
      <c r="E91" s="238">
        <v>6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38">
        <v>0</v>
      </c>
      <c r="O91" s="238">
        <f>ROUND(E91*N91,2)</f>
        <v>0</v>
      </c>
      <c r="P91" s="238">
        <v>0</v>
      </c>
      <c r="Q91" s="238">
        <f>ROUND(E91*P91,2)</f>
        <v>0</v>
      </c>
      <c r="R91" s="240"/>
      <c r="S91" s="240" t="s">
        <v>187</v>
      </c>
      <c r="T91" s="241" t="s">
        <v>188</v>
      </c>
      <c r="U91" s="221">
        <v>0</v>
      </c>
      <c r="V91" s="221">
        <f>ROUND(E91*U91,2)</f>
        <v>0</v>
      </c>
      <c r="W91" s="221"/>
      <c r="X91" s="221" t="s">
        <v>146</v>
      </c>
      <c r="Y91" s="221" t="s">
        <v>147</v>
      </c>
      <c r="Z91" s="210"/>
      <c r="AA91" s="210"/>
      <c r="AB91" s="210"/>
      <c r="AC91" s="210"/>
      <c r="AD91" s="210"/>
      <c r="AE91" s="210"/>
      <c r="AF91" s="210"/>
      <c r="AG91" s="210" t="s">
        <v>148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52" t="s">
        <v>149</v>
      </c>
      <c r="D92" s="223"/>
      <c r="E92" s="224"/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150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2" t="s">
        <v>151</v>
      </c>
      <c r="D93" s="223"/>
      <c r="E93" s="224">
        <v>2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150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2" t="s">
        <v>152</v>
      </c>
      <c r="D94" s="223"/>
      <c r="E94" s="224"/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150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52" t="s">
        <v>151</v>
      </c>
      <c r="D95" s="223"/>
      <c r="E95" s="224">
        <v>2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150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2" t="s">
        <v>153</v>
      </c>
      <c r="D96" s="223"/>
      <c r="E96" s="224"/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150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2" t="s">
        <v>151</v>
      </c>
      <c r="D97" s="223"/>
      <c r="E97" s="224">
        <v>2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150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3"/>
      <c r="D98" s="243"/>
      <c r="E98" s="243"/>
      <c r="F98" s="243"/>
      <c r="G98" s="243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154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">
      <c r="A99" s="228" t="s">
        <v>139</v>
      </c>
      <c r="B99" s="229" t="s">
        <v>83</v>
      </c>
      <c r="C99" s="250" t="s">
        <v>84</v>
      </c>
      <c r="D99" s="230"/>
      <c r="E99" s="231"/>
      <c r="F99" s="232"/>
      <c r="G99" s="232">
        <f>SUMIF(AG100:AG206,"&lt;&gt;NOR",G100:G206)</f>
        <v>0</v>
      </c>
      <c r="H99" s="232"/>
      <c r="I99" s="232">
        <f>SUM(I100:I206)</f>
        <v>0</v>
      </c>
      <c r="J99" s="232"/>
      <c r="K99" s="232">
        <f>SUM(K100:K206)</f>
        <v>0</v>
      </c>
      <c r="L99" s="232"/>
      <c r="M99" s="232">
        <f>SUM(M100:M206)</f>
        <v>0</v>
      </c>
      <c r="N99" s="231"/>
      <c r="O99" s="231">
        <f>SUM(O100:O206)</f>
        <v>0.04</v>
      </c>
      <c r="P99" s="231"/>
      <c r="Q99" s="231">
        <f>SUM(Q100:Q206)</f>
        <v>17.23</v>
      </c>
      <c r="R99" s="232"/>
      <c r="S99" s="232"/>
      <c r="T99" s="233"/>
      <c r="U99" s="227"/>
      <c r="V99" s="227">
        <f>SUM(V100:V206)</f>
        <v>60.08</v>
      </c>
      <c r="W99" s="227"/>
      <c r="X99" s="227"/>
      <c r="Y99" s="227"/>
      <c r="AG99" t="s">
        <v>140</v>
      </c>
    </row>
    <row r="100" spans="1:60" ht="22.5" outlineLevel="1" x14ac:dyDescent="0.2">
      <c r="A100" s="235">
        <v>9</v>
      </c>
      <c r="B100" s="236" t="s">
        <v>192</v>
      </c>
      <c r="C100" s="251" t="s">
        <v>193</v>
      </c>
      <c r="D100" s="237" t="s">
        <v>157</v>
      </c>
      <c r="E100" s="238">
        <v>8.1</v>
      </c>
      <c r="F100" s="239"/>
      <c r="G100" s="240">
        <f>ROUND(E100*F100,2)</f>
        <v>0</v>
      </c>
      <c r="H100" s="239"/>
      <c r="I100" s="240">
        <f>ROUND(E100*H100,2)</f>
        <v>0</v>
      </c>
      <c r="J100" s="239"/>
      <c r="K100" s="240">
        <f>ROUND(E100*J100,2)</f>
        <v>0</v>
      </c>
      <c r="L100" s="240">
        <v>21</v>
      </c>
      <c r="M100" s="240">
        <f>G100*(1+L100/100)</f>
        <v>0</v>
      </c>
      <c r="N100" s="238">
        <v>3.3E-4</v>
      </c>
      <c r="O100" s="238">
        <f>ROUND(E100*N100,2)</f>
        <v>0</v>
      </c>
      <c r="P100" s="238">
        <v>2.7969999999999998E-2</v>
      </c>
      <c r="Q100" s="238">
        <f>ROUND(E100*P100,2)</f>
        <v>0.23</v>
      </c>
      <c r="R100" s="240" t="s">
        <v>194</v>
      </c>
      <c r="S100" s="240" t="s">
        <v>145</v>
      </c>
      <c r="T100" s="241" t="s">
        <v>145</v>
      </c>
      <c r="U100" s="221">
        <v>0.39</v>
      </c>
      <c r="V100" s="221">
        <f>ROUND(E100*U100,2)</f>
        <v>3.16</v>
      </c>
      <c r="W100" s="221"/>
      <c r="X100" s="221" t="s">
        <v>146</v>
      </c>
      <c r="Y100" s="221" t="s">
        <v>147</v>
      </c>
      <c r="Z100" s="210"/>
      <c r="AA100" s="210"/>
      <c r="AB100" s="210"/>
      <c r="AC100" s="210"/>
      <c r="AD100" s="210"/>
      <c r="AE100" s="210"/>
      <c r="AF100" s="210"/>
      <c r="AG100" s="210" t="s">
        <v>148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2" t="s">
        <v>149</v>
      </c>
      <c r="D101" s="223"/>
      <c r="E101" s="224"/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150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52" t="s">
        <v>195</v>
      </c>
      <c r="D102" s="223"/>
      <c r="E102" s="224">
        <v>2.7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150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2" t="s">
        <v>152</v>
      </c>
      <c r="D103" s="223"/>
      <c r="E103" s="224"/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150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2" t="s">
        <v>195</v>
      </c>
      <c r="D104" s="223"/>
      <c r="E104" s="224">
        <v>2.7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150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2" t="s">
        <v>153</v>
      </c>
      <c r="D105" s="223"/>
      <c r="E105" s="224"/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150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2" t="s">
        <v>195</v>
      </c>
      <c r="D106" s="223"/>
      <c r="E106" s="224">
        <v>2.7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150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3"/>
      <c r="D107" s="243"/>
      <c r="E107" s="243"/>
      <c r="F107" s="243"/>
      <c r="G107" s="243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154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35">
        <v>10</v>
      </c>
      <c r="B108" s="236" t="s">
        <v>196</v>
      </c>
      <c r="C108" s="251" t="s">
        <v>197</v>
      </c>
      <c r="D108" s="237" t="s">
        <v>157</v>
      </c>
      <c r="E108" s="238">
        <v>7.218</v>
      </c>
      <c r="F108" s="239"/>
      <c r="G108" s="240">
        <f>ROUND(E108*F108,2)</f>
        <v>0</v>
      </c>
      <c r="H108" s="239"/>
      <c r="I108" s="240">
        <f>ROUND(E108*H108,2)</f>
        <v>0</v>
      </c>
      <c r="J108" s="239"/>
      <c r="K108" s="240">
        <f>ROUND(E108*J108,2)</f>
        <v>0</v>
      </c>
      <c r="L108" s="240">
        <v>21</v>
      </c>
      <c r="M108" s="240">
        <f>G108*(1+L108/100)</f>
        <v>0</v>
      </c>
      <c r="N108" s="238">
        <v>6.7000000000000002E-4</v>
      </c>
      <c r="O108" s="238">
        <f>ROUND(E108*N108,2)</f>
        <v>0</v>
      </c>
      <c r="P108" s="238">
        <v>0.11799999999999999</v>
      </c>
      <c r="Q108" s="238">
        <f>ROUND(E108*P108,2)</f>
        <v>0.85</v>
      </c>
      <c r="R108" s="240" t="s">
        <v>194</v>
      </c>
      <c r="S108" s="240" t="s">
        <v>145</v>
      </c>
      <c r="T108" s="241" t="s">
        <v>145</v>
      </c>
      <c r="U108" s="221">
        <v>0.22</v>
      </c>
      <c r="V108" s="221">
        <f>ROUND(E108*U108,2)</f>
        <v>1.59</v>
      </c>
      <c r="W108" s="221"/>
      <c r="X108" s="221" t="s">
        <v>146</v>
      </c>
      <c r="Y108" s="221" t="s">
        <v>147</v>
      </c>
      <c r="Z108" s="210"/>
      <c r="AA108" s="210"/>
      <c r="AB108" s="210"/>
      <c r="AC108" s="210"/>
      <c r="AD108" s="210"/>
      <c r="AE108" s="210"/>
      <c r="AF108" s="210"/>
      <c r="AG108" s="210" t="s">
        <v>148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2" x14ac:dyDescent="0.2">
      <c r="A109" s="217"/>
      <c r="B109" s="218"/>
      <c r="C109" s="254" t="s">
        <v>198</v>
      </c>
      <c r="D109" s="244"/>
      <c r="E109" s="244"/>
      <c r="F109" s="244"/>
      <c r="G109" s="244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159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47" t="str">
        <f>C109</f>
        <v>nebo vybourání otvorů jakýchkoliv rozměrů, včetně pomocného lešení o výšce podlahy do 1900 mm a pro zatížení do 1,5 kPa  (150 kg/m2),</v>
      </c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2" t="s">
        <v>149</v>
      </c>
      <c r="D110" s="223"/>
      <c r="E110" s="224"/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150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2" t="s">
        <v>199</v>
      </c>
      <c r="D111" s="223"/>
      <c r="E111" s="224">
        <v>2.1360000000000001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150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52" t="s">
        <v>180</v>
      </c>
      <c r="D112" s="223"/>
      <c r="E112" s="224">
        <v>0.27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150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55" t="s">
        <v>162</v>
      </c>
      <c r="D113" s="225"/>
      <c r="E113" s="226">
        <v>2.4060000000000001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150</v>
      </c>
      <c r="AH113" s="210">
        <v>1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2" t="s">
        <v>152</v>
      </c>
      <c r="D114" s="223"/>
      <c r="E114" s="224"/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150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2" t="s">
        <v>199</v>
      </c>
      <c r="D115" s="223"/>
      <c r="E115" s="224">
        <v>2.1360000000000001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150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52" t="s">
        <v>180</v>
      </c>
      <c r="D116" s="223"/>
      <c r="E116" s="224">
        <v>0.27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150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55" t="s">
        <v>162</v>
      </c>
      <c r="D117" s="225"/>
      <c r="E117" s="226">
        <v>2.4060000000000001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150</v>
      </c>
      <c r="AH117" s="210">
        <v>1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52" t="s">
        <v>153</v>
      </c>
      <c r="D118" s="223"/>
      <c r="E118" s="224"/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150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2" t="s">
        <v>199</v>
      </c>
      <c r="D119" s="223"/>
      <c r="E119" s="224">
        <v>2.1360000000000001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150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2" t="s">
        <v>180</v>
      </c>
      <c r="D120" s="223"/>
      <c r="E120" s="224">
        <v>0.27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150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55" t="s">
        <v>162</v>
      </c>
      <c r="D121" s="225"/>
      <c r="E121" s="226">
        <v>2.4060000000000001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150</v>
      </c>
      <c r="AH121" s="210">
        <v>1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53"/>
      <c r="D122" s="243"/>
      <c r="E122" s="243"/>
      <c r="F122" s="243"/>
      <c r="G122" s="243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154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35">
        <v>11</v>
      </c>
      <c r="B123" s="236" t="s">
        <v>200</v>
      </c>
      <c r="C123" s="251" t="s">
        <v>201</v>
      </c>
      <c r="D123" s="237" t="s">
        <v>157</v>
      </c>
      <c r="E123" s="238">
        <v>47.7</v>
      </c>
      <c r="F123" s="239"/>
      <c r="G123" s="240">
        <f>ROUND(E123*F123,2)</f>
        <v>0</v>
      </c>
      <c r="H123" s="239"/>
      <c r="I123" s="240">
        <f>ROUND(E123*H123,2)</f>
        <v>0</v>
      </c>
      <c r="J123" s="239"/>
      <c r="K123" s="240">
        <f>ROUND(E123*J123,2)</f>
        <v>0</v>
      </c>
      <c r="L123" s="240">
        <v>21</v>
      </c>
      <c r="M123" s="240">
        <f>G123*(1+L123/100)</f>
        <v>0</v>
      </c>
      <c r="N123" s="238">
        <v>6.7000000000000002E-4</v>
      </c>
      <c r="O123" s="238">
        <f>ROUND(E123*N123,2)</f>
        <v>0.03</v>
      </c>
      <c r="P123" s="238">
        <v>0.14499999999999999</v>
      </c>
      <c r="Q123" s="238">
        <f>ROUND(E123*P123,2)</f>
        <v>6.92</v>
      </c>
      <c r="R123" s="240" t="s">
        <v>194</v>
      </c>
      <c r="S123" s="240" t="s">
        <v>145</v>
      </c>
      <c r="T123" s="241" t="s">
        <v>145</v>
      </c>
      <c r="U123" s="221">
        <v>0.27</v>
      </c>
      <c r="V123" s="221">
        <f>ROUND(E123*U123,2)</f>
        <v>12.88</v>
      </c>
      <c r="W123" s="221"/>
      <c r="X123" s="221" t="s">
        <v>146</v>
      </c>
      <c r="Y123" s="221" t="s">
        <v>147</v>
      </c>
      <c r="Z123" s="210"/>
      <c r="AA123" s="210"/>
      <c r="AB123" s="210"/>
      <c r="AC123" s="210"/>
      <c r="AD123" s="210"/>
      <c r="AE123" s="210"/>
      <c r="AF123" s="210"/>
      <c r="AG123" s="210" t="s">
        <v>148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2" x14ac:dyDescent="0.2">
      <c r="A124" s="217"/>
      <c r="B124" s="218"/>
      <c r="C124" s="254" t="s">
        <v>198</v>
      </c>
      <c r="D124" s="244"/>
      <c r="E124" s="244"/>
      <c r="F124" s="244"/>
      <c r="G124" s="244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159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47" t="str">
        <f>C124</f>
        <v>nebo vybourání otvorů jakýchkoliv rozměrů, včetně pomocného lešení o výšce podlahy do 1900 mm a pro zatížení do 1,5 kPa  (150 kg/m2),</v>
      </c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2" t="s">
        <v>149</v>
      </c>
      <c r="D125" s="223"/>
      <c r="E125" s="224"/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150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17"/>
      <c r="B126" s="218"/>
      <c r="C126" s="252" t="s">
        <v>202</v>
      </c>
      <c r="D126" s="223"/>
      <c r="E126" s="224">
        <v>15.9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150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52" t="s">
        <v>152</v>
      </c>
      <c r="D127" s="223"/>
      <c r="E127" s="224"/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150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52" t="s">
        <v>202</v>
      </c>
      <c r="D128" s="223"/>
      <c r="E128" s="224">
        <v>15.9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150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52" t="s">
        <v>153</v>
      </c>
      <c r="D129" s="223"/>
      <c r="E129" s="224"/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150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17"/>
      <c r="B130" s="218"/>
      <c r="C130" s="252" t="s">
        <v>202</v>
      </c>
      <c r="D130" s="223"/>
      <c r="E130" s="224">
        <v>15.9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150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3"/>
      <c r="D131" s="243"/>
      <c r="E131" s="243"/>
      <c r="F131" s="243"/>
      <c r="G131" s="243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154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35">
        <v>12</v>
      </c>
      <c r="B132" s="236" t="s">
        <v>203</v>
      </c>
      <c r="C132" s="251" t="s">
        <v>204</v>
      </c>
      <c r="D132" s="237" t="s">
        <v>205</v>
      </c>
      <c r="E132" s="238">
        <v>1.6830000000000001</v>
      </c>
      <c r="F132" s="239"/>
      <c r="G132" s="240">
        <f>ROUND(E132*F132,2)</f>
        <v>0</v>
      </c>
      <c r="H132" s="239"/>
      <c r="I132" s="240">
        <f>ROUND(E132*H132,2)</f>
        <v>0</v>
      </c>
      <c r="J132" s="239"/>
      <c r="K132" s="240">
        <f>ROUND(E132*J132,2)</f>
        <v>0</v>
      </c>
      <c r="L132" s="240">
        <v>21</v>
      </c>
      <c r="M132" s="240">
        <f>G132*(1+L132/100)</f>
        <v>0</v>
      </c>
      <c r="N132" s="238">
        <v>0</v>
      </c>
      <c r="O132" s="238">
        <f>ROUND(E132*N132,2)</f>
        <v>0</v>
      </c>
      <c r="P132" s="238">
        <v>2.2000000000000002</v>
      </c>
      <c r="Q132" s="238">
        <f>ROUND(E132*P132,2)</f>
        <v>3.7</v>
      </c>
      <c r="R132" s="240" t="s">
        <v>194</v>
      </c>
      <c r="S132" s="240" t="s">
        <v>145</v>
      </c>
      <c r="T132" s="241" t="s">
        <v>145</v>
      </c>
      <c r="U132" s="221">
        <v>7.2</v>
      </c>
      <c r="V132" s="221">
        <f>ROUND(E132*U132,2)</f>
        <v>12.12</v>
      </c>
      <c r="W132" s="221"/>
      <c r="X132" s="221" t="s">
        <v>146</v>
      </c>
      <c r="Y132" s="221" t="s">
        <v>147</v>
      </c>
      <c r="Z132" s="210"/>
      <c r="AA132" s="210"/>
      <c r="AB132" s="210"/>
      <c r="AC132" s="210"/>
      <c r="AD132" s="210"/>
      <c r="AE132" s="210"/>
      <c r="AF132" s="210"/>
      <c r="AG132" s="210" t="s">
        <v>148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2" t="s">
        <v>206</v>
      </c>
      <c r="D133" s="223"/>
      <c r="E133" s="224"/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150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2" t="s">
        <v>149</v>
      </c>
      <c r="D134" s="223"/>
      <c r="E134" s="224"/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150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52" t="s">
        <v>207</v>
      </c>
      <c r="D135" s="223"/>
      <c r="E135" s="224">
        <v>0.56100000000000005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150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5" t="s">
        <v>162</v>
      </c>
      <c r="D136" s="225"/>
      <c r="E136" s="226">
        <v>0.56100000000000005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150</v>
      </c>
      <c r="AH136" s="210">
        <v>1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2" t="s">
        <v>152</v>
      </c>
      <c r="D137" s="223"/>
      <c r="E137" s="224"/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150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2" t="s">
        <v>207</v>
      </c>
      <c r="D138" s="223"/>
      <c r="E138" s="224">
        <v>0.56100000000000005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150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55" t="s">
        <v>162</v>
      </c>
      <c r="D139" s="225"/>
      <c r="E139" s="226">
        <v>0.56100000000000005</v>
      </c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150</v>
      </c>
      <c r="AH139" s="210">
        <v>1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52" t="s">
        <v>153</v>
      </c>
      <c r="D140" s="223"/>
      <c r="E140" s="224"/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150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52" t="s">
        <v>207</v>
      </c>
      <c r="D141" s="223"/>
      <c r="E141" s="224">
        <v>0.56100000000000005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150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55" t="s">
        <v>162</v>
      </c>
      <c r="D142" s="225"/>
      <c r="E142" s="226">
        <v>0.56100000000000005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150</v>
      </c>
      <c r="AH142" s="210">
        <v>1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53"/>
      <c r="D143" s="243"/>
      <c r="E143" s="243"/>
      <c r="F143" s="243"/>
      <c r="G143" s="243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154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35">
        <v>13</v>
      </c>
      <c r="B144" s="236" t="s">
        <v>208</v>
      </c>
      <c r="C144" s="251" t="s">
        <v>209</v>
      </c>
      <c r="D144" s="237" t="s">
        <v>157</v>
      </c>
      <c r="E144" s="238">
        <v>23.73</v>
      </c>
      <c r="F144" s="239"/>
      <c r="G144" s="240">
        <f>ROUND(E144*F144,2)</f>
        <v>0</v>
      </c>
      <c r="H144" s="239"/>
      <c r="I144" s="240">
        <f>ROUND(E144*H144,2)</f>
        <v>0</v>
      </c>
      <c r="J144" s="239"/>
      <c r="K144" s="240">
        <f>ROUND(E144*J144,2)</f>
        <v>0</v>
      </c>
      <c r="L144" s="240">
        <v>21</v>
      </c>
      <c r="M144" s="240">
        <f>G144*(1+L144/100)</f>
        <v>0</v>
      </c>
      <c r="N144" s="238">
        <v>0</v>
      </c>
      <c r="O144" s="238">
        <f>ROUND(E144*N144,2)</f>
        <v>0</v>
      </c>
      <c r="P144" s="238">
        <v>0.02</v>
      </c>
      <c r="Q144" s="238">
        <f>ROUND(E144*P144,2)</f>
        <v>0.47</v>
      </c>
      <c r="R144" s="240" t="s">
        <v>194</v>
      </c>
      <c r="S144" s="240" t="s">
        <v>145</v>
      </c>
      <c r="T144" s="241" t="s">
        <v>145</v>
      </c>
      <c r="U144" s="221">
        <v>0.15</v>
      </c>
      <c r="V144" s="221">
        <f>ROUND(E144*U144,2)</f>
        <v>3.56</v>
      </c>
      <c r="W144" s="221"/>
      <c r="X144" s="221" t="s">
        <v>146</v>
      </c>
      <c r="Y144" s="221" t="s">
        <v>147</v>
      </c>
      <c r="Z144" s="210"/>
      <c r="AA144" s="210"/>
      <c r="AB144" s="210"/>
      <c r="AC144" s="210"/>
      <c r="AD144" s="210"/>
      <c r="AE144" s="210"/>
      <c r="AF144" s="210"/>
      <c r="AG144" s="210" t="s">
        <v>148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4" t="s">
        <v>210</v>
      </c>
      <c r="D145" s="244"/>
      <c r="E145" s="244"/>
      <c r="F145" s="244"/>
      <c r="G145" s="244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159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52" t="s">
        <v>149</v>
      </c>
      <c r="D146" s="223"/>
      <c r="E146" s="224"/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150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52" t="s">
        <v>211</v>
      </c>
      <c r="D147" s="223"/>
      <c r="E147" s="224">
        <v>5.81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150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52" t="s">
        <v>212</v>
      </c>
      <c r="D148" s="223"/>
      <c r="E148" s="224">
        <v>2.1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0"/>
      <c r="AA148" s="210"/>
      <c r="AB148" s="210"/>
      <c r="AC148" s="210"/>
      <c r="AD148" s="210"/>
      <c r="AE148" s="210"/>
      <c r="AF148" s="210"/>
      <c r="AG148" s="210" t="s">
        <v>150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55" t="s">
        <v>162</v>
      </c>
      <c r="D149" s="225"/>
      <c r="E149" s="226">
        <v>7.91</v>
      </c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150</v>
      </c>
      <c r="AH149" s="210">
        <v>1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2" t="s">
        <v>152</v>
      </c>
      <c r="D150" s="223"/>
      <c r="E150" s="224"/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150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2" t="s">
        <v>211</v>
      </c>
      <c r="D151" s="223"/>
      <c r="E151" s="224">
        <v>5.81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150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52" t="s">
        <v>212</v>
      </c>
      <c r="D152" s="223"/>
      <c r="E152" s="224">
        <v>2.1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150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55" t="s">
        <v>162</v>
      </c>
      <c r="D153" s="225"/>
      <c r="E153" s="226">
        <v>7.91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150</v>
      </c>
      <c r="AH153" s="210">
        <v>1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52" t="s">
        <v>153</v>
      </c>
      <c r="D154" s="223"/>
      <c r="E154" s="224"/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150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52" t="s">
        <v>211</v>
      </c>
      <c r="D155" s="223"/>
      <c r="E155" s="224">
        <v>5.81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150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2" t="s">
        <v>212</v>
      </c>
      <c r="D156" s="223"/>
      <c r="E156" s="224">
        <v>2.1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150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55" t="s">
        <v>162</v>
      </c>
      <c r="D157" s="225"/>
      <c r="E157" s="226">
        <v>7.91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150</v>
      </c>
      <c r="AH157" s="210">
        <v>1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53"/>
      <c r="D158" s="243"/>
      <c r="E158" s="243"/>
      <c r="F158" s="243"/>
      <c r="G158" s="243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154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5">
        <v>14</v>
      </c>
      <c r="B159" s="236" t="s">
        <v>213</v>
      </c>
      <c r="C159" s="251" t="s">
        <v>214</v>
      </c>
      <c r="D159" s="237" t="s">
        <v>143</v>
      </c>
      <c r="E159" s="238">
        <v>6</v>
      </c>
      <c r="F159" s="239"/>
      <c r="G159" s="240">
        <f>ROUND(E159*F159,2)</f>
        <v>0</v>
      </c>
      <c r="H159" s="239"/>
      <c r="I159" s="240">
        <f>ROUND(E159*H159,2)</f>
        <v>0</v>
      </c>
      <c r="J159" s="239"/>
      <c r="K159" s="240">
        <f>ROUND(E159*J159,2)</f>
        <v>0</v>
      </c>
      <c r="L159" s="240">
        <v>21</v>
      </c>
      <c r="M159" s="240">
        <f>G159*(1+L159/100)</f>
        <v>0</v>
      </c>
      <c r="N159" s="238">
        <v>0</v>
      </c>
      <c r="O159" s="238">
        <f>ROUND(E159*N159,2)</f>
        <v>0</v>
      </c>
      <c r="P159" s="238">
        <v>0</v>
      </c>
      <c r="Q159" s="238">
        <f>ROUND(E159*P159,2)</f>
        <v>0</v>
      </c>
      <c r="R159" s="240" t="s">
        <v>194</v>
      </c>
      <c r="S159" s="240" t="s">
        <v>145</v>
      </c>
      <c r="T159" s="241" t="s">
        <v>145</v>
      </c>
      <c r="U159" s="221">
        <v>0.05</v>
      </c>
      <c r="V159" s="221">
        <f>ROUND(E159*U159,2)</f>
        <v>0.3</v>
      </c>
      <c r="W159" s="221"/>
      <c r="X159" s="221" t="s">
        <v>146</v>
      </c>
      <c r="Y159" s="221" t="s">
        <v>147</v>
      </c>
      <c r="Z159" s="210"/>
      <c r="AA159" s="210"/>
      <c r="AB159" s="210"/>
      <c r="AC159" s="210"/>
      <c r="AD159" s="210"/>
      <c r="AE159" s="210"/>
      <c r="AF159" s="210"/>
      <c r="AG159" s="210" t="s">
        <v>148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4" t="s">
        <v>215</v>
      </c>
      <c r="D160" s="244"/>
      <c r="E160" s="244"/>
      <c r="F160" s="244"/>
      <c r="G160" s="244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159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2" t="s">
        <v>149</v>
      </c>
      <c r="D161" s="223"/>
      <c r="E161" s="224"/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150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52" t="s">
        <v>151</v>
      </c>
      <c r="D162" s="223"/>
      <c r="E162" s="224">
        <v>2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150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52" t="s">
        <v>152</v>
      </c>
      <c r="D163" s="223"/>
      <c r="E163" s="224"/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150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52" t="s">
        <v>151</v>
      </c>
      <c r="D164" s="223"/>
      <c r="E164" s="224">
        <v>2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150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52" t="s">
        <v>153</v>
      </c>
      <c r="D165" s="223"/>
      <c r="E165" s="224"/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150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52" t="s">
        <v>151</v>
      </c>
      <c r="D166" s="223"/>
      <c r="E166" s="224">
        <v>2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150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3"/>
      <c r="D167" s="243"/>
      <c r="E167" s="243"/>
      <c r="F167" s="243"/>
      <c r="G167" s="243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154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33.75" outlineLevel="1" x14ac:dyDescent="0.2">
      <c r="A168" s="235">
        <v>15</v>
      </c>
      <c r="B168" s="236" t="s">
        <v>216</v>
      </c>
      <c r="C168" s="251" t="s">
        <v>217</v>
      </c>
      <c r="D168" s="237" t="s">
        <v>157</v>
      </c>
      <c r="E168" s="238">
        <v>7.0919999999999996</v>
      </c>
      <c r="F168" s="239"/>
      <c r="G168" s="240">
        <f>ROUND(E168*F168,2)</f>
        <v>0</v>
      </c>
      <c r="H168" s="239"/>
      <c r="I168" s="240">
        <f>ROUND(E168*H168,2)</f>
        <v>0</v>
      </c>
      <c r="J168" s="239"/>
      <c r="K168" s="240">
        <f>ROUND(E168*J168,2)</f>
        <v>0</v>
      </c>
      <c r="L168" s="240">
        <v>21</v>
      </c>
      <c r="M168" s="240">
        <f>G168*(1+L168/100)</f>
        <v>0</v>
      </c>
      <c r="N168" s="238">
        <v>1.17E-3</v>
      </c>
      <c r="O168" s="238">
        <f>ROUND(E168*N168,2)</f>
        <v>0.01</v>
      </c>
      <c r="P168" s="238">
        <v>7.5999999999999998E-2</v>
      </c>
      <c r="Q168" s="238">
        <f>ROUND(E168*P168,2)</f>
        <v>0.54</v>
      </c>
      <c r="R168" s="240" t="s">
        <v>194</v>
      </c>
      <c r="S168" s="240" t="s">
        <v>145</v>
      </c>
      <c r="T168" s="241" t="s">
        <v>145</v>
      </c>
      <c r="U168" s="221">
        <v>0.94</v>
      </c>
      <c r="V168" s="221">
        <f>ROUND(E168*U168,2)</f>
        <v>6.67</v>
      </c>
      <c r="W168" s="221"/>
      <c r="X168" s="221" t="s">
        <v>146</v>
      </c>
      <c r="Y168" s="221" t="s">
        <v>147</v>
      </c>
      <c r="Z168" s="210"/>
      <c r="AA168" s="210"/>
      <c r="AB168" s="210"/>
      <c r="AC168" s="210"/>
      <c r="AD168" s="210"/>
      <c r="AE168" s="210"/>
      <c r="AF168" s="210"/>
      <c r="AG168" s="210" t="s">
        <v>148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52" t="s">
        <v>149</v>
      </c>
      <c r="D169" s="223"/>
      <c r="E169" s="224"/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150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52" t="s">
        <v>218</v>
      </c>
      <c r="D170" s="223"/>
      <c r="E170" s="224">
        <v>2.3639999999999999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150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52" t="s">
        <v>152</v>
      </c>
      <c r="D171" s="223"/>
      <c r="E171" s="224"/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150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52" t="s">
        <v>218</v>
      </c>
      <c r="D172" s="223"/>
      <c r="E172" s="224">
        <v>2.3639999999999999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150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52" t="s">
        <v>153</v>
      </c>
      <c r="D173" s="223"/>
      <c r="E173" s="224"/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150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52" t="s">
        <v>218</v>
      </c>
      <c r="D174" s="223"/>
      <c r="E174" s="224">
        <v>2.3639999999999999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150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53"/>
      <c r="D175" s="243"/>
      <c r="E175" s="243"/>
      <c r="F175" s="243"/>
      <c r="G175" s="243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154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35">
        <v>16</v>
      </c>
      <c r="B176" s="236" t="s">
        <v>219</v>
      </c>
      <c r="C176" s="251" t="s">
        <v>220</v>
      </c>
      <c r="D176" s="237" t="s">
        <v>157</v>
      </c>
      <c r="E176" s="238">
        <v>7.7220000000000004</v>
      </c>
      <c r="F176" s="239"/>
      <c r="G176" s="240">
        <f>ROUND(E176*F176,2)</f>
        <v>0</v>
      </c>
      <c r="H176" s="239"/>
      <c r="I176" s="240">
        <f>ROUND(E176*H176,2)</f>
        <v>0</v>
      </c>
      <c r="J176" s="239"/>
      <c r="K176" s="240">
        <f>ROUND(E176*J176,2)</f>
        <v>0</v>
      </c>
      <c r="L176" s="240">
        <v>21</v>
      </c>
      <c r="M176" s="240">
        <f>G176*(1+L176/100)</f>
        <v>0</v>
      </c>
      <c r="N176" s="238">
        <v>0</v>
      </c>
      <c r="O176" s="238">
        <f>ROUND(E176*N176,2)</f>
        <v>0</v>
      </c>
      <c r="P176" s="238">
        <v>2.7980000000000001E-2</v>
      </c>
      <c r="Q176" s="238">
        <f>ROUND(E176*P176,2)</f>
        <v>0.22</v>
      </c>
      <c r="R176" s="240" t="s">
        <v>194</v>
      </c>
      <c r="S176" s="240" t="s">
        <v>145</v>
      </c>
      <c r="T176" s="241" t="s">
        <v>145</v>
      </c>
      <c r="U176" s="221">
        <v>0.11</v>
      </c>
      <c r="V176" s="221">
        <f>ROUND(E176*U176,2)</f>
        <v>0.85</v>
      </c>
      <c r="W176" s="221"/>
      <c r="X176" s="221" t="s">
        <v>146</v>
      </c>
      <c r="Y176" s="221" t="s">
        <v>147</v>
      </c>
      <c r="Z176" s="210"/>
      <c r="AA176" s="210"/>
      <c r="AB176" s="210"/>
      <c r="AC176" s="210"/>
      <c r="AD176" s="210"/>
      <c r="AE176" s="210"/>
      <c r="AF176" s="210"/>
      <c r="AG176" s="210" t="s">
        <v>148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52" t="s">
        <v>221</v>
      </c>
      <c r="D177" s="223"/>
      <c r="E177" s="224"/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150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52" t="s">
        <v>149</v>
      </c>
      <c r="D178" s="223"/>
      <c r="E178" s="224"/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150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52" t="s">
        <v>222</v>
      </c>
      <c r="D179" s="223"/>
      <c r="E179" s="224">
        <v>2.8820000000000001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150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52" t="s">
        <v>223</v>
      </c>
      <c r="D180" s="223"/>
      <c r="E180" s="224">
        <v>-0.308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150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55" t="s">
        <v>162</v>
      </c>
      <c r="D181" s="225"/>
      <c r="E181" s="226">
        <v>2.5739999999999998</v>
      </c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150</v>
      </c>
      <c r="AH181" s="210">
        <v>1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52" t="s">
        <v>152</v>
      </c>
      <c r="D182" s="223"/>
      <c r="E182" s="224"/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0"/>
      <c r="AA182" s="210"/>
      <c r="AB182" s="210"/>
      <c r="AC182" s="210"/>
      <c r="AD182" s="210"/>
      <c r="AE182" s="210"/>
      <c r="AF182" s="210"/>
      <c r="AG182" s="210" t="s">
        <v>150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52" t="s">
        <v>222</v>
      </c>
      <c r="D183" s="223"/>
      <c r="E183" s="224">
        <v>2.8820000000000001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0"/>
      <c r="AA183" s="210"/>
      <c r="AB183" s="210"/>
      <c r="AC183" s="210"/>
      <c r="AD183" s="210"/>
      <c r="AE183" s="210"/>
      <c r="AF183" s="210"/>
      <c r="AG183" s="210" t="s">
        <v>150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52" t="s">
        <v>223</v>
      </c>
      <c r="D184" s="223"/>
      <c r="E184" s="224">
        <v>-0.308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150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55" t="s">
        <v>162</v>
      </c>
      <c r="D185" s="225"/>
      <c r="E185" s="226">
        <v>2.5739999999999998</v>
      </c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0"/>
      <c r="AA185" s="210"/>
      <c r="AB185" s="210"/>
      <c r="AC185" s="210"/>
      <c r="AD185" s="210"/>
      <c r="AE185" s="210"/>
      <c r="AF185" s="210"/>
      <c r="AG185" s="210" t="s">
        <v>150</v>
      </c>
      <c r="AH185" s="210">
        <v>1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52" t="s">
        <v>153</v>
      </c>
      <c r="D186" s="223"/>
      <c r="E186" s="224"/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150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52" t="s">
        <v>222</v>
      </c>
      <c r="D187" s="223"/>
      <c r="E187" s="224">
        <v>2.8820000000000001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150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52" t="s">
        <v>223</v>
      </c>
      <c r="D188" s="223"/>
      <c r="E188" s="224">
        <v>-0.308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0"/>
      <c r="AA188" s="210"/>
      <c r="AB188" s="210"/>
      <c r="AC188" s="210"/>
      <c r="AD188" s="210"/>
      <c r="AE188" s="210"/>
      <c r="AF188" s="210"/>
      <c r="AG188" s="210" t="s">
        <v>150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55" t="s">
        <v>162</v>
      </c>
      <c r="D189" s="225"/>
      <c r="E189" s="226">
        <v>2.5739999999999998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150</v>
      </c>
      <c r="AH189" s="210">
        <v>1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17"/>
      <c r="B190" s="218"/>
      <c r="C190" s="253"/>
      <c r="D190" s="243"/>
      <c r="E190" s="243"/>
      <c r="F190" s="243"/>
      <c r="G190" s="243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154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2.5" outlineLevel="1" x14ac:dyDescent="0.2">
      <c r="A191" s="235">
        <v>17</v>
      </c>
      <c r="B191" s="236" t="s">
        <v>224</v>
      </c>
      <c r="C191" s="251" t="s">
        <v>225</v>
      </c>
      <c r="D191" s="237" t="s">
        <v>157</v>
      </c>
      <c r="E191" s="238">
        <v>63.18</v>
      </c>
      <c r="F191" s="239"/>
      <c r="G191" s="240">
        <f>ROUND(E191*F191,2)</f>
        <v>0</v>
      </c>
      <c r="H191" s="239"/>
      <c r="I191" s="240">
        <f>ROUND(E191*H191,2)</f>
        <v>0</v>
      </c>
      <c r="J191" s="239"/>
      <c r="K191" s="240">
        <f>ROUND(E191*J191,2)</f>
        <v>0</v>
      </c>
      <c r="L191" s="240">
        <v>21</v>
      </c>
      <c r="M191" s="240">
        <f>G191*(1+L191/100)</f>
        <v>0</v>
      </c>
      <c r="N191" s="238">
        <v>0</v>
      </c>
      <c r="O191" s="238">
        <f>ROUND(E191*N191,2)</f>
        <v>0</v>
      </c>
      <c r="P191" s="238">
        <v>6.8000000000000005E-2</v>
      </c>
      <c r="Q191" s="238">
        <f>ROUND(E191*P191,2)</f>
        <v>4.3</v>
      </c>
      <c r="R191" s="240" t="s">
        <v>194</v>
      </c>
      <c r="S191" s="240" t="s">
        <v>145</v>
      </c>
      <c r="T191" s="241" t="s">
        <v>145</v>
      </c>
      <c r="U191" s="221">
        <v>0.3</v>
      </c>
      <c r="V191" s="221">
        <f>ROUND(E191*U191,2)</f>
        <v>18.95</v>
      </c>
      <c r="W191" s="221"/>
      <c r="X191" s="221" t="s">
        <v>146</v>
      </c>
      <c r="Y191" s="221" t="s">
        <v>147</v>
      </c>
      <c r="Z191" s="210"/>
      <c r="AA191" s="210"/>
      <c r="AB191" s="210"/>
      <c r="AC191" s="210"/>
      <c r="AD191" s="210"/>
      <c r="AE191" s="210"/>
      <c r="AF191" s="210"/>
      <c r="AG191" s="210" t="s">
        <v>148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54" t="s">
        <v>226</v>
      </c>
      <c r="D192" s="244"/>
      <c r="E192" s="244"/>
      <c r="F192" s="244"/>
      <c r="G192" s="244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159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52" t="s">
        <v>227</v>
      </c>
      <c r="D193" s="223"/>
      <c r="E193" s="224"/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0"/>
      <c r="AA193" s="210"/>
      <c r="AB193" s="210"/>
      <c r="AC193" s="210"/>
      <c r="AD193" s="210"/>
      <c r="AE193" s="210"/>
      <c r="AF193" s="210"/>
      <c r="AG193" s="210" t="s">
        <v>150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52" t="s">
        <v>149</v>
      </c>
      <c r="D194" s="223"/>
      <c r="E194" s="224"/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0"/>
      <c r="AA194" s="210"/>
      <c r="AB194" s="210"/>
      <c r="AC194" s="210"/>
      <c r="AD194" s="210"/>
      <c r="AE194" s="210"/>
      <c r="AF194" s="210"/>
      <c r="AG194" s="210" t="s">
        <v>150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52" t="s">
        <v>228</v>
      </c>
      <c r="D195" s="223"/>
      <c r="E195" s="224">
        <v>23.58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150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52" t="s">
        <v>229</v>
      </c>
      <c r="D196" s="223"/>
      <c r="E196" s="224">
        <v>-2.52</v>
      </c>
      <c r="F196" s="221"/>
      <c r="G196" s="221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150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55" t="s">
        <v>162</v>
      </c>
      <c r="D197" s="225"/>
      <c r="E197" s="226">
        <v>21.06</v>
      </c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150</v>
      </c>
      <c r="AH197" s="210">
        <v>1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17"/>
      <c r="B198" s="218"/>
      <c r="C198" s="252" t="s">
        <v>152</v>
      </c>
      <c r="D198" s="223"/>
      <c r="E198" s="224"/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150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52" t="s">
        <v>228</v>
      </c>
      <c r="D199" s="223"/>
      <c r="E199" s="224">
        <v>23.58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150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52" t="s">
        <v>229</v>
      </c>
      <c r="D200" s="223"/>
      <c r="E200" s="224">
        <v>-2.52</v>
      </c>
      <c r="F200" s="221"/>
      <c r="G200" s="221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0"/>
      <c r="AA200" s="210"/>
      <c r="AB200" s="210"/>
      <c r="AC200" s="210"/>
      <c r="AD200" s="210"/>
      <c r="AE200" s="210"/>
      <c r="AF200" s="210"/>
      <c r="AG200" s="210" t="s">
        <v>150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55" t="s">
        <v>162</v>
      </c>
      <c r="D201" s="225"/>
      <c r="E201" s="226">
        <v>21.06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150</v>
      </c>
      <c r="AH201" s="210">
        <v>1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17"/>
      <c r="B202" s="218"/>
      <c r="C202" s="252" t="s">
        <v>153</v>
      </c>
      <c r="D202" s="223"/>
      <c r="E202" s="224"/>
      <c r="F202" s="221"/>
      <c r="G202" s="221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150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52" t="s">
        <v>228</v>
      </c>
      <c r="D203" s="223"/>
      <c r="E203" s="224">
        <v>23.58</v>
      </c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150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52" t="s">
        <v>229</v>
      </c>
      <c r="D204" s="223"/>
      <c r="E204" s="224">
        <v>-2.52</v>
      </c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150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55" t="s">
        <v>162</v>
      </c>
      <c r="D205" s="225"/>
      <c r="E205" s="226">
        <v>21.06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0"/>
      <c r="AA205" s="210"/>
      <c r="AB205" s="210"/>
      <c r="AC205" s="210"/>
      <c r="AD205" s="210"/>
      <c r="AE205" s="210"/>
      <c r="AF205" s="210"/>
      <c r="AG205" s="210" t="s">
        <v>150</v>
      </c>
      <c r="AH205" s="210">
        <v>1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53"/>
      <c r="D206" s="243"/>
      <c r="E206" s="243"/>
      <c r="F206" s="243"/>
      <c r="G206" s="243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0"/>
      <c r="AA206" s="210"/>
      <c r="AB206" s="210"/>
      <c r="AC206" s="210"/>
      <c r="AD206" s="210"/>
      <c r="AE206" s="210"/>
      <c r="AF206" s="210"/>
      <c r="AG206" s="210" t="s">
        <v>154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x14ac:dyDescent="0.2">
      <c r="A207" s="228" t="s">
        <v>139</v>
      </c>
      <c r="B207" s="229" t="s">
        <v>85</v>
      </c>
      <c r="C207" s="250" t="s">
        <v>86</v>
      </c>
      <c r="D207" s="230"/>
      <c r="E207" s="231"/>
      <c r="F207" s="232"/>
      <c r="G207" s="232">
        <f>SUMIF(AG208:AG213,"&lt;&gt;NOR",G208:G213)</f>
        <v>0</v>
      </c>
      <c r="H207" s="232"/>
      <c r="I207" s="232">
        <f>SUM(I208:I213)</f>
        <v>0</v>
      </c>
      <c r="J207" s="232"/>
      <c r="K207" s="232">
        <f>SUM(K208:K213)</f>
        <v>0</v>
      </c>
      <c r="L207" s="232"/>
      <c r="M207" s="232">
        <f>SUM(M208:M213)</f>
        <v>0</v>
      </c>
      <c r="N207" s="231"/>
      <c r="O207" s="231">
        <f>SUM(O208:O213)</f>
        <v>0</v>
      </c>
      <c r="P207" s="231"/>
      <c r="Q207" s="231">
        <f>SUM(Q208:Q213)</f>
        <v>0</v>
      </c>
      <c r="R207" s="232"/>
      <c r="S207" s="232"/>
      <c r="T207" s="233"/>
      <c r="U207" s="227"/>
      <c r="V207" s="227">
        <f>SUM(V208:V213)</f>
        <v>14.38</v>
      </c>
      <c r="W207" s="227"/>
      <c r="X207" s="227"/>
      <c r="Y207" s="227"/>
      <c r="AG207" t="s">
        <v>140</v>
      </c>
    </row>
    <row r="208" spans="1:60" ht="22.5" outlineLevel="1" x14ac:dyDescent="0.2">
      <c r="A208" s="235">
        <v>18</v>
      </c>
      <c r="B208" s="236" t="s">
        <v>230</v>
      </c>
      <c r="C208" s="251" t="s">
        <v>231</v>
      </c>
      <c r="D208" s="237" t="s">
        <v>232</v>
      </c>
      <c r="E208" s="238">
        <v>7.5999699999999999</v>
      </c>
      <c r="F208" s="239"/>
      <c r="G208" s="240">
        <f>ROUND(E208*F208,2)</f>
        <v>0</v>
      </c>
      <c r="H208" s="239"/>
      <c r="I208" s="240">
        <f>ROUND(E208*H208,2)</f>
        <v>0</v>
      </c>
      <c r="J208" s="239"/>
      <c r="K208" s="240">
        <f>ROUND(E208*J208,2)</f>
        <v>0</v>
      </c>
      <c r="L208" s="240">
        <v>21</v>
      </c>
      <c r="M208" s="240">
        <f>G208*(1+L208/100)</f>
        <v>0</v>
      </c>
      <c r="N208" s="238">
        <v>0</v>
      </c>
      <c r="O208" s="238">
        <f>ROUND(E208*N208,2)</f>
        <v>0</v>
      </c>
      <c r="P208" s="238">
        <v>0</v>
      </c>
      <c r="Q208" s="238">
        <f>ROUND(E208*P208,2)</f>
        <v>0</v>
      </c>
      <c r="R208" s="240" t="s">
        <v>184</v>
      </c>
      <c r="S208" s="240" t="s">
        <v>145</v>
      </c>
      <c r="T208" s="241" t="s">
        <v>145</v>
      </c>
      <c r="U208" s="221">
        <v>1.8919999999999999</v>
      </c>
      <c r="V208" s="221">
        <f>ROUND(E208*U208,2)</f>
        <v>14.38</v>
      </c>
      <c r="W208" s="221"/>
      <c r="X208" s="221" t="s">
        <v>233</v>
      </c>
      <c r="Y208" s="221" t="s">
        <v>147</v>
      </c>
      <c r="Z208" s="210"/>
      <c r="AA208" s="210"/>
      <c r="AB208" s="210"/>
      <c r="AC208" s="210"/>
      <c r="AD208" s="210"/>
      <c r="AE208" s="210"/>
      <c r="AF208" s="210"/>
      <c r="AG208" s="210" t="s">
        <v>234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54" t="s">
        <v>235</v>
      </c>
      <c r="D209" s="244"/>
      <c r="E209" s="244"/>
      <c r="F209" s="244"/>
      <c r="G209" s="244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0"/>
      <c r="AA209" s="210"/>
      <c r="AB209" s="210"/>
      <c r="AC209" s="210"/>
      <c r="AD209" s="210"/>
      <c r="AE209" s="210"/>
      <c r="AF209" s="210"/>
      <c r="AG209" s="210" t="s">
        <v>159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52" t="s">
        <v>236</v>
      </c>
      <c r="D210" s="223"/>
      <c r="E210" s="224"/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150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52" t="s">
        <v>237</v>
      </c>
      <c r="D211" s="223"/>
      <c r="E211" s="224"/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150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52" t="s">
        <v>238</v>
      </c>
      <c r="D212" s="223"/>
      <c r="E212" s="224">
        <v>7.5999699999999999</v>
      </c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0"/>
      <c r="AA212" s="210"/>
      <c r="AB212" s="210"/>
      <c r="AC212" s="210"/>
      <c r="AD212" s="210"/>
      <c r="AE212" s="210"/>
      <c r="AF212" s="210"/>
      <c r="AG212" s="210" t="s">
        <v>150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17"/>
      <c r="B213" s="218"/>
      <c r="C213" s="253"/>
      <c r="D213" s="243"/>
      <c r="E213" s="243"/>
      <c r="F213" s="243"/>
      <c r="G213" s="243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0"/>
      <c r="AA213" s="210"/>
      <c r="AB213" s="210"/>
      <c r="AC213" s="210"/>
      <c r="AD213" s="210"/>
      <c r="AE213" s="210"/>
      <c r="AF213" s="210"/>
      <c r="AG213" s="210" t="s">
        <v>154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x14ac:dyDescent="0.2">
      <c r="A214" s="228" t="s">
        <v>139</v>
      </c>
      <c r="B214" s="229" t="s">
        <v>87</v>
      </c>
      <c r="C214" s="250" t="s">
        <v>88</v>
      </c>
      <c r="D214" s="230"/>
      <c r="E214" s="231"/>
      <c r="F214" s="232"/>
      <c r="G214" s="232">
        <f>SUMIF(AG215:AG230,"&lt;&gt;NOR",G215:G230)</f>
        <v>0</v>
      </c>
      <c r="H214" s="232"/>
      <c r="I214" s="232">
        <f>SUM(I215:I230)</f>
        <v>0</v>
      </c>
      <c r="J214" s="232"/>
      <c r="K214" s="232">
        <f>SUM(K215:K230)</f>
        <v>0</v>
      </c>
      <c r="L214" s="232"/>
      <c r="M214" s="232">
        <f>SUM(M215:M230)</f>
        <v>0</v>
      </c>
      <c r="N214" s="231"/>
      <c r="O214" s="231">
        <f>SUM(O215:O230)</f>
        <v>0.01</v>
      </c>
      <c r="P214" s="231"/>
      <c r="Q214" s="231">
        <f>SUM(Q215:Q230)</f>
        <v>0</v>
      </c>
      <c r="R214" s="232"/>
      <c r="S214" s="232"/>
      <c r="T214" s="233"/>
      <c r="U214" s="227"/>
      <c r="V214" s="227">
        <f>SUM(V215:V230)</f>
        <v>0.81</v>
      </c>
      <c r="W214" s="227"/>
      <c r="X214" s="227"/>
      <c r="Y214" s="227"/>
      <c r="AG214" t="s">
        <v>140</v>
      </c>
    </row>
    <row r="215" spans="1:60" outlineLevel="1" x14ac:dyDescent="0.2">
      <c r="A215" s="235">
        <v>19</v>
      </c>
      <c r="B215" s="236" t="s">
        <v>239</v>
      </c>
      <c r="C215" s="251" t="s">
        <v>240</v>
      </c>
      <c r="D215" s="237" t="s">
        <v>157</v>
      </c>
      <c r="E215" s="238">
        <v>5.4</v>
      </c>
      <c r="F215" s="239"/>
      <c r="G215" s="240">
        <f>ROUND(E215*F215,2)</f>
        <v>0</v>
      </c>
      <c r="H215" s="239"/>
      <c r="I215" s="240">
        <f>ROUND(E215*H215,2)</f>
        <v>0</v>
      </c>
      <c r="J215" s="239"/>
      <c r="K215" s="240">
        <f>ROUND(E215*J215,2)</f>
        <v>0</v>
      </c>
      <c r="L215" s="240">
        <v>21</v>
      </c>
      <c r="M215" s="240">
        <f>G215*(1+L215/100)</f>
        <v>0</v>
      </c>
      <c r="N215" s="238">
        <v>0</v>
      </c>
      <c r="O215" s="238">
        <f>ROUND(E215*N215,2)</f>
        <v>0</v>
      </c>
      <c r="P215" s="238">
        <v>0</v>
      </c>
      <c r="Q215" s="238">
        <f>ROUND(E215*P215,2)</f>
        <v>0</v>
      </c>
      <c r="R215" s="240" t="s">
        <v>241</v>
      </c>
      <c r="S215" s="240" t="s">
        <v>145</v>
      </c>
      <c r="T215" s="241" t="s">
        <v>145</v>
      </c>
      <c r="U215" s="221">
        <v>0.15</v>
      </c>
      <c r="V215" s="221">
        <f>ROUND(E215*U215,2)</f>
        <v>0.81</v>
      </c>
      <c r="W215" s="221"/>
      <c r="X215" s="221" t="s">
        <v>146</v>
      </c>
      <c r="Y215" s="221" t="s">
        <v>147</v>
      </c>
      <c r="Z215" s="210"/>
      <c r="AA215" s="210"/>
      <c r="AB215" s="210"/>
      <c r="AC215" s="210"/>
      <c r="AD215" s="210"/>
      <c r="AE215" s="210"/>
      <c r="AF215" s="210"/>
      <c r="AG215" s="210" t="s">
        <v>148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58" t="s">
        <v>242</v>
      </c>
      <c r="D216" s="248"/>
      <c r="E216" s="248"/>
      <c r="F216" s="248"/>
      <c r="G216" s="248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168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17"/>
      <c r="B217" s="218"/>
      <c r="C217" s="252" t="s">
        <v>243</v>
      </c>
      <c r="D217" s="223"/>
      <c r="E217" s="224"/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0"/>
      <c r="AA217" s="210"/>
      <c r="AB217" s="210"/>
      <c r="AC217" s="210"/>
      <c r="AD217" s="210"/>
      <c r="AE217" s="210"/>
      <c r="AF217" s="210"/>
      <c r="AG217" s="210" t="s">
        <v>150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52" t="s">
        <v>149</v>
      </c>
      <c r="D218" s="223"/>
      <c r="E218" s="224"/>
      <c r="F218" s="221"/>
      <c r="G218" s="22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0"/>
      <c r="AA218" s="210"/>
      <c r="AB218" s="210"/>
      <c r="AC218" s="210"/>
      <c r="AD218" s="210"/>
      <c r="AE218" s="210"/>
      <c r="AF218" s="210"/>
      <c r="AG218" s="210" t="s">
        <v>150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52" t="s">
        <v>244</v>
      </c>
      <c r="D219" s="223"/>
      <c r="E219" s="224">
        <v>1.8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150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52" t="s">
        <v>152</v>
      </c>
      <c r="D220" s="223"/>
      <c r="E220" s="224"/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  <c r="Z220" s="210"/>
      <c r="AA220" s="210"/>
      <c r="AB220" s="210"/>
      <c r="AC220" s="210"/>
      <c r="AD220" s="210"/>
      <c r="AE220" s="210"/>
      <c r="AF220" s="210"/>
      <c r="AG220" s="210" t="s">
        <v>150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52" t="s">
        <v>244</v>
      </c>
      <c r="D221" s="223"/>
      <c r="E221" s="224">
        <v>1.8</v>
      </c>
      <c r="F221" s="221"/>
      <c r="G221" s="22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  <c r="Z221" s="210"/>
      <c r="AA221" s="210"/>
      <c r="AB221" s="210"/>
      <c r="AC221" s="210"/>
      <c r="AD221" s="210"/>
      <c r="AE221" s="210"/>
      <c r="AF221" s="210"/>
      <c r="AG221" s="210" t="s">
        <v>150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52" t="s">
        <v>153</v>
      </c>
      <c r="D222" s="223"/>
      <c r="E222" s="224"/>
      <c r="F222" s="221"/>
      <c r="G222" s="221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0"/>
      <c r="AA222" s="210"/>
      <c r="AB222" s="210"/>
      <c r="AC222" s="210"/>
      <c r="AD222" s="210"/>
      <c r="AE222" s="210"/>
      <c r="AF222" s="210"/>
      <c r="AG222" s="210" t="s">
        <v>150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52" t="s">
        <v>244</v>
      </c>
      <c r="D223" s="223"/>
      <c r="E223" s="224">
        <v>1.8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150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17"/>
      <c r="B224" s="218"/>
      <c r="C224" s="253"/>
      <c r="D224" s="243"/>
      <c r="E224" s="243"/>
      <c r="F224" s="243"/>
      <c r="G224" s="243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154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2.5" outlineLevel="1" x14ac:dyDescent="0.2">
      <c r="A225" s="235">
        <v>20</v>
      </c>
      <c r="B225" s="236" t="s">
        <v>245</v>
      </c>
      <c r="C225" s="251" t="s">
        <v>246</v>
      </c>
      <c r="D225" s="237" t="s">
        <v>205</v>
      </c>
      <c r="E225" s="238">
        <v>0.28349999999999997</v>
      </c>
      <c r="F225" s="239"/>
      <c r="G225" s="240">
        <f>ROUND(E225*F225,2)</f>
        <v>0</v>
      </c>
      <c r="H225" s="239"/>
      <c r="I225" s="240">
        <f>ROUND(E225*H225,2)</f>
        <v>0</v>
      </c>
      <c r="J225" s="239"/>
      <c r="K225" s="240">
        <f>ROUND(E225*J225,2)</f>
        <v>0</v>
      </c>
      <c r="L225" s="240">
        <v>21</v>
      </c>
      <c r="M225" s="240">
        <f>G225*(1+L225/100)</f>
        <v>0</v>
      </c>
      <c r="N225" s="238">
        <v>0.02</v>
      </c>
      <c r="O225" s="238">
        <f>ROUND(E225*N225,2)</f>
        <v>0.01</v>
      </c>
      <c r="P225" s="238">
        <v>0</v>
      </c>
      <c r="Q225" s="238">
        <f>ROUND(E225*P225,2)</f>
        <v>0</v>
      </c>
      <c r="R225" s="240" t="s">
        <v>247</v>
      </c>
      <c r="S225" s="240" t="s">
        <v>145</v>
      </c>
      <c r="T225" s="241" t="s">
        <v>248</v>
      </c>
      <c r="U225" s="221">
        <v>0</v>
      </c>
      <c r="V225" s="221">
        <f>ROUND(E225*U225,2)</f>
        <v>0</v>
      </c>
      <c r="W225" s="221"/>
      <c r="X225" s="221" t="s">
        <v>249</v>
      </c>
      <c r="Y225" s="221" t="s">
        <v>147</v>
      </c>
      <c r="Z225" s="210"/>
      <c r="AA225" s="210"/>
      <c r="AB225" s="210"/>
      <c r="AC225" s="210"/>
      <c r="AD225" s="210"/>
      <c r="AE225" s="210"/>
      <c r="AF225" s="210"/>
      <c r="AG225" s="210" t="s">
        <v>250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17"/>
      <c r="B226" s="218"/>
      <c r="C226" s="252" t="s">
        <v>251</v>
      </c>
      <c r="D226" s="223"/>
      <c r="E226" s="224">
        <v>0.28349999999999997</v>
      </c>
      <c r="F226" s="221"/>
      <c r="G226" s="221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0"/>
      <c r="AA226" s="210"/>
      <c r="AB226" s="210"/>
      <c r="AC226" s="210"/>
      <c r="AD226" s="210"/>
      <c r="AE226" s="210"/>
      <c r="AF226" s="210"/>
      <c r="AG226" s="210" t="s">
        <v>150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">
      <c r="A227" s="217"/>
      <c r="B227" s="218"/>
      <c r="C227" s="253"/>
      <c r="D227" s="243"/>
      <c r="E227" s="243"/>
      <c r="F227" s="243"/>
      <c r="G227" s="243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154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17">
        <v>21</v>
      </c>
      <c r="B228" s="218" t="s">
        <v>252</v>
      </c>
      <c r="C228" s="259" t="s">
        <v>253</v>
      </c>
      <c r="D228" s="219" t="s">
        <v>0</v>
      </c>
      <c r="E228" s="242"/>
      <c r="F228" s="222"/>
      <c r="G228" s="221">
        <f>ROUND(E228*F228,2)</f>
        <v>0</v>
      </c>
      <c r="H228" s="222"/>
      <c r="I228" s="221">
        <f>ROUND(E228*H228,2)</f>
        <v>0</v>
      </c>
      <c r="J228" s="222"/>
      <c r="K228" s="221">
        <f>ROUND(E228*J228,2)</f>
        <v>0</v>
      </c>
      <c r="L228" s="221">
        <v>21</v>
      </c>
      <c r="M228" s="221">
        <f>G228*(1+L228/100)</f>
        <v>0</v>
      </c>
      <c r="N228" s="220">
        <v>0</v>
      </c>
      <c r="O228" s="220">
        <f>ROUND(E228*N228,2)</f>
        <v>0</v>
      </c>
      <c r="P228" s="220">
        <v>0</v>
      </c>
      <c r="Q228" s="220">
        <f>ROUND(E228*P228,2)</f>
        <v>0</v>
      </c>
      <c r="R228" s="221" t="s">
        <v>241</v>
      </c>
      <c r="S228" s="221" t="s">
        <v>145</v>
      </c>
      <c r="T228" s="221" t="s">
        <v>145</v>
      </c>
      <c r="U228" s="221">
        <v>0</v>
      </c>
      <c r="V228" s="221">
        <f>ROUND(E228*U228,2)</f>
        <v>0</v>
      </c>
      <c r="W228" s="221"/>
      <c r="X228" s="221" t="s">
        <v>233</v>
      </c>
      <c r="Y228" s="221" t="s">
        <v>147</v>
      </c>
      <c r="Z228" s="210"/>
      <c r="AA228" s="210"/>
      <c r="AB228" s="210"/>
      <c r="AC228" s="210"/>
      <c r="AD228" s="210"/>
      <c r="AE228" s="210"/>
      <c r="AF228" s="210"/>
      <c r="AG228" s="210" t="s">
        <v>234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17"/>
      <c r="B229" s="218"/>
      <c r="C229" s="260" t="s">
        <v>254</v>
      </c>
      <c r="D229" s="249"/>
      <c r="E229" s="249"/>
      <c r="F229" s="249"/>
      <c r="G229" s="249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0"/>
      <c r="AA229" s="210"/>
      <c r="AB229" s="210"/>
      <c r="AC229" s="210"/>
      <c r="AD229" s="210"/>
      <c r="AE229" s="210"/>
      <c r="AF229" s="210"/>
      <c r="AG229" s="210" t="s">
        <v>159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17"/>
      <c r="B230" s="218"/>
      <c r="C230" s="253"/>
      <c r="D230" s="243"/>
      <c r="E230" s="243"/>
      <c r="F230" s="243"/>
      <c r="G230" s="243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21"/>
      <c r="Z230" s="210"/>
      <c r="AA230" s="210"/>
      <c r="AB230" s="210"/>
      <c r="AC230" s="210"/>
      <c r="AD230" s="210"/>
      <c r="AE230" s="210"/>
      <c r="AF230" s="210"/>
      <c r="AG230" s="210" t="s">
        <v>154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x14ac:dyDescent="0.2">
      <c r="A231" s="228" t="s">
        <v>139</v>
      </c>
      <c r="B231" s="229" t="s">
        <v>89</v>
      </c>
      <c r="C231" s="250" t="s">
        <v>90</v>
      </c>
      <c r="D231" s="230"/>
      <c r="E231" s="231"/>
      <c r="F231" s="232"/>
      <c r="G231" s="232">
        <f>SUMIF(AG232:AG272,"&lt;&gt;NOR",G232:G272)</f>
        <v>0</v>
      </c>
      <c r="H231" s="232"/>
      <c r="I231" s="232">
        <f>SUM(I232:I272)</f>
        <v>0</v>
      </c>
      <c r="J231" s="232"/>
      <c r="K231" s="232">
        <f>SUM(K232:K272)</f>
        <v>0</v>
      </c>
      <c r="L231" s="232"/>
      <c r="M231" s="232">
        <f>SUM(M232:M272)</f>
        <v>0</v>
      </c>
      <c r="N231" s="231"/>
      <c r="O231" s="231">
        <f>SUM(O232:O272)</f>
        <v>0.03</v>
      </c>
      <c r="P231" s="231"/>
      <c r="Q231" s="231">
        <f>SUM(Q232:Q272)</f>
        <v>0.22</v>
      </c>
      <c r="R231" s="232"/>
      <c r="S231" s="232"/>
      <c r="T231" s="233"/>
      <c r="U231" s="227"/>
      <c r="V231" s="227">
        <f>SUM(V232:V272)</f>
        <v>37.409999999999997</v>
      </c>
      <c r="W231" s="227"/>
      <c r="X231" s="227"/>
      <c r="Y231" s="227"/>
      <c r="AG231" t="s">
        <v>140</v>
      </c>
    </row>
    <row r="232" spans="1:60" outlineLevel="1" x14ac:dyDescent="0.2">
      <c r="A232" s="235">
        <v>22</v>
      </c>
      <c r="B232" s="236" t="s">
        <v>255</v>
      </c>
      <c r="C232" s="251" t="s">
        <v>256</v>
      </c>
      <c r="D232" s="237" t="s">
        <v>165</v>
      </c>
      <c r="E232" s="238">
        <v>15</v>
      </c>
      <c r="F232" s="239"/>
      <c r="G232" s="240">
        <f>ROUND(E232*F232,2)</f>
        <v>0</v>
      </c>
      <c r="H232" s="239"/>
      <c r="I232" s="240">
        <f>ROUND(E232*H232,2)</f>
        <v>0</v>
      </c>
      <c r="J232" s="239"/>
      <c r="K232" s="240">
        <f>ROUND(E232*J232,2)</f>
        <v>0</v>
      </c>
      <c r="L232" s="240">
        <v>21</v>
      </c>
      <c r="M232" s="240">
        <f>G232*(1+L232/100)</f>
        <v>0</v>
      </c>
      <c r="N232" s="238">
        <v>0</v>
      </c>
      <c r="O232" s="238">
        <f>ROUND(E232*N232,2)</f>
        <v>0</v>
      </c>
      <c r="P232" s="238">
        <v>1.4919999999999999E-2</v>
      </c>
      <c r="Q232" s="238">
        <f>ROUND(E232*P232,2)</f>
        <v>0.22</v>
      </c>
      <c r="R232" s="240" t="s">
        <v>257</v>
      </c>
      <c r="S232" s="240" t="s">
        <v>145</v>
      </c>
      <c r="T232" s="241" t="s">
        <v>145</v>
      </c>
      <c r="U232" s="221">
        <v>0.41299999999999998</v>
      </c>
      <c r="V232" s="221">
        <f>ROUND(E232*U232,2)</f>
        <v>6.2</v>
      </c>
      <c r="W232" s="221"/>
      <c r="X232" s="221" t="s">
        <v>146</v>
      </c>
      <c r="Y232" s="221" t="s">
        <v>147</v>
      </c>
      <c r="Z232" s="210"/>
      <c r="AA232" s="210"/>
      <c r="AB232" s="210"/>
      <c r="AC232" s="210"/>
      <c r="AD232" s="210"/>
      <c r="AE232" s="210"/>
      <c r="AF232" s="210"/>
      <c r="AG232" s="210" t="s">
        <v>148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17"/>
      <c r="B233" s="218"/>
      <c r="C233" s="254" t="s">
        <v>258</v>
      </c>
      <c r="D233" s="244"/>
      <c r="E233" s="244"/>
      <c r="F233" s="244"/>
      <c r="G233" s="244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159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">
      <c r="A234" s="217"/>
      <c r="B234" s="218"/>
      <c r="C234" s="253"/>
      <c r="D234" s="243"/>
      <c r="E234" s="243"/>
      <c r="F234" s="243"/>
      <c r="G234" s="243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0"/>
      <c r="AA234" s="210"/>
      <c r="AB234" s="210"/>
      <c r="AC234" s="210"/>
      <c r="AD234" s="210"/>
      <c r="AE234" s="210"/>
      <c r="AF234" s="210"/>
      <c r="AG234" s="210" t="s">
        <v>154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35">
        <v>23</v>
      </c>
      <c r="B235" s="236" t="s">
        <v>259</v>
      </c>
      <c r="C235" s="251" t="s">
        <v>260</v>
      </c>
      <c r="D235" s="237" t="s">
        <v>165</v>
      </c>
      <c r="E235" s="238">
        <v>15</v>
      </c>
      <c r="F235" s="239"/>
      <c r="G235" s="240">
        <f>ROUND(E235*F235,2)</f>
        <v>0</v>
      </c>
      <c r="H235" s="239"/>
      <c r="I235" s="240">
        <f>ROUND(E235*H235,2)</f>
        <v>0</v>
      </c>
      <c r="J235" s="239"/>
      <c r="K235" s="240">
        <f>ROUND(E235*J235,2)</f>
        <v>0</v>
      </c>
      <c r="L235" s="240">
        <v>21</v>
      </c>
      <c r="M235" s="240">
        <f>G235*(1+L235/100)</f>
        <v>0</v>
      </c>
      <c r="N235" s="238">
        <v>4.6999999999999999E-4</v>
      </c>
      <c r="O235" s="238">
        <f>ROUND(E235*N235,2)</f>
        <v>0.01</v>
      </c>
      <c r="P235" s="238">
        <v>0</v>
      </c>
      <c r="Q235" s="238">
        <f>ROUND(E235*P235,2)</f>
        <v>0</v>
      </c>
      <c r="R235" s="240" t="s">
        <v>257</v>
      </c>
      <c r="S235" s="240" t="s">
        <v>145</v>
      </c>
      <c r="T235" s="241" t="s">
        <v>145</v>
      </c>
      <c r="U235" s="221">
        <v>0.35899999999999999</v>
      </c>
      <c r="V235" s="221">
        <f>ROUND(E235*U235,2)</f>
        <v>5.39</v>
      </c>
      <c r="W235" s="221"/>
      <c r="X235" s="221" t="s">
        <v>146</v>
      </c>
      <c r="Y235" s="221" t="s">
        <v>147</v>
      </c>
      <c r="Z235" s="210"/>
      <c r="AA235" s="210"/>
      <c r="AB235" s="210"/>
      <c r="AC235" s="210"/>
      <c r="AD235" s="210"/>
      <c r="AE235" s="210"/>
      <c r="AF235" s="210"/>
      <c r="AG235" s="210" t="s">
        <v>148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17"/>
      <c r="B236" s="218"/>
      <c r="C236" s="254" t="s">
        <v>261</v>
      </c>
      <c r="D236" s="244"/>
      <c r="E236" s="244"/>
      <c r="F236" s="244"/>
      <c r="G236" s="244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21"/>
      <c r="Z236" s="210"/>
      <c r="AA236" s="210"/>
      <c r="AB236" s="210"/>
      <c r="AC236" s="210"/>
      <c r="AD236" s="210"/>
      <c r="AE236" s="210"/>
      <c r="AF236" s="210"/>
      <c r="AG236" s="210" t="s">
        <v>159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56" t="s">
        <v>262</v>
      </c>
      <c r="D237" s="245"/>
      <c r="E237" s="245"/>
      <c r="F237" s="245"/>
      <c r="G237" s="245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  <c r="Z237" s="210"/>
      <c r="AA237" s="210"/>
      <c r="AB237" s="210"/>
      <c r="AC237" s="210"/>
      <c r="AD237" s="210"/>
      <c r="AE237" s="210"/>
      <c r="AF237" s="210"/>
      <c r="AG237" s="210" t="s">
        <v>168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">
      <c r="A238" s="217"/>
      <c r="B238" s="218"/>
      <c r="C238" s="253"/>
      <c r="D238" s="243"/>
      <c r="E238" s="243"/>
      <c r="F238" s="243"/>
      <c r="G238" s="243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21"/>
      <c r="Z238" s="210"/>
      <c r="AA238" s="210"/>
      <c r="AB238" s="210"/>
      <c r="AC238" s="210"/>
      <c r="AD238" s="210"/>
      <c r="AE238" s="210"/>
      <c r="AF238" s="210"/>
      <c r="AG238" s="210" t="s">
        <v>154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35">
        <v>24</v>
      </c>
      <c r="B239" s="236" t="s">
        <v>263</v>
      </c>
      <c r="C239" s="251" t="s">
        <v>264</v>
      </c>
      <c r="D239" s="237" t="s">
        <v>165</v>
      </c>
      <c r="E239" s="238">
        <v>6</v>
      </c>
      <c r="F239" s="239"/>
      <c r="G239" s="240">
        <f>ROUND(E239*F239,2)</f>
        <v>0</v>
      </c>
      <c r="H239" s="239"/>
      <c r="I239" s="240">
        <f>ROUND(E239*H239,2)</f>
        <v>0</v>
      </c>
      <c r="J239" s="239"/>
      <c r="K239" s="240">
        <f>ROUND(E239*J239,2)</f>
        <v>0</v>
      </c>
      <c r="L239" s="240">
        <v>21</v>
      </c>
      <c r="M239" s="240">
        <f>G239*(1+L239/100)</f>
        <v>0</v>
      </c>
      <c r="N239" s="238">
        <v>6.9999999999999999E-4</v>
      </c>
      <c r="O239" s="238">
        <f>ROUND(E239*N239,2)</f>
        <v>0</v>
      </c>
      <c r="P239" s="238">
        <v>0</v>
      </c>
      <c r="Q239" s="238">
        <f>ROUND(E239*P239,2)</f>
        <v>0</v>
      </c>
      <c r="R239" s="240" t="s">
        <v>257</v>
      </c>
      <c r="S239" s="240" t="s">
        <v>145</v>
      </c>
      <c r="T239" s="241" t="s">
        <v>145</v>
      </c>
      <c r="U239" s="221">
        <v>0.45200000000000001</v>
      </c>
      <c r="V239" s="221">
        <f>ROUND(E239*U239,2)</f>
        <v>2.71</v>
      </c>
      <c r="W239" s="221"/>
      <c r="X239" s="221" t="s">
        <v>146</v>
      </c>
      <c r="Y239" s="221" t="s">
        <v>147</v>
      </c>
      <c r="Z239" s="210"/>
      <c r="AA239" s="210"/>
      <c r="AB239" s="210"/>
      <c r="AC239" s="210"/>
      <c r="AD239" s="210"/>
      <c r="AE239" s="210"/>
      <c r="AF239" s="210"/>
      <c r="AG239" s="210" t="s">
        <v>148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">
      <c r="A240" s="217"/>
      <c r="B240" s="218"/>
      <c r="C240" s="254" t="s">
        <v>261</v>
      </c>
      <c r="D240" s="244"/>
      <c r="E240" s="244"/>
      <c r="F240" s="244"/>
      <c r="G240" s="244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159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17"/>
      <c r="B241" s="218"/>
      <c r="C241" s="256" t="s">
        <v>262</v>
      </c>
      <c r="D241" s="245"/>
      <c r="E241" s="245"/>
      <c r="F241" s="245"/>
      <c r="G241" s="245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0"/>
      <c r="AA241" s="210"/>
      <c r="AB241" s="210"/>
      <c r="AC241" s="210"/>
      <c r="AD241" s="210"/>
      <c r="AE241" s="210"/>
      <c r="AF241" s="210"/>
      <c r="AG241" s="210" t="s">
        <v>168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17"/>
      <c r="B242" s="218"/>
      <c r="C242" s="253"/>
      <c r="D242" s="243"/>
      <c r="E242" s="243"/>
      <c r="F242" s="243"/>
      <c r="G242" s="243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0"/>
      <c r="AA242" s="210"/>
      <c r="AB242" s="210"/>
      <c r="AC242" s="210"/>
      <c r="AD242" s="210"/>
      <c r="AE242" s="210"/>
      <c r="AF242" s="210"/>
      <c r="AG242" s="210" t="s">
        <v>154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35">
        <v>25</v>
      </c>
      <c r="B243" s="236" t="s">
        <v>265</v>
      </c>
      <c r="C243" s="251" t="s">
        <v>266</v>
      </c>
      <c r="D243" s="237" t="s">
        <v>165</v>
      </c>
      <c r="E243" s="238">
        <v>3</v>
      </c>
      <c r="F243" s="239"/>
      <c r="G243" s="240">
        <f>ROUND(E243*F243,2)</f>
        <v>0</v>
      </c>
      <c r="H243" s="239"/>
      <c r="I243" s="240">
        <f>ROUND(E243*H243,2)</f>
        <v>0</v>
      </c>
      <c r="J243" s="239"/>
      <c r="K243" s="240">
        <f>ROUND(E243*J243,2)</f>
        <v>0</v>
      </c>
      <c r="L243" s="240">
        <v>21</v>
      </c>
      <c r="M243" s="240">
        <f>G243*(1+L243/100)</f>
        <v>0</v>
      </c>
      <c r="N243" s="238">
        <v>1.5200000000000001E-3</v>
      </c>
      <c r="O243" s="238">
        <f>ROUND(E243*N243,2)</f>
        <v>0</v>
      </c>
      <c r="P243" s="238">
        <v>0</v>
      </c>
      <c r="Q243" s="238">
        <f>ROUND(E243*P243,2)</f>
        <v>0</v>
      </c>
      <c r="R243" s="240" t="s">
        <v>257</v>
      </c>
      <c r="S243" s="240" t="s">
        <v>145</v>
      </c>
      <c r="T243" s="241" t="s">
        <v>145</v>
      </c>
      <c r="U243" s="221">
        <v>1.173</v>
      </c>
      <c r="V243" s="221">
        <f>ROUND(E243*U243,2)</f>
        <v>3.52</v>
      </c>
      <c r="W243" s="221"/>
      <c r="X243" s="221" t="s">
        <v>146</v>
      </c>
      <c r="Y243" s="221" t="s">
        <v>147</v>
      </c>
      <c r="Z243" s="210"/>
      <c r="AA243" s="210"/>
      <c r="AB243" s="210"/>
      <c r="AC243" s="210"/>
      <c r="AD243" s="210"/>
      <c r="AE243" s="210"/>
      <c r="AF243" s="210"/>
      <c r="AG243" s="210" t="s">
        <v>148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17"/>
      <c r="B244" s="218"/>
      <c r="C244" s="254" t="s">
        <v>261</v>
      </c>
      <c r="D244" s="244"/>
      <c r="E244" s="244"/>
      <c r="F244" s="244"/>
      <c r="G244" s="244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159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17"/>
      <c r="B245" s="218"/>
      <c r="C245" s="256" t="s">
        <v>262</v>
      </c>
      <c r="D245" s="245"/>
      <c r="E245" s="245"/>
      <c r="F245" s="245"/>
      <c r="G245" s="245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21"/>
      <c r="Z245" s="210"/>
      <c r="AA245" s="210"/>
      <c r="AB245" s="210"/>
      <c r="AC245" s="210"/>
      <c r="AD245" s="210"/>
      <c r="AE245" s="210"/>
      <c r="AF245" s="210"/>
      <c r="AG245" s="210" t="s">
        <v>168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17"/>
      <c r="B246" s="218"/>
      <c r="C246" s="253"/>
      <c r="D246" s="243"/>
      <c r="E246" s="243"/>
      <c r="F246" s="243"/>
      <c r="G246" s="243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0"/>
      <c r="AA246" s="210"/>
      <c r="AB246" s="210"/>
      <c r="AC246" s="210"/>
      <c r="AD246" s="210"/>
      <c r="AE246" s="210"/>
      <c r="AF246" s="210"/>
      <c r="AG246" s="210" t="s">
        <v>154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35">
        <v>26</v>
      </c>
      <c r="B247" s="236" t="s">
        <v>267</v>
      </c>
      <c r="C247" s="251" t="s">
        <v>268</v>
      </c>
      <c r="D247" s="237" t="s">
        <v>165</v>
      </c>
      <c r="E247" s="238">
        <v>15</v>
      </c>
      <c r="F247" s="239"/>
      <c r="G247" s="240">
        <f>ROUND(E247*F247,2)</f>
        <v>0</v>
      </c>
      <c r="H247" s="239"/>
      <c r="I247" s="240">
        <f>ROUND(E247*H247,2)</f>
        <v>0</v>
      </c>
      <c r="J247" s="239"/>
      <c r="K247" s="240">
        <f>ROUND(E247*J247,2)</f>
        <v>0</v>
      </c>
      <c r="L247" s="240">
        <v>21</v>
      </c>
      <c r="M247" s="240">
        <f>G247*(1+L247/100)</f>
        <v>0</v>
      </c>
      <c r="N247" s="238">
        <v>1.31E-3</v>
      </c>
      <c r="O247" s="238">
        <f>ROUND(E247*N247,2)</f>
        <v>0.02</v>
      </c>
      <c r="P247" s="238">
        <v>0</v>
      </c>
      <c r="Q247" s="238">
        <f>ROUND(E247*P247,2)</f>
        <v>0</v>
      </c>
      <c r="R247" s="240" t="s">
        <v>257</v>
      </c>
      <c r="S247" s="240" t="s">
        <v>145</v>
      </c>
      <c r="T247" s="241" t="s">
        <v>145</v>
      </c>
      <c r="U247" s="221">
        <v>0.79700000000000004</v>
      </c>
      <c r="V247" s="221">
        <f>ROUND(E247*U247,2)</f>
        <v>11.96</v>
      </c>
      <c r="W247" s="221"/>
      <c r="X247" s="221" t="s">
        <v>146</v>
      </c>
      <c r="Y247" s="221" t="s">
        <v>147</v>
      </c>
      <c r="Z247" s="210"/>
      <c r="AA247" s="210"/>
      <c r="AB247" s="210"/>
      <c r="AC247" s="210"/>
      <c r="AD247" s="210"/>
      <c r="AE247" s="210"/>
      <c r="AF247" s="210"/>
      <c r="AG247" s="210" t="s">
        <v>148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54" t="s">
        <v>261</v>
      </c>
      <c r="D248" s="244"/>
      <c r="E248" s="244"/>
      <c r="F248" s="244"/>
      <c r="G248" s="244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0"/>
      <c r="AA248" s="210"/>
      <c r="AB248" s="210"/>
      <c r="AC248" s="210"/>
      <c r="AD248" s="210"/>
      <c r="AE248" s="210"/>
      <c r="AF248" s="210"/>
      <c r="AG248" s="210" t="s">
        <v>159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">
      <c r="A249" s="217"/>
      <c r="B249" s="218"/>
      <c r="C249" s="256" t="s">
        <v>269</v>
      </c>
      <c r="D249" s="245"/>
      <c r="E249" s="245"/>
      <c r="F249" s="245"/>
      <c r="G249" s="245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0"/>
      <c r="AA249" s="210"/>
      <c r="AB249" s="210"/>
      <c r="AC249" s="210"/>
      <c r="AD249" s="210"/>
      <c r="AE249" s="210"/>
      <c r="AF249" s="210"/>
      <c r="AG249" s="210" t="s">
        <v>168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56" t="s">
        <v>270</v>
      </c>
      <c r="D250" s="245"/>
      <c r="E250" s="245"/>
      <c r="F250" s="245"/>
      <c r="G250" s="245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0"/>
      <c r="AA250" s="210"/>
      <c r="AB250" s="210"/>
      <c r="AC250" s="210"/>
      <c r="AD250" s="210"/>
      <c r="AE250" s="210"/>
      <c r="AF250" s="210"/>
      <c r="AG250" s="210" t="s">
        <v>168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17"/>
      <c r="B251" s="218"/>
      <c r="C251" s="253"/>
      <c r="D251" s="243"/>
      <c r="E251" s="243"/>
      <c r="F251" s="243"/>
      <c r="G251" s="243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0"/>
      <c r="AA251" s="210"/>
      <c r="AB251" s="210"/>
      <c r="AC251" s="210"/>
      <c r="AD251" s="210"/>
      <c r="AE251" s="210"/>
      <c r="AF251" s="210"/>
      <c r="AG251" s="210" t="s">
        <v>154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35">
        <v>27</v>
      </c>
      <c r="B252" s="236" t="s">
        <v>271</v>
      </c>
      <c r="C252" s="251" t="s">
        <v>272</v>
      </c>
      <c r="D252" s="237" t="s">
        <v>143</v>
      </c>
      <c r="E252" s="238">
        <v>12</v>
      </c>
      <c r="F252" s="239"/>
      <c r="G252" s="240">
        <f>ROUND(E252*F252,2)</f>
        <v>0</v>
      </c>
      <c r="H252" s="239"/>
      <c r="I252" s="240">
        <f>ROUND(E252*H252,2)</f>
        <v>0</v>
      </c>
      <c r="J252" s="239"/>
      <c r="K252" s="240">
        <f>ROUND(E252*J252,2)</f>
        <v>0</v>
      </c>
      <c r="L252" s="240">
        <v>21</v>
      </c>
      <c r="M252" s="240">
        <f>G252*(1+L252/100)</f>
        <v>0</v>
      </c>
      <c r="N252" s="238">
        <v>0</v>
      </c>
      <c r="O252" s="238">
        <f>ROUND(E252*N252,2)</f>
        <v>0</v>
      </c>
      <c r="P252" s="238">
        <v>0</v>
      </c>
      <c r="Q252" s="238">
        <f>ROUND(E252*P252,2)</f>
        <v>0</v>
      </c>
      <c r="R252" s="240" t="s">
        <v>257</v>
      </c>
      <c r="S252" s="240" t="s">
        <v>145</v>
      </c>
      <c r="T252" s="241" t="s">
        <v>145</v>
      </c>
      <c r="U252" s="221">
        <v>0.157</v>
      </c>
      <c r="V252" s="221">
        <f>ROUND(E252*U252,2)</f>
        <v>1.88</v>
      </c>
      <c r="W252" s="221"/>
      <c r="X252" s="221" t="s">
        <v>146</v>
      </c>
      <c r="Y252" s="221" t="s">
        <v>147</v>
      </c>
      <c r="Z252" s="210"/>
      <c r="AA252" s="210"/>
      <c r="AB252" s="210"/>
      <c r="AC252" s="210"/>
      <c r="AD252" s="210"/>
      <c r="AE252" s="210"/>
      <c r="AF252" s="210"/>
      <c r="AG252" s="210" t="s">
        <v>148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54" t="s">
        <v>273</v>
      </c>
      <c r="D253" s="244"/>
      <c r="E253" s="244"/>
      <c r="F253" s="244"/>
      <c r="G253" s="244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  <c r="Z253" s="210"/>
      <c r="AA253" s="210"/>
      <c r="AB253" s="210"/>
      <c r="AC253" s="210"/>
      <c r="AD253" s="210"/>
      <c r="AE253" s="210"/>
      <c r="AF253" s="210"/>
      <c r="AG253" s="210" t="s">
        <v>159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17"/>
      <c r="B254" s="218"/>
      <c r="C254" s="253"/>
      <c r="D254" s="243"/>
      <c r="E254" s="243"/>
      <c r="F254" s="243"/>
      <c r="G254" s="243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  <c r="Z254" s="210"/>
      <c r="AA254" s="210"/>
      <c r="AB254" s="210"/>
      <c r="AC254" s="210"/>
      <c r="AD254" s="210"/>
      <c r="AE254" s="210"/>
      <c r="AF254" s="210"/>
      <c r="AG254" s="210" t="s">
        <v>154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35">
        <v>28</v>
      </c>
      <c r="B255" s="236" t="s">
        <v>274</v>
      </c>
      <c r="C255" s="251" t="s">
        <v>275</v>
      </c>
      <c r="D255" s="237" t="s">
        <v>143</v>
      </c>
      <c r="E255" s="238">
        <v>6</v>
      </c>
      <c r="F255" s="239"/>
      <c r="G255" s="240">
        <f>ROUND(E255*F255,2)</f>
        <v>0</v>
      </c>
      <c r="H255" s="239"/>
      <c r="I255" s="240">
        <f>ROUND(E255*H255,2)</f>
        <v>0</v>
      </c>
      <c r="J255" s="239"/>
      <c r="K255" s="240">
        <f>ROUND(E255*J255,2)</f>
        <v>0</v>
      </c>
      <c r="L255" s="240">
        <v>21</v>
      </c>
      <c r="M255" s="240">
        <f>G255*(1+L255/100)</f>
        <v>0</v>
      </c>
      <c r="N255" s="238">
        <v>0</v>
      </c>
      <c r="O255" s="238">
        <f>ROUND(E255*N255,2)</f>
        <v>0</v>
      </c>
      <c r="P255" s="238">
        <v>0</v>
      </c>
      <c r="Q255" s="238">
        <f>ROUND(E255*P255,2)</f>
        <v>0</v>
      </c>
      <c r="R255" s="240" t="s">
        <v>257</v>
      </c>
      <c r="S255" s="240" t="s">
        <v>145</v>
      </c>
      <c r="T255" s="241" t="s">
        <v>145</v>
      </c>
      <c r="U255" s="221">
        <v>0.17399999999999999</v>
      </c>
      <c r="V255" s="221">
        <f>ROUND(E255*U255,2)</f>
        <v>1.04</v>
      </c>
      <c r="W255" s="221"/>
      <c r="X255" s="221" t="s">
        <v>146</v>
      </c>
      <c r="Y255" s="221" t="s">
        <v>147</v>
      </c>
      <c r="Z255" s="210"/>
      <c r="AA255" s="210"/>
      <c r="AB255" s="210"/>
      <c r="AC255" s="210"/>
      <c r="AD255" s="210"/>
      <c r="AE255" s="210"/>
      <c r="AF255" s="210"/>
      <c r="AG255" s="210" t="s">
        <v>148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">
      <c r="A256" s="217"/>
      <c r="B256" s="218"/>
      <c r="C256" s="254" t="s">
        <v>273</v>
      </c>
      <c r="D256" s="244"/>
      <c r="E256" s="244"/>
      <c r="F256" s="244"/>
      <c r="G256" s="244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0"/>
      <c r="AA256" s="210"/>
      <c r="AB256" s="210"/>
      <c r="AC256" s="210"/>
      <c r="AD256" s="210"/>
      <c r="AE256" s="210"/>
      <c r="AF256" s="210"/>
      <c r="AG256" s="210" t="s">
        <v>159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">
      <c r="A257" s="217"/>
      <c r="B257" s="218"/>
      <c r="C257" s="253"/>
      <c r="D257" s="243"/>
      <c r="E257" s="243"/>
      <c r="F257" s="243"/>
      <c r="G257" s="243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  <c r="Z257" s="210"/>
      <c r="AA257" s="210"/>
      <c r="AB257" s="210"/>
      <c r="AC257" s="210"/>
      <c r="AD257" s="210"/>
      <c r="AE257" s="210"/>
      <c r="AF257" s="210"/>
      <c r="AG257" s="210" t="s">
        <v>154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35">
        <v>29</v>
      </c>
      <c r="B258" s="236" t="s">
        <v>276</v>
      </c>
      <c r="C258" s="251" t="s">
        <v>277</v>
      </c>
      <c r="D258" s="237" t="s">
        <v>143</v>
      </c>
      <c r="E258" s="238">
        <v>6</v>
      </c>
      <c r="F258" s="239"/>
      <c r="G258" s="240">
        <f>ROUND(E258*F258,2)</f>
        <v>0</v>
      </c>
      <c r="H258" s="239"/>
      <c r="I258" s="240">
        <f>ROUND(E258*H258,2)</f>
        <v>0</v>
      </c>
      <c r="J258" s="239"/>
      <c r="K258" s="240">
        <f>ROUND(E258*J258,2)</f>
        <v>0</v>
      </c>
      <c r="L258" s="240">
        <v>21</v>
      </c>
      <c r="M258" s="240">
        <f>G258*(1+L258/100)</f>
        <v>0</v>
      </c>
      <c r="N258" s="238">
        <v>0</v>
      </c>
      <c r="O258" s="238">
        <f>ROUND(E258*N258,2)</f>
        <v>0</v>
      </c>
      <c r="P258" s="238">
        <v>0</v>
      </c>
      <c r="Q258" s="238">
        <f>ROUND(E258*P258,2)</f>
        <v>0</v>
      </c>
      <c r="R258" s="240" t="s">
        <v>257</v>
      </c>
      <c r="S258" s="240" t="s">
        <v>145</v>
      </c>
      <c r="T258" s="241" t="s">
        <v>145</v>
      </c>
      <c r="U258" s="221">
        <v>0.25900000000000001</v>
      </c>
      <c r="V258" s="221">
        <f>ROUND(E258*U258,2)</f>
        <v>1.55</v>
      </c>
      <c r="W258" s="221"/>
      <c r="X258" s="221" t="s">
        <v>146</v>
      </c>
      <c r="Y258" s="221" t="s">
        <v>147</v>
      </c>
      <c r="Z258" s="210"/>
      <c r="AA258" s="210"/>
      <c r="AB258" s="210"/>
      <c r="AC258" s="210"/>
      <c r="AD258" s="210"/>
      <c r="AE258" s="210"/>
      <c r="AF258" s="210"/>
      <c r="AG258" s="210" t="s">
        <v>148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17"/>
      <c r="B259" s="218"/>
      <c r="C259" s="254" t="s">
        <v>273</v>
      </c>
      <c r="D259" s="244"/>
      <c r="E259" s="244"/>
      <c r="F259" s="244"/>
      <c r="G259" s="244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21"/>
      <c r="Z259" s="210"/>
      <c r="AA259" s="210"/>
      <c r="AB259" s="210"/>
      <c r="AC259" s="210"/>
      <c r="AD259" s="210"/>
      <c r="AE259" s="210"/>
      <c r="AF259" s="210"/>
      <c r="AG259" s="210" t="s">
        <v>159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">
      <c r="A260" s="217"/>
      <c r="B260" s="218"/>
      <c r="C260" s="253"/>
      <c r="D260" s="243"/>
      <c r="E260" s="243"/>
      <c r="F260" s="243"/>
      <c r="G260" s="243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0"/>
      <c r="AA260" s="210"/>
      <c r="AB260" s="210"/>
      <c r="AC260" s="210"/>
      <c r="AD260" s="210"/>
      <c r="AE260" s="210"/>
      <c r="AF260" s="210"/>
      <c r="AG260" s="210" t="s">
        <v>154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35">
        <v>30</v>
      </c>
      <c r="B261" s="236" t="s">
        <v>278</v>
      </c>
      <c r="C261" s="251" t="s">
        <v>279</v>
      </c>
      <c r="D261" s="237" t="s">
        <v>143</v>
      </c>
      <c r="E261" s="238">
        <v>1</v>
      </c>
      <c r="F261" s="239"/>
      <c r="G261" s="240">
        <f>ROUND(E261*F261,2)</f>
        <v>0</v>
      </c>
      <c r="H261" s="239"/>
      <c r="I261" s="240">
        <f>ROUND(E261*H261,2)</f>
        <v>0</v>
      </c>
      <c r="J261" s="239"/>
      <c r="K261" s="240">
        <f>ROUND(E261*J261,2)</f>
        <v>0</v>
      </c>
      <c r="L261" s="240">
        <v>21</v>
      </c>
      <c r="M261" s="240">
        <f>G261*(1+L261/100)</f>
        <v>0</v>
      </c>
      <c r="N261" s="238">
        <v>2.7E-4</v>
      </c>
      <c r="O261" s="238">
        <f>ROUND(E261*N261,2)</f>
        <v>0</v>
      </c>
      <c r="P261" s="238">
        <v>0</v>
      </c>
      <c r="Q261" s="238">
        <f>ROUND(E261*P261,2)</f>
        <v>0</v>
      </c>
      <c r="R261" s="240" t="s">
        <v>257</v>
      </c>
      <c r="S261" s="240" t="s">
        <v>145</v>
      </c>
      <c r="T261" s="241" t="s">
        <v>145</v>
      </c>
      <c r="U261" s="221">
        <v>0.33300000000000002</v>
      </c>
      <c r="V261" s="221">
        <f>ROUND(E261*U261,2)</f>
        <v>0.33</v>
      </c>
      <c r="W261" s="221"/>
      <c r="X261" s="221" t="s">
        <v>146</v>
      </c>
      <c r="Y261" s="221" t="s">
        <v>147</v>
      </c>
      <c r="Z261" s="210"/>
      <c r="AA261" s="210"/>
      <c r="AB261" s="210"/>
      <c r="AC261" s="210"/>
      <c r="AD261" s="210"/>
      <c r="AE261" s="210"/>
      <c r="AF261" s="210"/>
      <c r="AG261" s="210" t="s">
        <v>148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">
      <c r="A262" s="217"/>
      <c r="B262" s="218"/>
      <c r="C262" s="257"/>
      <c r="D262" s="246"/>
      <c r="E262" s="246"/>
      <c r="F262" s="246"/>
      <c r="G262" s="246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  <c r="Z262" s="210"/>
      <c r="AA262" s="210"/>
      <c r="AB262" s="210"/>
      <c r="AC262" s="210"/>
      <c r="AD262" s="210"/>
      <c r="AE262" s="210"/>
      <c r="AF262" s="210"/>
      <c r="AG262" s="210" t="s">
        <v>154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35">
        <v>31</v>
      </c>
      <c r="B263" s="236" t="s">
        <v>280</v>
      </c>
      <c r="C263" s="251" t="s">
        <v>281</v>
      </c>
      <c r="D263" s="237" t="s">
        <v>165</v>
      </c>
      <c r="E263" s="238">
        <v>39</v>
      </c>
      <c r="F263" s="239"/>
      <c r="G263" s="240">
        <f>ROUND(E263*F263,2)</f>
        <v>0</v>
      </c>
      <c r="H263" s="239"/>
      <c r="I263" s="240">
        <f>ROUND(E263*H263,2)</f>
        <v>0</v>
      </c>
      <c r="J263" s="239"/>
      <c r="K263" s="240">
        <f>ROUND(E263*J263,2)</f>
        <v>0</v>
      </c>
      <c r="L263" s="240">
        <v>21</v>
      </c>
      <c r="M263" s="240">
        <f>G263*(1+L263/100)</f>
        <v>0</v>
      </c>
      <c r="N263" s="238">
        <v>0</v>
      </c>
      <c r="O263" s="238">
        <f>ROUND(E263*N263,2)</f>
        <v>0</v>
      </c>
      <c r="P263" s="238">
        <v>0</v>
      </c>
      <c r="Q263" s="238">
        <f>ROUND(E263*P263,2)</f>
        <v>0</v>
      </c>
      <c r="R263" s="240" t="s">
        <v>257</v>
      </c>
      <c r="S263" s="240" t="s">
        <v>145</v>
      </c>
      <c r="T263" s="241" t="s">
        <v>145</v>
      </c>
      <c r="U263" s="221">
        <v>4.8000000000000001E-2</v>
      </c>
      <c r="V263" s="221">
        <f>ROUND(E263*U263,2)</f>
        <v>1.87</v>
      </c>
      <c r="W263" s="221"/>
      <c r="X263" s="221" t="s">
        <v>146</v>
      </c>
      <c r="Y263" s="221" t="s">
        <v>147</v>
      </c>
      <c r="Z263" s="210"/>
      <c r="AA263" s="210"/>
      <c r="AB263" s="210"/>
      <c r="AC263" s="210"/>
      <c r="AD263" s="210"/>
      <c r="AE263" s="210"/>
      <c r="AF263" s="210"/>
      <c r="AG263" s="210" t="s">
        <v>148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57"/>
      <c r="D264" s="246"/>
      <c r="E264" s="246"/>
      <c r="F264" s="246"/>
      <c r="G264" s="246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0"/>
      <c r="AA264" s="210"/>
      <c r="AB264" s="210"/>
      <c r="AC264" s="210"/>
      <c r="AD264" s="210"/>
      <c r="AE264" s="210"/>
      <c r="AF264" s="210"/>
      <c r="AG264" s="210" t="s">
        <v>154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22.5" outlineLevel="1" x14ac:dyDescent="0.2">
      <c r="A265" s="235">
        <v>32</v>
      </c>
      <c r="B265" s="236" t="s">
        <v>282</v>
      </c>
      <c r="C265" s="251" t="s">
        <v>283</v>
      </c>
      <c r="D265" s="237" t="s">
        <v>232</v>
      </c>
      <c r="E265" s="238">
        <v>0.23</v>
      </c>
      <c r="F265" s="239"/>
      <c r="G265" s="240">
        <f>ROUND(E265*F265,2)</f>
        <v>0</v>
      </c>
      <c r="H265" s="239"/>
      <c r="I265" s="240">
        <f>ROUND(E265*H265,2)</f>
        <v>0</v>
      </c>
      <c r="J265" s="239"/>
      <c r="K265" s="240">
        <f>ROUND(E265*J265,2)</f>
        <v>0</v>
      </c>
      <c r="L265" s="240">
        <v>21</v>
      </c>
      <c r="M265" s="240">
        <f>G265*(1+L265/100)</f>
        <v>0</v>
      </c>
      <c r="N265" s="238">
        <v>0</v>
      </c>
      <c r="O265" s="238">
        <f>ROUND(E265*N265,2)</f>
        <v>0</v>
      </c>
      <c r="P265" s="238">
        <v>0</v>
      </c>
      <c r="Q265" s="238">
        <f>ROUND(E265*P265,2)</f>
        <v>0</v>
      </c>
      <c r="R265" s="240" t="s">
        <v>257</v>
      </c>
      <c r="S265" s="240" t="s">
        <v>145</v>
      </c>
      <c r="T265" s="241" t="s">
        <v>145</v>
      </c>
      <c r="U265" s="221">
        <v>4.1550000000000002</v>
      </c>
      <c r="V265" s="221">
        <f>ROUND(E265*U265,2)</f>
        <v>0.96</v>
      </c>
      <c r="W265" s="221"/>
      <c r="X265" s="221" t="s">
        <v>146</v>
      </c>
      <c r="Y265" s="221" t="s">
        <v>147</v>
      </c>
      <c r="Z265" s="210"/>
      <c r="AA265" s="210"/>
      <c r="AB265" s="210"/>
      <c r="AC265" s="210"/>
      <c r="AD265" s="210"/>
      <c r="AE265" s="210"/>
      <c r="AF265" s="210"/>
      <c r="AG265" s="210" t="s">
        <v>148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">
      <c r="A266" s="217"/>
      <c r="B266" s="218"/>
      <c r="C266" s="254" t="s">
        <v>284</v>
      </c>
      <c r="D266" s="244"/>
      <c r="E266" s="244"/>
      <c r="F266" s="244"/>
      <c r="G266" s="244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0"/>
      <c r="AA266" s="210"/>
      <c r="AB266" s="210"/>
      <c r="AC266" s="210"/>
      <c r="AD266" s="210"/>
      <c r="AE266" s="210"/>
      <c r="AF266" s="210"/>
      <c r="AG266" s="210" t="s">
        <v>159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">
      <c r="A267" s="217"/>
      <c r="B267" s="218"/>
      <c r="C267" s="253"/>
      <c r="D267" s="243"/>
      <c r="E267" s="243"/>
      <c r="F267" s="243"/>
      <c r="G267" s="243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21"/>
      <c r="Z267" s="210"/>
      <c r="AA267" s="210"/>
      <c r="AB267" s="210"/>
      <c r="AC267" s="210"/>
      <c r="AD267" s="210"/>
      <c r="AE267" s="210"/>
      <c r="AF267" s="210"/>
      <c r="AG267" s="210" t="s">
        <v>154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35">
        <v>33</v>
      </c>
      <c r="B268" s="236" t="s">
        <v>285</v>
      </c>
      <c r="C268" s="251" t="s">
        <v>286</v>
      </c>
      <c r="D268" s="237" t="s">
        <v>287</v>
      </c>
      <c r="E268" s="238">
        <v>1</v>
      </c>
      <c r="F268" s="239"/>
      <c r="G268" s="240">
        <f>ROUND(E268*F268,2)</f>
        <v>0</v>
      </c>
      <c r="H268" s="239"/>
      <c r="I268" s="240">
        <f>ROUND(E268*H268,2)</f>
        <v>0</v>
      </c>
      <c r="J268" s="239"/>
      <c r="K268" s="240">
        <f>ROUND(E268*J268,2)</f>
        <v>0</v>
      </c>
      <c r="L268" s="240">
        <v>21</v>
      </c>
      <c r="M268" s="240">
        <f>G268*(1+L268/100)</f>
        <v>0</v>
      </c>
      <c r="N268" s="238">
        <v>0</v>
      </c>
      <c r="O268" s="238">
        <f>ROUND(E268*N268,2)</f>
        <v>0</v>
      </c>
      <c r="P268" s="238">
        <v>0</v>
      </c>
      <c r="Q268" s="238">
        <f>ROUND(E268*P268,2)</f>
        <v>0</v>
      </c>
      <c r="R268" s="240"/>
      <c r="S268" s="240" t="s">
        <v>187</v>
      </c>
      <c r="T268" s="241" t="s">
        <v>188</v>
      </c>
      <c r="U268" s="221">
        <v>0</v>
      </c>
      <c r="V268" s="221">
        <f>ROUND(E268*U268,2)</f>
        <v>0</v>
      </c>
      <c r="W268" s="221"/>
      <c r="X268" s="221" t="s">
        <v>146</v>
      </c>
      <c r="Y268" s="221" t="s">
        <v>147</v>
      </c>
      <c r="Z268" s="210"/>
      <c r="AA268" s="210"/>
      <c r="AB268" s="210"/>
      <c r="AC268" s="210"/>
      <c r="AD268" s="210"/>
      <c r="AE268" s="210"/>
      <c r="AF268" s="210"/>
      <c r="AG268" s="210" t="s">
        <v>148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17"/>
      <c r="B269" s="218"/>
      <c r="C269" s="257"/>
      <c r="D269" s="246"/>
      <c r="E269" s="246"/>
      <c r="F269" s="246"/>
      <c r="G269" s="246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21"/>
      <c r="Z269" s="210"/>
      <c r="AA269" s="210"/>
      <c r="AB269" s="210"/>
      <c r="AC269" s="210"/>
      <c r="AD269" s="210"/>
      <c r="AE269" s="210"/>
      <c r="AF269" s="210"/>
      <c r="AG269" s="210" t="s">
        <v>154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17">
        <v>34</v>
      </c>
      <c r="B270" s="218" t="s">
        <v>288</v>
      </c>
      <c r="C270" s="259" t="s">
        <v>289</v>
      </c>
      <c r="D270" s="219" t="s">
        <v>0</v>
      </c>
      <c r="E270" s="242"/>
      <c r="F270" s="222"/>
      <c r="G270" s="221">
        <f>ROUND(E270*F270,2)</f>
        <v>0</v>
      </c>
      <c r="H270" s="222"/>
      <c r="I270" s="221">
        <f>ROUND(E270*H270,2)</f>
        <v>0</v>
      </c>
      <c r="J270" s="222"/>
      <c r="K270" s="221">
        <f>ROUND(E270*J270,2)</f>
        <v>0</v>
      </c>
      <c r="L270" s="221">
        <v>21</v>
      </c>
      <c r="M270" s="221">
        <f>G270*(1+L270/100)</f>
        <v>0</v>
      </c>
      <c r="N270" s="220">
        <v>0</v>
      </c>
      <c r="O270" s="220">
        <f>ROUND(E270*N270,2)</f>
        <v>0</v>
      </c>
      <c r="P270" s="220">
        <v>0</v>
      </c>
      <c r="Q270" s="220">
        <f>ROUND(E270*P270,2)</f>
        <v>0</v>
      </c>
      <c r="R270" s="221" t="s">
        <v>257</v>
      </c>
      <c r="S270" s="221" t="s">
        <v>145</v>
      </c>
      <c r="T270" s="221" t="s">
        <v>145</v>
      </c>
      <c r="U270" s="221">
        <v>0</v>
      </c>
      <c r="V270" s="221">
        <f>ROUND(E270*U270,2)</f>
        <v>0</v>
      </c>
      <c r="W270" s="221"/>
      <c r="X270" s="221" t="s">
        <v>233</v>
      </c>
      <c r="Y270" s="221" t="s">
        <v>147</v>
      </c>
      <c r="Z270" s="210"/>
      <c r="AA270" s="210"/>
      <c r="AB270" s="210"/>
      <c r="AC270" s="210"/>
      <c r="AD270" s="210"/>
      <c r="AE270" s="210"/>
      <c r="AF270" s="210"/>
      <c r="AG270" s="210" t="s">
        <v>234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2" x14ac:dyDescent="0.2">
      <c r="A271" s="217"/>
      <c r="B271" s="218"/>
      <c r="C271" s="260" t="s">
        <v>290</v>
      </c>
      <c r="D271" s="249"/>
      <c r="E271" s="249"/>
      <c r="F271" s="249"/>
      <c r="G271" s="249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21"/>
      <c r="Z271" s="210"/>
      <c r="AA271" s="210"/>
      <c r="AB271" s="210"/>
      <c r="AC271" s="210"/>
      <c r="AD271" s="210"/>
      <c r="AE271" s="210"/>
      <c r="AF271" s="210"/>
      <c r="AG271" s="210" t="s">
        <v>159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">
      <c r="A272" s="217"/>
      <c r="B272" s="218"/>
      <c r="C272" s="253"/>
      <c r="D272" s="243"/>
      <c r="E272" s="243"/>
      <c r="F272" s="243"/>
      <c r="G272" s="243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21"/>
      <c r="Z272" s="210"/>
      <c r="AA272" s="210"/>
      <c r="AB272" s="210"/>
      <c r="AC272" s="210"/>
      <c r="AD272" s="210"/>
      <c r="AE272" s="210"/>
      <c r="AF272" s="210"/>
      <c r="AG272" s="210" t="s">
        <v>154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x14ac:dyDescent="0.2">
      <c r="A273" s="228" t="s">
        <v>139</v>
      </c>
      <c r="B273" s="229" t="s">
        <v>91</v>
      </c>
      <c r="C273" s="250" t="s">
        <v>92</v>
      </c>
      <c r="D273" s="230"/>
      <c r="E273" s="231"/>
      <c r="F273" s="232"/>
      <c r="G273" s="232">
        <f>SUMIF(AG274:AG328,"&lt;&gt;NOR",G274:G328)</f>
        <v>0</v>
      </c>
      <c r="H273" s="232"/>
      <c r="I273" s="232">
        <f>SUM(I274:I328)</f>
        <v>0</v>
      </c>
      <c r="J273" s="232"/>
      <c r="K273" s="232">
        <f>SUM(K274:K328)</f>
        <v>0</v>
      </c>
      <c r="L273" s="232"/>
      <c r="M273" s="232">
        <f>SUM(M274:M328)</f>
        <v>0</v>
      </c>
      <c r="N273" s="231"/>
      <c r="O273" s="231">
        <f>SUM(O274:O328)</f>
        <v>0.03</v>
      </c>
      <c r="P273" s="231"/>
      <c r="Q273" s="231">
        <f>SUM(Q274:Q328)</f>
        <v>0.54</v>
      </c>
      <c r="R273" s="232"/>
      <c r="S273" s="232"/>
      <c r="T273" s="233"/>
      <c r="U273" s="227"/>
      <c r="V273" s="227">
        <f>SUM(V274:V328)</f>
        <v>72.040000000000006</v>
      </c>
      <c r="W273" s="227"/>
      <c r="X273" s="227"/>
      <c r="Y273" s="227"/>
      <c r="AG273" t="s">
        <v>140</v>
      </c>
    </row>
    <row r="274" spans="1:60" outlineLevel="1" x14ac:dyDescent="0.2">
      <c r="A274" s="235">
        <v>35</v>
      </c>
      <c r="B274" s="236" t="s">
        <v>291</v>
      </c>
      <c r="C274" s="251" t="s">
        <v>292</v>
      </c>
      <c r="D274" s="237" t="s">
        <v>165</v>
      </c>
      <c r="E274" s="238">
        <v>81</v>
      </c>
      <c r="F274" s="239"/>
      <c r="G274" s="240">
        <f>ROUND(E274*F274,2)</f>
        <v>0</v>
      </c>
      <c r="H274" s="239"/>
      <c r="I274" s="240">
        <f>ROUND(E274*H274,2)</f>
        <v>0</v>
      </c>
      <c r="J274" s="239"/>
      <c r="K274" s="240">
        <f>ROUND(E274*J274,2)</f>
        <v>0</v>
      </c>
      <c r="L274" s="240">
        <v>21</v>
      </c>
      <c r="M274" s="240">
        <f>G274*(1+L274/100)</f>
        <v>0</v>
      </c>
      <c r="N274" s="238">
        <v>0</v>
      </c>
      <c r="O274" s="238">
        <f>ROUND(E274*N274,2)</f>
        <v>0</v>
      </c>
      <c r="P274" s="238">
        <v>6.7000000000000002E-3</v>
      </c>
      <c r="Q274" s="238">
        <f>ROUND(E274*P274,2)</f>
        <v>0.54</v>
      </c>
      <c r="R274" s="240" t="s">
        <v>257</v>
      </c>
      <c r="S274" s="240" t="s">
        <v>145</v>
      </c>
      <c r="T274" s="241" t="s">
        <v>145</v>
      </c>
      <c r="U274" s="221">
        <v>0.23899999999999999</v>
      </c>
      <c r="V274" s="221">
        <f>ROUND(E274*U274,2)</f>
        <v>19.36</v>
      </c>
      <c r="W274" s="221"/>
      <c r="X274" s="221" t="s">
        <v>146</v>
      </c>
      <c r="Y274" s="221" t="s">
        <v>147</v>
      </c>
      <c r="Z274" s="210"/>
      <c r="AA274" s="210"/>
      <c r="AB274" s="210"/>
      <c r="AC274" s="210"/>
      <c r="AD274" s="210"/>
      <c r="AE274" s="210"/>
      <c r="AF274" s="210"/>
      <c r="AG274" s="210" t="s">
        <v>148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">
      <c r="A275" s="217"/>
      <c r="B275" s="218"/>
      <c r="C275" s="257"/>
      <c r="D275" s="246"/>
      <c r="E275" s="246"/>
      <c r="F275" s="246"/>
      <c r="G275" s="246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0"/>
      <c r="AA275" s="210"/>
      <c r="AB275" s="210"/>
      <c r="AC275" s="210"/>
      <c r="AD275" s="210"/>
      <c r="AE275" s="210"/>
      <c r="AF275" s="210"/>
      <c r="AG275" s="210" t="s">
        <v>154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ht="22.5" outlineLevel="1" x14ac:dyDescent="0.2">
      <c r="A276" s="235">
        <v>36</v>
      </c>
      <c r="B276" s="236" t="s">
        <v>293</v>
      </c>
      <c r="C276" s="251" t="s">
        <v>294</v>
      </c>
      <c r="D276" s="237" t="s">
        <v>165</v>
      </c>
      <c r="E276" s="238">
        <v>55</v>
      </c>
      <c r="F276" s="239"/>
      <c r="G276" s="240">
        <f>ROUND(E276*F276,2)</f>
        <v>0</v>
      </c>
      <c r="H276" s="239"/>
      <c r="I276" s="240">
        <f>ROUND(E276*H276,2)</f>
        <v>0</v>
      </c>
      <c r="J276" s="239"/>
      <c r="K276" s="240">
        <f>ROUND(E276*J276,2)</f>
        <v>0</v>
      </c>
      <c r="L276" s="240">
        <v>21</v>
      </c>
      <c r="M276" s="240">
        <f>G276*(1+L276/100)</f>
        <v>0</v>
      </c>
      <c r="N276" s="238">
        <v>4.2999999999999999E-4</v>
      </c>
      <c r="O276" s="238">
        <f>ROUND(E276*N276,2)</f>
        <v>0.02</v>
      </c>
      <c r="P276" s="238">
        <v>0</v>
      </c>
      <c r="Q276" s="238">
        <f>ROUND(E276*P276,2)</f>
        <v>0</v>
      </c>
      <c r="R276" s="240" t="s">
        <v>257</v>
      </c>
      <c r="S276" s="240" t="s">
        <v>145</v>
      </c>
      <c r="T276" s="241" t="s">
        <v>145</v>
      </c>
      <c r="U276" s="221">
        <v>0.27889999999999998</v>
      </c>
      <c r="V276" s="221">
        <f>ROUND(E276*U276,2)</f>
        <v>15.34</v>
      </c>
      <c r="W276" s="221"/>
      <c r="X276" s="221" t="s">
        <v>146</v>
      </c>
      <c r="Y276" s="221" t="s">
        <v>147</v>
      </c>
      <c r="Z276" s="210"/>
      <c r="AA276" s="210"/>
      <c r="AB276" s="210"/>
      <c r="AC276" s="210"/>
      <c r="AD276" s="210"/>
      <c r="AE276" s="210"/>
      <c r="AF276" s="210"/>
      <c r="AG276" s="210" t="s">
        <v>148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17"/>
      <c r="B277" s="218"/>
      <c r="C277" s="254" t="s">
        <v>295</v>
      </c>
      <c r="D277" s="244"/>
      <c r="E277" s="244"/>
      <c r="F277" s="244"/>
      <c r="G277" s="244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21"/>
      <c r="Z277" s="210"/>
      <c r="AA277" s="210"/>
      <c r="AB277" s="210"/>
      <c r="AC277" s="210"/>
      <c r="AD277" s="210"/>
      <c r="AE277" s="210"/>
      <c r="AF277" s="210"/>
      <c r="AG277" s="210" t="s">
        <v>159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17"/>
      <c r="B278" s="218"/>
      <c r="C278" s="256" t="s">
        <v>296</v>
      </c>
      <c r="D278" s="245"/>
      <c r="E278" s="245"/>
      <c r="F278" s="245"/>
      <c r="G278" s="245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0"/>
      <c r="AA278" s="210"/>
      <c r="AB278" s="210"/>
      <c r="AC278" s="210"/>
      <c r="AD278" s="210"/>
      <c r="AE278" s="210"/>
      <c r="AF278" s="210"/>
      <c r="AG278" s="210" t="s">
        <v>168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">
      <c r="A279" s="217"/>
      <c r="B279" s="218"/>
      <c r="C279" s="253"/>
      <c r="D279" s="243"/>
      <c r="E279" s="243"/>
      <c r="F279" s="243"/>
      <c r="G279" s="243"/>
      <c r="H279" s="221"/>
      <c r="I279" s="221"/>
      <c r="J279" s="221"/>
      <c r="K279" s="221"/>
      <c r="L279" s="221"/>
      <c r="M279" s="221"/>
      <c r="N279" s="220"/>
      <c r="O279" s="220"/>
      <c r="P279" s="220"/>
      <c r="Q279" s="220"/>
      <c r="R279" s="221"/>
      <c r="S279" s="221"/>
      <c r="T279" s="221"/>
      <c r="U279" s="221"/>
      <c r="V279" s="221"/>
      <c r="W279" s="221"/>
      <c r="X279" s="221"/>
      <c r="Y279" s="221"/>
      <c r="Z279" s="210"/>
      <c r="AA279" s="210"/>
      <c r="AB279" s="210"/>
      <c r="AC279" s="210"/>
      <c r="AD279" s="210"/>
      <c r="AE279" s="210"/>
      <c r="AF279" s="210"/>
      <c r="AG279" s="210" t="s">
        <v>154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2.5" outlineLevel="1" x14ac:dyDescent="0.2">
      <c r="A280" s="235">
        <v>37</v>
      </c>
      <c r="B280" s="236" t="s">
        <v>297</v>
      </c>
      <c r="C280" s="251" t="s">
        <v>298</v>
      </c>
      <c r="D280" s="237" t="s">
        <v>165</v>
      </c>
      <c r="E280" s="238">
        <v>20</v>
      </c>
      <c r="F280" s="239"/>
      <c r="G280" s="240">
        <f>ROUND(E280*F280,2)</f>
        <v>0</v>
      </c>
      <c r="H280" s="239"/>
      <c r="I280" s="240">
        <f>ROUND(E280*H280,2)</f>
        <v>0</v>
      </c>
      <c r="J280" s="239"/>
      <c r="K280" s="240">
        <f>ROUND(E280*J280,2)</f>
        <v>0</v>
      </c>
      <c r="L280" s="240">
        <v>21</v>
      </c>
      <c r="M280" s="240">
        <f>G280*(1+L280/100)</f>
        <v>0</v>
      </c>
      <c r="N280" s="238">
        <v>5.2999999999999998E-4</v>
      </c>
      <c r="O280" s="238">
        <f>ROUND(E280*N280,2)</f>
        <v>0.01</v>
      </c>
      <c r="P280" s="238">
        <v>0</v>
      </c>
      <c r="Q280" s="238">
        <f>ROUND(E280*P280,2)</f>
        <v>0</v>
      </c>
      <c r="R280" s="240" t="s">
        <v>257</v>
      </c>
      <c r="S280" s="240" t="s">
        <v>145</v>
      </c>
      <c r="T280" s="241" t="s">
        <v>145</v>
      </c>
      <c r="U280" s="221">
        <v>0.29730000000000001</v>
      </c>
      <c r="V280" s="221">
        <f>ROUND(E280*U280,2)</f>
        <v>5.95</v>
      </c>
      <c r="W280" s="221"/>
      <c r="X280" s="221" t="s">
        <v>146</v>
      </c>
      <c r="Y280" s="221" t="s">
        <v>147</v>
      </c>
      <c r="Z280" s="210"/>
      <c r="AA280" s="210"/>
      <c r="AB280" s="210"/>
      <c r="AC280" s="210"/>
      <c r="AD280" s="210"/>
      <c r="AE280" s="210"/>
      <c r="AF280" s="210"/>
      <c r="AG280" s="210" t="s">
        <v>148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2" x14ac:dyDescent="0.2">
      <c r="A281" s="217"/>
      <c r="B281" s="218"/>
      <c r="C281" s="254" t="s">
        <v>295</v>
      </c>
      <c r="D281" s="244"/>
      <c r="E281" s="244"/>
      <c r="F281" s="244"/>
      <c r="G281" s="244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21"/>
      <c r="Z281" s="210"/>
      <c r="AA281" s="210"/>
      <c r="AB281" s="210"/>
      <c r="AC281" s="210"/>
      <c r="AD281" s="210"/>
      <c r="AE281" s="210"/>
      <c r="AF281" s="210"/>
      <c r="AG281" s="210" t="s">
        <v>159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">
      <c r="A282" s="217"/>
      <c r="B282" s="218"/>
      <c r="C282" s="256" t="s">
        <v>299</v>
      </c>
      <c r="D282" s="245"/>
      <c r="E282" s="245"/>
      <c r="F282" s="245"/>
      <c r="G282" s="245"/>
      <c r="H282" s="221"/>
      <c r="I282" s="221"/>
      <c r="J282" s="221"/>
      <c r="K282" s="221"/>
      <c r="L282" s="221"/>
      <c r="M282" s="221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21"/>
      <c r="Z282" s="210"/>
      <c r="AA282" s="210"/>
      <c r="AB282" s="210"/>
      <c r="AC282" s="210"/>
      <c r="AD282" s="210"/>
      <c r="AE282" s="210"/>
      <c r="AF282" s="210"/>
      <c r="AG282" s="210" t="s">
        <v>168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">
      <c r="A283" s="217"/>
      <c r="B283" s="218"/>
      <c r="C283" s="256" t="s">
        <v>296</v>
      </c>
      <c r="D283" s="245"/>
      <c r="E283" s="245"/>
      <c r="F283" s="245"/>
      <c r="G283" s="245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21"/>
      <c r="Z283" s="210"/>
      <c r="AA283" s="210"/>
      <c r="AB283" s="210"/>
      <c r="AC283" s="210"/>
      <c r="AD283" s="210"/>
      <c r="AE283" s="210"/>
      <c r="AF283" s="210"/>
      <c r="AG283" s="210" t="s">
        <v>168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">
      <c r="A284" s="217"/>
      <c r="B284" s="218"/>
      <c r="C284" s="253"/>
      <c r="D284" s="243"/>
      <c r="E284" s="243"/>
      <c r="F284" s="243"/>
      <c r="G284" s="243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21"/>
      <c r="Z284" s="210"/>
      <c r="AA284" s="210"/>
      <c r="AB284" s="210"/>
      <c r="AC284" s="210"/>
      <c r="AD284" s="210"/>
      <c r="AE284" s="210"/>
      <c r="AF284" s="210"/>
      <c r="AG284" s="210" t="s">
        <v>154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ht="22.5" outlineLevel="1" x14ac:dyDescent="0.2">
      <c r="A285" s="235">
        <v>38</v>
      </c>
      <c r="B285" s="236" t="s">
        <v>300</v>
      </c>
      <c r="C285" s="251" t="s">
        <v>301</v>
      </c>
      <c r="D285" s="237" t="s">
        <v>165</v>
      </c>
      <c r="E285" s="238">
        <v>6</v>
      </c>
      <c r="F285" s="239"/>
      <c r="G285" s="240">
        <f>ROUND(E285*F285,2)</f>
        <v>0</v>
      </c>
      <c r="H285" s="239"/>
      <c r="I285" s="240">
        <f>ROUND(E285*H285,2)</f>
        <v>0</v>
      </c>
      <c r="J285" s="239"/>
      <c r="K285" s="240">
        <f>ROUND(E285*J285,2)</f>
        <v>0</v>
      </c>
      <c r="L285" s="240">
        <v>21</v>
      </c>
      <c r="M285" s="240">
        <f>G285*(1+L285/100)</f>
        <v>0</v>
      </c>
      <c r="N285" s="238">
        <v>7.2999999999999996E-4</v>
      </c>
      <c r="O285" s="238">
        <f>ROUND(E285*N285,2)</f>
        <v>0</v>
      </c>
      <c r="P285" s="238">
        <v>0</v>
      </c>
      <c r="Q285" s="238">
        <f>ROUND(E285*P285,2)</f>
        <v>0</v>
      </c>
      <c r="R285" s="240" t="s">
        <v>257</v>
      </c>
      <c r="S285" s="240" t="s">
        <v>145</v>
      </c>
      <c r="T285" s="241" t="s">
        <v>145</v>
      </c>
      <c r="U285" s="221">
        <v>0.33279999999999998</v>
      </c>
      <c r="V285" s="221">
        <f>ROUND(E285*U285,2)</f>
        <v>2</v>
      </c>
      <c r="W285" s="221"/>
      <c r="X285" s="221" t="s">
        <v>146</v>
      </c>
      <c r="Y285" s="221" t="s">
        <v>147</v>
      </c>
      <c r="Z285" s="210"/>
      <c r="AA285" s="210"/>
      <c r="AB285" s="210"/>
      <c r="AC285" s="210"/>
      <c r="AD285" s="210"/>
      <c r="AE285" s="210"/>
      <c r="AF285" s="210"/>
      <c r="AG285" s="210" t="s">
        <v>148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2" x14ac:dyDescent="0.2">
      <c r="A286" s="217"/>
      <c r="B286" s="218"/>
      <c r="C286" s="254" t="s">
        <v>295</v>
      </c>
      <c r="D286" s="244"/>
      <c r="E286" s="244"/>
      <c r="F286" s="244"/>
      <c r="G286" s="244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21"/>
      <c r="Z286" s="210"/>
      <c r="AA286" s="210"/>
      <c r="AB286" s="210"/>
      <c r="AC286" s="210"/>
      <c r="AD286" s="210"/>
      <c r="AE286" s="210"/>
      <c r="AF286" s="210"/>
      <c r="AG286" s="210" t="s">
        <v>159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">
      <c r="A287" s="217"/>
      <c r="B287" s="218"/>
      <c r="C287" s="256" t="s">
        <v>299</v>
      </c>
      <c r="D287" s="245"/>
      <c r="E287" s="245"/>
      <c r="F287" s="245"/>
      <c r="G287" s="245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21"/>
      <c r="Z287" s="210"/>
      <c r="AA287" s="210"/>
      <c r="AB287" s="210"/>
      <c r="AC287" s="210"/>
      <c r="AD287" s="210"/>
      <c r="AE287" s="210"/>
      <c r="AF287" s="210"/>
      <c r="AG287" s="210" t="s">
        <v>168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17"/>
      <c r="B288" s="218"/>
      <c r="C288" s="256" t="s">
        <v>296</v>
      </c>
      <c r="D288" s="245"/>
      <c r="E288" s="245"/>
      <c r="F288" s="245"/>
      <c r="G288" s="245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21"/>
      <c r="Z288" s="210"/>
      <c r="AA288" s="210"/>
      <c r="AB288" s="210"/>
      <c r="AC288" s="210"/>
      <c r="AD288" s="210"/>
      <c r="AE288" s="210"/>
      <c r="AF288" s="210"/>
      <c r="AG288" s="210" t="s">
        <v>168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">
      <c r="A289" s="217"/>
      <c r="B289" s="218"/>
      <c r="C289" s="253"/>
      <c r="D289" s="243"/>
      <c r="E289" s="243"/>
      <c r="F289" s="243"/>
      <c r="G289" s="243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21"/>
      <c r="Z289" s="210"/>
      <c r="AA289" s="210"/>
      <c r="AB289" s="210"/>
      <c r="AC289" s="210"/>
      <c r="AD289" s="210"/>
      <c r="AE289" s="210"/>
      <c r="AF289" s="210"/>
      <c r="AG289" s="210" t="s">
        <v>154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35">
        <v>39</v>
      </c>
      <c r="B290" s="236" t="s">
        <v>302</v>
      </c>
      <c r="C290" s="251" t="s">
        <v>303</v>
      </c>
      <c r="D290" s="237" t="s">
        <v>143</v>
      </c>
      <c r="E290" s="238">
        <v>42</v>
      </c>
      <c r="F290" s="239"/>
      <c r="G290" s="240">
        <f>ROUND(E290*F290,2)</f>
        <v>0</v>
      </c>
      <c r="H290" s="239"/>
      <c r="I290" s="240">
        <f>ROUND(E290*H290,2)</f>
        <v>0</v>
      </c>
      <c r="J290" s="239"/>
      <c r="K290" s="240">
        <f>ROUND(E290*J290,2)</f>
        <v>0</v>
      </c>
      <c r="L290" s="240">
        <v>21</v>
      </c>
      <c r="M290" s="240">
        <f>G290*(1+L290/100)</f>
        <v>0</v>
      </c>
      <c r="N290" s="238">
        <v>0</v>
      </c>
      <c r="O290" s="238">
        <f>ROUND(E290*N290,2)</f>
        <v>0</v>
      </c>
      <c r="P290" s="238">
        <v>0</v>
      </c>
      <c r="Q290" s="238">
        <f>ROUND(E290*P290,2)</f>
        <v>0</v>
      </c>
      <c r="R290" s="240" t="s">
        <v>257</v>
      </c>
      <c r="S290" s="240" t="s">
        <v>145</v>
      </c>
      <c r="T290" s="241" t="s">
        <v>145</v>
      </c>
      <c r="U290" s="221">
        <v>0.42499999999999999</v>
      </c>
      <c r="V290" s="221">
        <f>ROUND(E290*U290,2)</f>
        <v>17.850000000000001</v>
      </c>
      <c r="W290" s="221"/>
      <c r="X290" s="221" t="s">
        <v>146</v>
      </c>
      <c r="Y290" s="221" t="s">
        <v>147</v>
      </c>
      <c r="Z290" s="210"/>
      <c r="AA290" s="210"/>
      <c r="AB290" s="210"/>
      <c r="AC290" s="210"/>
      <c r="AD290" s="210"/>
      <c r="AE290" s="210"/>
      <c r="AF290" s="210"/>
      <c r="AG290" s="210" t="s">
        <v>148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">
      <c r="A291" s="217"/>
      <c r="B291" s="218"/>
      <c r="C291" s="257"/>
      <c r="D291" s="246"/>
      <c r="E291" s="246"/>
      <c r="F291" s="246"/>
      <c r="G291" s="246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21"/>
      <c r="Z291" s="210"/>
      <c r="AA291" s="210"/>
      <c r="AB291" s="210"/>
      <c r="AC291" s="210"/>
      <c r="AD291" s="210"/>
      <c r="AE291" s="210"/>
      <c r="AF291" s="210"/>
      <c r="AG291" s="210" t="s">
        <v>154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35">
        <v>40</v>
      </c>
      <c r="B292" s="236" t="s">
        <v>304</v>
      </c>
      <c r="C292" s="251" t="s">
        <v>305</v>
      </c>
      <c r="D292" s="237" t="s">
        <v>143</v>
      </c>
      <c r="E292" s="238">
        <v>6</v>
      </c>
      <c r="F292" s="239"/>
      <c r="G292" s="240">
        <f>ROUND(E292*F292,2)</f>
        <v>0</v>
      </c>
      <c r="H292" s="239"/>
      <c r="I292" s="240">
        <f>ROUND(E292*H292,2)</f>
        <v>0</v>
      </c>
      <c r="J292" s="239"/>
      <c r="K292" s="240">
        <f>ROUND(E292*J292,2)</f>
        <v>0</v>
      </c>
      <c r="L292" s="240">
        <v>21</v>
      </c>
      <c r="M292" s="240">
        <f>G292*(1+L292/100)</f>
        <v>0</v>
      </c>
      <c r="N292" s="238">
        <v>0</v>
      </c>
      <c r="O292" s="238">
        <f>ROUND(E292*N292,2)</f>
        <v>0</v>
      </c>
      <c r="P292" s="238">
        <v>0</v>
      </c>
      <c r="Q292" s="238">
        <f>ROUND(E292*P292,2)</f>
        <v>0</v>
      </c>
      <c r="R292" s="240" t="s">
        <v>257</v>
      </c>
      <c r="S292" s="240" t="s">
        <v>145</v>
      </c>
      <c r="T292" s="241" t="s">
        <v>145</v>
      </c>
      <c r="U292" s="221">
        <v>0.17</v>
      </c>
      <c r="V292" s="221">
        <f>ROUND(E292*U292,2)</f>
        <v>1.02</v>
      </c>
      <c r="W292" s="221"/>
      <c r="X292" s="221" t="s">
        <v>146</v>
      </c>
      <c r="Y292" s="221" t="s">
        <v>147</v>
      </c>
      <c r="Z292" s="210"/>
      <c r="AA292" s="210"/>
      <c r="AB292" s="210"/>
      <c r="AC292" s="210"/>
      <c r="AD292" s="210"/>
      <c r="AE292" s="210"/>
      <c r="AF292" s="210"/>
      <c r="AG292" s="210" t="s">
        <v>148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54" t="s">
        <v>306</v>
      </c>
      <c r="D293" s="244"/>
      <c r="E293" s="244"/>
      <c r="F293" s="244"/>
      <c r="G293" s="244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21"/>
      <c r="Z293" s="210"/>
      <c r="AA293" s="210"/>
      <c r="AB293" s="210"/>
      <c r="AC293" s="210"/>
      <c r="AD293" s="210"/>
      <c r="AE293" s="210"/>
      <c r="AF293" s="210"/>
      <c r="AG293" s="210" t="s">
        <v>159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17"/>
      <c r="B294" s="218"/>
      <c r="C294" s="253"/>
      <c r="D294" s="243"/>
      <c r="E294" s="243"/>
      <c r="F294" s="243"/>
      <c r="G294" s="243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21"/>
      <c r="Z294" s="210"/>
      <c r="AA294" s="210"/>
      <c r="AB294" s="210"/>
      <c r="AC294" s="210"/>
      <c r="AD294" s="210"/>
      <c r="AE294" s="210"/>
      <c r="AF294" s="210"/>
      <c r="AG294" s="210" t="s">
        <v>154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35">
        <v>41</v>
      </c>
      <c r="B295" s="236" t="s">
        <v>307</v>
      </c>
      <c r="C295" s="251" t="s">
        <v>308</v>
      </c>
      <c r="D295" s="237" t="s">
        <v>143</v>
      </c>
      <c r="E295" s="238">
        <v>6</v>
      </c>
      <c r="F295" s="239"/>
      <c r="G295" s="240">
        <f>ROUND(E295*F295,2)</f>
        <v>0</v>
      </c>
      <c r="H295" s="239"/>
      <c r="I295" s="240">
        <f>ROUND(E295*H295,2)</f>
        <v>0</v>
      </c>
      <c r="J295" s="239"/>
      <c r="K295" s="240">
        <f>ROUND(E295*J295,2)</f>
        <v>0</v>
      </c>
      <c r="L295" s="240">
        <v>21</v>
      </c>
      <c r="M295" s="240">
        <f>G295*(1+L295/100)</f>
        <v>0</v>
      </c>
      <c r="N295" s="238">
        <v>0</v>
      </c>
      <c r="O295" s="238">
        <f>ROUND(E295*N295,2)</f>
        <v>0</v>
      </c>
      <c r="P295" s="238">
        <v>0</v>
      </c>
      <c r="Q295" s="238">
        <f>ROUND(E295*P295,2)</f>
        <v>0</v>
      </c>
      <c r="R295" s="240" t="s">
        <v>257</v>
      </c>
      <c r="S295" s="240" t="s">
        <v>145</v>
      </c>
      <c r="T295" s="241" t="s">
        <v>145</v>
      </c>
      <c r="U295" s="221">
        <v>0.16500000000000001</v>
      </c>
      <c r="V295" s="221">
        <f>ROUND(E295*U295,2)</f>
        <v>0.99</v>
      </c>
      <c r="W295" s="221"/>
      <c r="X295" s="221" t="s">
        <v>146</v>
      </c>
      <c r="Y295" s="221" t="s">
        <v>147</v>
      </c>
      <c r="Z295" s="210"/>
      <c r="AA295" s="210"/>
      <c r="AB295" s="210"/>
      <c r="AC295" s="210"/>
      <c r="AD295" s="210"/>
      <c r="AE295" s="210"/>
      <c r="AF295" s="210"/>
      <c r="AG295" s="210" t="s">
        <v>148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">
      <c r="A296" s="217"/>
      <c r="B296" s="218"/>
      <c r="C296" s="257"/>
      <c r="D296" s="246"/>
      <c r="E296" s="246"/>
      <c r="F296" s="246"/>
      <c r="G296" s="246"/>
      <c r="H296" s="221"/>
      <c r="I296" s="221"/>
      <c r="J296" s="221"/>
      <c r="K296" s="221"/>
      <c r="L296" s="221"/>
      <c r="M296" s="221"/>
      <c r="N296" s="220"/>
      <c r="O296" s="220"/>
      <c r="P296" s="220"/>
      <c r="Q296" s="220"/>
      <c r="R296" s="221"/>
      <c r="S296" s="221"/>
      <c r="T296" s="221"/>
      <c r="U296" s="221"/>
      <c r="V296" s="221"/>
      <c r="W296" s="221"/>
      <c r="X296" s="221"/>
      <c r="Y296" s="221"/>
      <c r="Z296" s="210"/>
      <c r="AA296" s="210"/>
      <c r="AB296" s="210"/>
      <c r="AC296" s="210"/>
      <c r="AD296" s="210"/>
      <c r="AE296" s="210"/>
      <c r="AF296" s="210"/>
      <c r="AG296" s="210" t="s">
        <v>154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35">
        <v>42</v>
      </c>
      <c r="B297" s="236" t="s">
        <v>309</v>
      </c>
      <c r="C297" s="251" t="s">
        <v>310</v>
      </c>
      <c r="D297" s="237" t="s">
        <v>143</v>
      </c>
      <c r="E297" s="238">
        <v>1</v>
      </c>
      <c r="F297" s="239"/>
      <c r="G297" s="240">
        <f>ROUND(E297*F297,2)</f>
        <v>0</v>
      </c>
      <c r="H297" s="239"/>
      <c r="I297" s="240">
        <f>ROUND(E297*H297,2)</f>
        <v>0</v>
      </c>
      <c r="J297" s="239"/>
      <c r="K297" s="240">
        <f>ROUND(E297*J297,2)</f>
        <v>0</v>
      </c>
      <c r="L297" s="240">
        <v>21</v>
      </c>
      <c r="M297" s="240">
        <f>G297*(1+L297/100)</f>
        <v>0</v>
      </c>
      <c r="N297" s="238">
        <v>0</v>
      </c>
      <c r="O297" s="238">
        <f>ROUND(E297*N297,2)</f>
        <v>0</v>
      </c>
      <c r="P297" s="238">
        <v>0</v>
      </c>
      <c r="Q297" s="238">
        <f>ROUND(E297*P297,2)</f>
        <v>0</v>
      </c>
      <c r="R297" s="240" t="s">
        <v>257</v>
      </c>
      <c r="S297" s="240" t="s">
        <v>145</v>
      </c>
      <c r="T297" s="241" t="s">
        <v>145</v>
      </c>
      <c r="U297" s="221">
        <v>0.20699999999999999</v>
      </c>
      <c r="V297" s="221">
        <f>ROUND(E297*U297,2)</f>
        <v>0.21</v>
      </c>
      <c r="W297" s="221"/>
      <c r="X297" s="221" t="s">
        <v>146</v>
      </c>
      <c r="Y297" s="221" t="s">
        <v>147</v>
      </c>
      <c r="Z297" s="210"/>
      <c r="AA297" s="210"/>
      <c r="AB297" s="210"/>
      <c r="AC297" s="210"/>
      <c r="AD297" s="210"/>
      <c r="AE297" s="210"/>
      <c r="AF297" s="210"/>
      <c r="AG297" s="210" t="s">
        <v>148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">
      <c r="A298" s="217"/>
      <c r="B298" s="218"/>
      <c r="C298" s="257"/>
      <c r="D298" s="246"/>
      <c r="E298" s="246"/>
      <c r="F298" s="246"/>
      <c r="G298" s="246"/>
      <c r="H298" s="221"/>
      <c r="I298" s="221"/>
      <c r="J298" s="221"/>
      <c r="K298" s="221"/>
      <c r="L298" s="221"/>
      <c r="M298" s="221"/>
      <c r="N298" s="220"/>
      <c r="O298" s="220"/>
      <c r="P298" s="220"/>
      <c r="Q298" s="220"/>
      <c r="R298" s="221"/>
      <c r="S298" s="221"/>
      <c r="T298" s="221"/>
      <c r="U298" s="221"/>
      <c r="V298" s="221"/>
      <c r="W298" s="221"/>
      <c r="X298" s="221"/>
      <c r="Y298" s="221"/>
      <c r="Z298" s="210"/>
      <c r="AA298" s="210"/>
      <c r="AB298" s="210"/>
      <c r="AC298" s="210"/>
      <c r="AD298" s="210"/>
      <c r="AE298" s="210"/>
      <c r="AF298" s="210"/>
      <c r="AG298" s="210" t="s">
        <v>154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35">
        <v>43</v>
      </c>
      <c r="B299" s="236" t="s">
        <v>311</v>
      </c>
      <c r="C299" s="251" t="s">
        <v>312</v>
      </c>
      <c r="D299" s="237" t="s">
        <v>143</v>
      </c>
      <c r="E299" s="238">
        <v>2</v>
      </c>
      <c r="F299" s="239"/>
      <c r="G299" s="240">
        <f>ROUND(E299*F299,2)</f>
        <v>0</v>
      </c>
      <c r="H299" s="239"/>
      <c r="I299" s="240">
        <f>ROUND(E299*H299,2)</f>
        <v>0</v>
      </c>
      <c r="J299" s="239"/>
      <c r="K299" s="240">
        <f>ROUND(E299*J299,2)</f>
        <v>0</v>
      </c>
      <c r="L299" s="240">
        <v>21</v>
      </c>
      <c r="M299" s="240">
        <f>G299*(1+L299/100)</f>
        <v>0</v>
      </c>
      <c r="N299" s="238">
        <v>0</v>
      </c>
      <c r="O299" s="238">
        <f>ROUND(E299*N299,2)</f>
        <v>0</v>
      </c>
      <c r="P299" s="238">
        <v>0</v>
      </c>
      <c r="Q299" s="238">
        <f>ROUND(E299*P299,2)</f>
        <v>0</v>
      </c>
      <c r="R299" s="240" t="s">
        <v>257</v>
      </c>
      <c r="S299" s="240" t="s">
        <v>145</v>
      </c>
      <c r="T299" s="241" t="s">
        <v>145</v>
      </c>
      <c r="U299" s="221">
        <v>0.22700000000000001</v>
      </c>
      <c r="V299" s="221">
        <f>ROUND(E299*U299,2)</f>
        <v>0.45</v>
      </c>
      <c r="W299" s="221"/>
      <c r="X299" s="221" t="s">
        <v>146</v>
      </c>
      <c r="Y299" s="221" t="s">
        <v>147</v>
      </c>
      <c r="Z299" s="210"/>
      <c r="AA299" s="210"/>
      <c r="AB299" s="210"/>
      <c r="AC299" s="210"/>
      <c r="AD299" s="210"/>
      <c r="AE299" s="210"/>
      <c r="AF299" s="210"/>
      <c r="AG299" s="210" t="s">
        <v>148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2" x14ac:dyDescent="0.2">
      <c r="A300" s="217"/>
      <c r="B300" s="218"/>
      <c r="C300" s="257"/>
      <c r="D300" s="246"/>
      <c r="E300" s="246"/>
      <c r="F300" s="246"/>
      <c r="G300" s="246"/>
      <c r="H300" s="221"/>
      <c r="I300" s="221"/>
      <c r="J300" s="221"/>
      <c r="K300" s="221"/>
      <c r="L300" s="221"/>
      <c r="M300" s="221"/>
      <c r="N300" s="220"/>
      <c r="O300" s="220"/>
      <c r="P300" s="220"/>
      <c r="Q300" s="220"/>
      <c r="R300" s="221"/>
      <c r="S300" s="221"/>
      <c r="T300" s="221"/>
      <c r="U300" s="221"/>
      <c r="V300" s="221"/>
      <c r="W300" s="221"/>
      <c r="X300" s="221"/>
      <c r="Y300" s="221"/>
      <c r="Z300" s="210"/>
      <c r="AA300" s="210"/>
      <c r="AB300" s="210"/>
      <c r="AC300" s="210"/>
      <c r="AD300" s="210"/>
      <c r="AE300" s="210"/>
      <c r="AF300" s="210"/>
      <c r="AG300" s="210" t="s">
        <v>154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35">
        <v>44</v>
      </c>
      <c r="B301" s="236" t="s">
        <v>313</v>
      </c>
      <c r="C301" s="251" t="s">
        <v>314</v>
      </c>
      <c r="D301" s="237" t="s">
        <v>165</v>
      </c>
      <c r="E301" s="238">
        <v>81</v>
      </c>
      <c r="F301" s="239"/>
      <c r="G301" s="240">
        <f>ROUND(E301*F301,2)</f>
        <v>0</v>
      </c>
      <c r="H301" s="239"/>
      <c r="I301" s="240">
        <f>ROUND(E301*H301,2)</f>
        <v>0</v>
      </c>
      <c r="J301" s="239"/>
      <c r="K301" s="240">
        <f>ROUND(E301*J301,2)</f>
        <v>0</v>
      </c>
      <c r="L301" s="240">
        <v>21</v>
      </c>
      <c r="M301" s="240">
        <f>G301*(1+L301/100)</f>
        <v>0</v>
      </c>
      <c r="N301" s="238">
        <v>0</v>
      </c>
      <c r="O301" s="238">
        <f>ROUND(E301*N301,2)</f>
        <v>0</v>
      </c>
      <c r="P301" s="238">
        <v>0</v>
      </c>
      <c r="Q301" s="238">
        <f>ROUND(E301*P301,2)</f>
        <v>0</v>
      </c>
      <c r="R301" s="240" t="s">
        <v>257</v>
      </c>
      <c r="S301" s="240" t="s">
        <v>145</v>
      </c>
      <c r="T301" s="241" t="s">
        <v>145</v>
      </c>
      <c r="U301" s="221">
        <v>2.9000000000000001E-2</v>
      </c>
      <c r="V301" s="221">
        <f>ROUND(E301*U301,2)</f>
        <v>2.35</v>
      </c>
      <c r="W301" s="221"/>
      <c r="X301" s="221" t="s">
        <v>146</v>
      </c>
      <c r="Y301" s="221" t="s">
        <v>147</v>
      </c>
      <c r="Z301" s="210"/>
      <c r="AA301" s="210"/>
      <c r="AB301" s="210"/>
      <c r="AC301" s="210"/>
      <c r="AD301" s="210"/>
      <c r="AE301" s="210"/>
      <c r="AF301" s="210"/>
      <c r="AG301" s="210" t="s">
        <v>148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2">
      <c r="A302" s="217"/>
      <c r="B302" s="218"/>
      <c r="C302" s="258" t="s">
        <v>315</v>
      </c>
      <c r="D302" s="248"/>
      <c r="E302" s="248"/>
      <c r="F302" s="248"/>
      <c r="G302" s="248"/>
      <c r="H302" s="221"/>
      <c r="I302" s="221"/>
      <c r="J302" s="221"/>
      <c r="K302" s="221"/>
      <c r="L302" s="221"/>
      <c r="M302" s="221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21"/>
      <c r="Z302" s="210"/>
      <c r="AA302" s="210"/>
      <c r="AB302" s="210"/>
      <c r="AC302" s="210"/>
      <c r="AD302" s="210"/>
      <c r="AE302" s="210"/>
      <c r="AF302" s="210"/>
      <c r="AG302" s="210" t="s">
        <v>168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">
      <c r="A303" s="217"/>
      <c r="B303" s="218"/>
      <c r="C303" s="253"/>
      <c r="D303" s="243"/>
      <c r="E303" s="243"/>
      <c r="F303" s="243"/>
      <c r="G303" s="243"/>
      <c r="H303" s="221"/>
      <c r="I303" s="221"/>
      <c r="J303" s="221"/>
      <c r="K303" s="221"/>
      <c r="L303" s="221"/>
      <c r="M303" s="221"/>
      <c r="N303" s="220"/>
      <c r="O303" s="220"/>
      <c r="P303" s="220"/>
      <c r="Q303" s="220"/>
      <c r="R303" s="221"/>
      <c r="S303" s="221"/>
      <c r="T303" s="221"/>
      <c r="U303" s="221"/>
      <c r="V303" s="221"/>
      <c r="W303" s="221"/>
      <c r="X303" s="221"/>
      <c r="Y303" s="221"/>
      <c r="Z303" s="210"/>
      <c r="AA303" s="210"/>
      <c r="AB303" s="210"/>
      <c r="AC303" s="210"/>
      <c r="AD303" s="210"/>
      <c r="AE303" s="210"/>
      <c r="AF303" s="210"/>
      <c r="AG303" s="210" t="s">
        <v>154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35">
        <v>45</v>
      </c>
      <c r="B304" s="236" t="s">
        <v>316</v>
      </c>
      <c r="C304" s="251" t="s">
        <v>317</v>
      </c>
      <c r="D304" s="237" t="s">
        <v>165</v>
      </c>
      <c r="E304" s="238">
        <v>81</v>
      </c>
      <c r="F304" s="239"/>
      <c r="G304" s="240">
        <f>ROUND(E304*F304,2)</f>
        <v>0</v>
      </c>
      <c r="H304" s="239"/>
      <c r="I304" s="240">
        <f>ROUND(E304*H304,2)</f>
        <v>0</v>
      </c>
      <c r="J304" s="239"/>
      <c r="K304" s="240">
        <f>ROUND(E304*J304,2)</f>
        <v>0</v>
      </c>
      <c r="L304" s="240">
        <v>21</v>
      </c>
      <c r="M304" s="240">
        <f>G304*(1+L304/100)</f>
        <v>0</v>
      </c>
      <c r="N304" s="238">
        <v>1.0000000000000001E-5</v>
      </c>
      <c r="O304" s="238">
        <f>ROUND(E304*N304,2)</f>
        <v>0</v>
      </c>
      <c r="P304" s="238">
        <v>0</v>
      </c>
      <c r="Q304" s="238">
        <f>ROUND(E304*P304,2)</f>
        <v>0</v>
      </c>
      <c r="R304" s="240" t="s">
        <v>257</v>
      </c>
      <c r="S304" s="240" t="s">
        <v>145</v>
      </c>
      <c r="T304" s="241" t="s">
        <v>145</v>
      </c>
      <c r="U304" s="221">
        <v>0.06</v>
      </c>
      <c r="V304" s="221">
        <f>ROUND(E304*U304,2)</f>
        <v>4.8600000000000003</v>
      </c>
      <c r="W304" s="221"/>
      <c r="X304" s="221" t="s">
        <v>146</v>
      </c>
      <c r="Y304" s="221" t="s">
        <v>147</v>
      </c>
      <c r="Z304" s="210"/>
      <c r="AA304" s="210"/>
      <c r="AB304" s="210"/>
      <c r="AC304" s="210"/>
      <c r="AD304" s="210"/>
      <c r="AE304" s="210"/>
      <c r="AF304" s="210"/>
      <c r="AG304" s="210" t="s">
        <v>148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2" x14ac:dyDescent="0.2">
      <c r="A305" s="217"/>
      <c r="B305" s="218"/>
      <c r="C305" s="258" t="s">
        <v>318</v>
      </c>
      <c r="D305" s="248"/>
      <c r="E305" s="248"/>
      <c r="F305" s="248"/>
      <c r="G305" s="248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21"/>
      <c r="Z305" s="210"/>
      <c r="AA305" s="210"/>
      <c r="AB305" s="210"/>
      <c r="AC305" s="210"/>
      <c r="AD305" s="210"/>
      <c r="AE305" s="210"/>
      <c r="AF305" s="210"/>
      <c r="AG305" s="210" t="s">
        <v>168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">
      <c r="A306" s="217"/>
      <c r="B306" s="218"/>
      <c r="C306" s="253"/>
      <c r="D306" s="243"/>
      <c r="E306" s="243"/>
      <c r="F306" s="243"/>
      <c r="G306" s="243"/>
      <c r="H306" s="221"/>
      <c r="I306" s="221"/>
      <c r="J306" s="221"/>
      <c r="K306" s="221"/>
      <c r="L306" s="221"/>
      <c r="M306" s="221"/>
      <c r="N306" s="220"/>
      <c r="O306" s="220"/>
      <c r="P306" s="220"/>
      <c r="Q306" s="220"/>
      <c r="R306" s="221"/>
      <c r="S306" s="221"/>
      <c r="T306" s="221"/>
      <c r="U306" s="221"/>
      <c r="V306" s="221"/>
      <c r="W306" s="221"/>
      <c r="X306" s="221"/>
      <c r="Y306" s="221"/>
      <c r="Z306" s="210"/>
      <c r="AA306" s="210"/>
      <c r="AB306" s="210"/>
      <c r="AC306" s="210"/>
      <c r="AD306" s="210"/>
      <c r="AE306" s="210"/>
      <c r="AF306" s="210"/>
      <c r="AG306" s="210" t="s">
        <v>154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2.5" outlineLevel="1" x14ac:dyDescent="0.2">
      <c r="A307" s="235">
        <v>46</v>
      </c>
      <c r="B307" s="236" t="s">
        <v>319</v>
      </c>
      <c r="C307" s="251" t="s">
        <v>320</v>
      </c>
      <c r="D307" s="237" t="s">
        <v>232</v>
      </c>
      <c r="E307" s="238">
        <v>0.4</v>
      </c>
      <c r="F307" s="239"/>
      <c r="G307" s="240">
        <f>ROUND(E307*F307,2)</f>
        <v>0</v>
      </c>
      <c r="H307" s="239"/>
      <c r="I307" s="240">
        <f>ROUND(E307*H307,2)</f>
        <v>0</v>
      </c>
      <c r="J307" s="239"/>
      <c r="K307" s="240">
        <f>ROUND(E307*J307,2)</f>
        <v>0</v>
      </c>
      <c r="L307" s="240">
        <v>21</v>
      </c>
      <c r="M307" s="240">
        <f>G307*(1+L307/100)</f>
        <v>0</v>
      </c>
      <c r="N307" s="238">
        <v>0</v>
      </c>
      <c r="O307" s="238">
        <f>ROUND(E307*N307,2)</f>
        <v>0</v>
      </c>
      <c r="P307" s="238">
        <v>0</v>
      </c>
      <c r="Q307" s="238">
        <f>ROUND(E307*P307,2)</f>
        <v>0</v>
      </c>
      <c r="R307" s="240" t="s">
        <v>257</v>
      </c>
      <c r="S307" s="240" t="s">
        <v>145</v>
      </c>
      <c r="T307" s="241" t="s">
        <v>145</v>
      </c>
      <c r="U307" s="221">
        <v>4.1550000000000002</v>
      </c>
      <c r="V307" s="221">
        <f>ROUND(E307*U307,2)</f>
        <v>1.66</v>
      </c>
      <c r="W307" s="221"/>
      <c r="X307" s="221" t="s">
        <v>146</v>
      </c>
      <c r="Y307" s="221" t="s">
        <v>147</v>
      </c>
      <c r="Z307" s="210"/>
      <c r="AA307" s="210"/>
      <c r="AB307" s="210"/>
      <c r="AC307" s="210"/>
      <c r="AD307" s="210"/>
      <c r="AE307" s="210"/>
      <c r="AF307" s="210"/>
      <c r="AG307" s="210" t="s">
        <v>148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">
      <c r="A308" s="217"/>
      <c r="B308" s="218"/>
      <c r="C308" s="254" t="s">
        <v>321</v>
      </c>
      <c r="D308" s="244"/>
      <c r="E308" s="244"/>
      <c r="F308" s="244"/>
      <c r="G308" s="244"/>
      <c r="H308" s="221"/>
      <c r="I308" s="221"/>
      <c r="J308" s="221"/>
      <c r="K308" s="221"/>
      <c r="L308" s="221"/>
      <c r="M308" s="221"/>
      <c r="N308" s="220"/>
      <c r="O308" s="220"/>
      <c r="P308" s="220"/>
      <c r="Q308" s="220"/>
      <c r="R308" s="221"/>
      <c r="S308" s="221"/>
      <c r="T308" s="221"/>
      <c r="U308" s="221"/>
      <c r="V308" s="221"/>
      <c r="W308" s="221"/>
      <c r="X308" s="221"/>
      <c r="Y308" s="221"/>
      <c r="Z308" s="210"/>
      <c r="AA308" s="210"/>
      <c r="AB308" s="210"/>
      <c r="AC308" s="210"/>
      <c r="AD308" s="210"/>
      <c r="AE308" s="210"/>
      <c r="AF308" s="210"/>
      <c r="AG308" s="210" t="s">
        <v>159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17"/>
      <c r="B309" s="218"/>
      <c r="C309" s="253"/>
      <c r="D309" s="243"/>
      <c r="E309" s="243"/>
      <c r="F309" s="243"/>
      <c r="G309" s="243"/>
      <c r="H309" s="221"/>
      <c r="I309" s="221"/>
      <c r="J309" s="221"/>
      <c r="K309" s="221"/>
      <c r="L309" s="221"/>
      <c r="M309" s="221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21"/>
      <c r="Z309" s="210"/>
      <c r="AA309" s="210"/>
      <c r="AB309" s="210"/>
      <c r="AC309" s="210"/>
      <c r="AD309" s="210"/>
      <c r="AE309" s="210"/>
      <c r="AF309" s="210"/>
      <c r="AG309" s="210" t="s">
        <v>154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35">
        <v>47</v>
      </c>
      <c r="B310" s="236" t="s">
        <v>322</v>
      </c>
      <c r="C310" s="251" t="s">
        <v>323</v>
      </c>
      <c r="D310" s="237" t="s">
        <v>165</v>
      </c>
      <c r="E310" s="238">
        <v>55</v>
      </c>
      <c r="F310" s="239"/>
      <c r="G310" s="240">
        <f>ROUND(E310*F310,2)</f>
        <v>0</v>
      </c>
      <c r="H310" s="239"/>
      <c r="I310" s="240">
        <f>ROUND(E310*H310,2)</f>
        <v>0</v>
      </c>
      <c r="J310" s="239"/>
      <c r="K310" s="240">
        <f>ROUND(E310*J310,2)</f>
        <v>0</v>
      </c>
      <c r="L310" s="240">
        <v>21</v>
      </c>
      <c r="M310" s="240">
        <f>G310*(1+L310/100)</f>
        <v>0</v>
      </c>
      <c r="N310" s="238">
        <v>0</v>
      </c>
      <c r="O310" s="238">
        <f>ROUND(E310*N310,2)</f>
        <v>0</v>
      </c>
      <c r="P310" s="238">
        <v>0</v>
      </c>
      <c r="Q310" s="238">
        <f>ROUND(E310*P310,2)</f>
        <v>0</v>
      </c>
      <c r="R310" s="240"/>
      <c r="S310" s="240" t="s">
        <v>187</v>
      </c>
      <c r="T310" s="241" t="s">
        <v>188</v>
      </c>
      <c r="U310" s="221">
        <v>0</v>
      </c>
      <c r="V310" s="221">
        <f>ROUND(E310*U310,2)</f>
        <v>0</v>
      </c>
      <c r="W310" s="221"/>
      <c r="X310" s="221" t="s">
        <v>146</v>
      </c>
      <c r="Y310" s="221" t="s">
        <v>147</v>
      </c>
      <c r="Z310" s="210"/>
      <c r="AA310" s="210"/>
      <c r="AB310" s="210"/>
      <c r="AC310" s="210"/>
      <c r="AD310" s="210"/>
      <c r="AE310" s="210"/>
      <c r="AF310" s="210"/>
      <c r="AG310" s="210" t="s">
        <v>148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2" x14ac:dyDescent="0.2">
      <c r="A311" s="217"/>
      <c r="B311" s="218"/>
      <c r="C311" s="257"/>
      <c r="D311" s="246"/>
      <c r="E311" s="246"/>
      <c r="F311" s="246"/>
      <c r="G311" s="246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21"/>
      <c r="Z311" s="210"/>
      <c r="AA311" s="210"/>
      <c r="AB311" s="210"/>
      <c r="AC311" s="210"/>
      <c r="AD311" s="210"/>
      <c r="AE311" s="210"/>
      <c r="AF311" s="210"/>
      <c r="AG311" s="210" t="s">
        <v>154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35">
        <v>48</v>
      </c>
      <c r="B312" s="236" t="s">
        <v>324</v>
      </c>
      <c r="C312" s="251" t="s">
        <v>325</v>
      </c>
      <c r="D312" s="237" t="s">
        <v>165</v>
      </c>
      <c r="E312" s="238">
        <v>20</v>
      </c>
      <c r="F312" s="239"/>
      <c r="G312" s="240">
        <f>ROUND(E312*F312,2)</f>
        <v>0</v>
      </c>
      <c r="H312" s="239"/>
      <c r="I312" s="240">
        <f>ROUND(E312*H312,2)</f>
        <v>0</v>
      </c>
      <c r="J312" s="239"/>
      <c r="K312" s="240">
        <f>ROUND(E312*J312,2)</f>
        <v>0</v>
      </c>
      <c r="L312" s="240">
        <v>21</v>
      </c>
      <c r="M312" s="240">
        <f>G312*(1+L312/100)</f>
        <v>0</v>
      </c>
      <c r="N312" s="238">
        <v>0</v>
      </c>
      <c r="O312" s="238">
        <f>ROUND(E312*N312,2)</f>
        <v>0</v>
      </c>
      <c r="P312" s="238">
        <v>0</v>
      </c>
      <c r="Q312" s="238">
        <f>ROUND(E312*P312,2)</f>
        <v>0</v>
      </c>
      <c r="R312" s="240"/>
      <c r="S312" s="240" t="s">
        <v>187</v>
      </c>
      <c r="T312" s="241" t="s">
        <v>188</v>
      </c>
      <c r="U312" s="221">
        <v>0</v>
      </c>
      <c r="V312" s="221">
        <f>ROUND(E312*U312,2)</f>
        <v>0</v>
      </c>
      <c r="W312" s="221"/>
      <c r="X312" s="221" t="s">
        <v>146</v>
      </c>
      <c r="Y312" s="221" t="s">
        <v>147</v>
      </c>
      <c r="Z312" s="210"/>
      <c r="AA312" s="210"/>
      <c r="AB312" s="210"/>
      <c r="AC312" s="210"/>
      <c r="AD312" s="210"/>
      <c r="AE312" s="210"/>
      <c r="AF312" s="210"/>
      <c r="AG312" s="210" t="s">
        <v>148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2" x14ac:dyDescent="0.2">
      <c r="A313" s="217"/>
      <c r="B313" s="218"/>
      <c r="C313" s="257"/>
      <c r="D313" s="246"/>
      <c r="E313" s="246"/>
      <c r="F313" s="246"/>
      <c r="G313" s="246"/>
      <c r="H313" s="221"/>
      <c r="I313" s="221"/>
      <c r="J313" s="221"/>
      <c r="K313" s="221"/>
      <c r="L313" s="221"/>
      <c r="M313" s="221"/>
      <c r="N313" s="220"/>
      <c r="O313" s="220"/>
      <c r="P313" s="220"/>
      <c r="Q313" s="220"/>
      <c r="R313" s="221"/>
      <c r="S313" s="221"/>
      <c r="T313" s="221"/>
      <c r="U313" s="221"/>
      <c r="V313" s="221"/>
      <c r="W313" s="221"/>
      <c r="X313" s="221"/>
      <c r="Y313" s="221"/>
      <c r="Z313" s="210"/>
      <c r="AA313" s="210"/>
      <c r="AB313" s="210"/>
      <c r="AC313" s="210"/>
      <c r="AD313" s="210"/>
      <c r="AE313" s="210"/>
      <c r="AF313" s="210"/>
      <c r="AG313" s="210" t="s">
        <v>154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35">
        <v>49</v>
      </c>
      <c r="B314" s="236" t="s">
        <v>326</v>
      </c>
      <c r="C314" s="251" t="s">
        <v>327</v>
      </c>
      <c r="D314" s="237" t="s">
        <v>165</v>
      </c>
      <c r="E314" s="238">
        <v>6</v>
      </c>
      <c r="F314" s="239"/>
      <c r="G314" s="240">
        <f>ROUND(E314*F314,2)</f>
        <v>0</v>
      </c>
      <c r="H314" s="239"/>
      <c r="I314" s="240">
        <f>ROUND(E314*H314,2)</f>
        <v>0</v>
      </c>
      <c r="J314" s="239"/>
      <c r="K314" s="240">
        <f>ROUND(E314*J314,2)</f>
        <v>0</v>
      </c>
      <c r="L314" s="240">
        <v>21</v>
      </c>
      <c r="M314" s="240">
        <f>G314*(1+L314/100)</f>
        <v>0</v>
      </c>
      <c r="N314" s="238">
        <v>0</v>
      </c>
      <c r="O314" s="238">
        <f>ROUND(E314*N314,2)</f>
        <v>0</v>
      </c>
      <c r="P314" s="238">
        <v>0</v>
      </c>
      <c r="Q314" s="238">
        <f>ROUND(E314*P314,2)</f>
        <v>0</v>
      </c>
      <c r="R314" s="240"/>
      <c r="S314" s="240" t="s">
        <v>187</v>
      </c>
      <c r="T314" s="241" t="s">
        <v>188</v>
      </c>
      <c r="U314" s="221">
        <v>0</v>
      </c>
      <c r="V314" s="221">
        <f>ROUND(E314*U314,2)</f>
        <v>0</v>
      </c>
      <c r="W314" s="221"/>
      <c r="X314" s="221" t="s">
        <v>146</v>
      </c>
      <c r="Y314" s="221" t="s">
        <v>147</v>
      </c>
      <c r="Z314" s="210"/>
      <c r="AA314" s="210"/>
      <c r="AB314" s="210"/>
      <c r="AC314" s="210"/>
      <c r="AD314" s="210"/>
      <c r="AE314" s="210"/>
      <c r="AF314" s="210"/>
      <c r="AG314" s="210" t="s">
        <v>148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">
      <c r="A315" s="217"/>
      <c r="B315" s="218"/>
      <c r="C315" s="257"/>
      <c r="D315" s="246"/>
      <c r="E315" s="246"/>
      <c r="F315" s="246"/>
      <c r="G315" s="246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21"/>
      <c r="Z315" s="210"/>
      <c r="AA315" s="210"/>
      <c r="AB315" s="210"/>
      <c r="AC315" s="210"/>
      <c r="AD315" s="210"/>
      <c r="AE315" s="210"/>
      <c r="AF315" s="210"/>
      <c r="AG315" s="210" t="s">
        <v>154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35">
        <v>50</v>
      </c>
      <c r="B316" s="236" t="s">
        <v>328</v>
      </c>
      <c r="C316" s="251" t="s">
        <v>329</v>
      </c>
      <c r="D316" s="237" t="s">
        <v>287</v>
      </c>
      <c r="E316" s="238">
        <v>1</v>
      </c>
      <c r="F316" s="239"/>
      <c r="G316" s="240">
        <f>ROUND(E316*F316,2)</f>
        <v>0</v>
      </c>
      <c r="H316" s="239"/>
      <c r="I316" s="240">
        <f>ROUND(E316*H316,2)</f>
        <v>0</v>
      </c>
      <c r="J316" s="239"/>
      <c r="K316" s="240">
        <f>ROUND(E316*J316,2)</f>
        <v>0</v>
      </c>
      <c r="L316" s="240">
        <v>21</v>
      </c>
      <c r="M316" s="240">
        <f>G316*(1+L316/100)</f>
        <v>0</v>
      </c>
      <c r="N316" s="238">
        <v>0</v>
      </c>
      <c r="O316" s="238">
        <f>ROUND(E316*N316,2)</f>
        <v>0</v>
      </c>
      <c r="P316" s="238">
        <v>0</v>
      </c>
      <c r="Q316" s="238">
        <f>ROUND(E316*P316,2)</f>
        <v>0</v>
      </c>
      <c r="R316" s="240"/>
      <c r="S316" s="240" t="s">
        <v>187</v>
      </c>
      <c r="T316" s="241" t="s">
        <v>188</v>
      </c>
      <c r="U316" s="221">
        <v>0</v>
      </c>
      <c r="V316" s="221">
        <f>ROUND(E316*U316,2)</f>
        <v>0</v>
      </c>
      <c r="W316" s="221"/>
      <c r="X316" s="221" t="s">
        <v>146</v>
      </c>
      <c r="Y316" s="221" t="s">
        <v>147</v>
      </c>
      <c r="Z316" s="210"/>
      <c r="AA316" s="210"/>
      <c r="AB316" s="210"/>
      <c r="AC316" s="210"/>
      <c r="AD316" s="210"/>
      <c r="AE316" s="210"/>
      <c r="AF316" s="210"/>
      <c r="AG316" s="210" t="s">
        <v>148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2" x14ac:dyDescent="0.2">
      <c r="A317" s="217"/>
      <c r="B317" s="218"/>
      <c r="C317" s="257"/>
      <c r="D317" s="246"/>
      <c r="E317" s="246"/>
      <c r="F317" s="246"/>
      <c r="G317" s="246"/>
      <c r="H317" s="221"/>
      <c r="I317" s="221"/>
      <c r="J317" s="221"/>
      <c r="K317" s="221"/>
      <c r="L317" s="221"/>
      <c r="M317" s="221"/>
      <c r="N317" s="220"/>
      <c r="O317" s="220"/>
      <c r="P317" s="220"/>
      <c r="Q317" s="220"/>
      <c r="R317" s="221"/>
      <c r="S317" s="221"/>
      <c r="T317" s="221"/>
      <c r="U317" s="221"/>
      <c r="V317" s="221"/>
      <c r="W317" s="221"/>
      <c r="X317" s="221"/>
      <c r="Y317" s="221"/>
      <c r="Z317" s="210"/>
      <c r="AA317" s="210"/>
      <c r="AB317" s="210"/>
      <c r="AC317" s="210"/>
      <c r="AD317" s="210"/>
      <c r="AE317" s="210"/>
      <c r="AF317" s="210"/>
      <c r="AG317" s="210" t="s">
        <v>154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35">
        <v>51</v>
      </c>
      <c r="B318" s="236" t="s">
        <v>330</v>
      </c>
      <c r="C318" s="251" t="s">
        <v>331</v>
      </c>
      <c r="D318" s="237" t="s">
        <v>191</v>
      </c>
      <c r="E318" s="238">
        <v>6</v>
      </c>
      <c r="F318" s="239"/>
      <c r="G318" s="240">
        <f>ROUND(E318*F318,2)</f>
        <v>0</v>
      </c>
      <c r="H318" s="239"/>
      <c r="I318" s="240">
        <f>ROUND(E318*H318,2)</f>
        <v>0</v>
      </c>
      <c r="J318" s="239"/>
      <c r="K318" s="240">
        <f>ROUND(E318*J318,2)</f>
        <v>0</v>
      </c>
      <c r="L318" s="240">
        <v>21</v>
      </c>
      <c r="M318" s="240">
        <f>G318*(1+L318/100)</f>
        <v>0</v>
      </c>
      <c r="N318" s="238">
        <v>0</v>
      </c>
      <c r="O318" s="238">
        <f>ROUND(E318*N318,2)</f>
        <v>0</v>
      </c>
      <c r="P318" s="238">
        <v>0</v>
      </c>
      <c r="Q318" s="238">
        <f>ROUND(E318*P318,2)</f>
        <v>0</v>
      </c>
      <c r="R318" s="240"/>
      <c r="S318" s="240" t="s">
        <v>187</v>
      </c>
      <c r="T318" s="241" t="s">
        <v>188</v>
      </c>
      <c r="U318" s="221">
        <v>0</v>
      </c>
      <c r="V318" s="221">
        <f>ROUND(E318*U318,2)</f>
        <v>0</v>
      </c>
      <c r="W318" s="221"/>
      <c r="X318" s="221" t="s">
        <v>146</v>
      </c>
      <c r="Y318" s="221" t="s">
        <v>147</v>
      </c>
      <c r="Z318" s="210"/>
      <c r="AA318" s="210"/>
      <c r="AB318" s="210"/>
      <c r="AC318" s="210"/>
      <c r="AD318" s="210"/>
      <c r="AE318" s="210"/>
      <c r="AF318" s="210"/>
      <c r="AG318" s="210" t="s">
        <v>148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2" x14ac:dyDescent="0.2">
      <c r="A319" s="217"/>
      <c r="B319" s="218"/>
      <c r="C319" s="257"/>
      <c r="D319" s="246"/>
      <c r="E319" s="246"/>
      <c r="F319" s="246"/>
      <c r="G319" s="246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21"/>
      <c r="Z319" s="210"/>
      <c r="AA319" s="210"/>
      <c r="AB319" s="210"/>
      <c r="AC319" s="210"/>
      <c r="AD319" s="210"/>
      <c r="AE319" s="210"/>
      <c r="AF319" s="210"/>
      <c r="AG319" s="210" t="s">
        <v>154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35">
        <v>52</v>
      </c>
      <c r="B320" s="236" t="s">
        <v>332</v>
      </c>
      <c r="C320" s="251" t="s">
        <v>333</v>
      </c>
      <c r="D320" s="237" t="s">
        <v>191</v>
      </c>
      <c r="E320" s="238">
        <v>1</v>
      </c>
      <c r="F320" s="239"/>
      <c r="G320" s="240">
        <f>ROUND(E320*F320,2)</f>
        <v>0</v>
      </c>
      <c r="H320" s="239"/>
      <c r="I320" s="240">
        <f>ROUND(E320*H320,2)</f>
        <v>0</v>
      </c>
      <c r="J320" s="239"/>
      <c r="K320" s="240">
        <f>ROUND(E320*J320,2)</f>
        <v>0</v>
      </c>
      <c r="L320" s="240">
        <v>21</v>
      </c>
      <c r="M320" s="240">
        <f>G320*(1+L320/100)</f>
        <v>0</v>
      </c>
      <c r="N320" s="238">
        <v>0</v>
      </c>
      <c r="O320" s="238">
        <f>ROUND(E320*N320,2)</f>
        <v>0</v>
      </c>
      <c r="P320" s="238">
        <v>0</v>
      </c>
      <c r="Q320" s="238">
        <f>ROUND(E320*P320,2)</f>
        <v>0</v>
      </c>
      <c r="R320" s="240"/>
      <c r="S320" s="240" t="s">
        <v>187</v>
      </c>
      <c r="T320" s="241" t="s">
        <v>188</v>
      </c>
      <c r="U320" s="221">
        <v>0</v>
      </c>
      <c r="V320" s="221">
        <f>ROUND(E320*U320,2)</f>
        <v>0</v>
      </c>
      <c r="W320" s="221"/>
      <c r="X320" s="221" t="s">
        <v>146</v>
      </c>
      <c r="Y320" s="221" t="s">
        <v>147</v>
      </c>
      <c r="Z320" s="210"/>
      <c r="AA320" s="210"/>
      <c r="AB320" s="210"/>
      <c r="AC320" s="210"/>
      <c r="AD320" s="210"/>
      <c r="AE320" s="210"/>
      <c r="AF320" s="210"/>
      <c r="AG320" s="210" t="s">
        <v>148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">
      <c r="A321" s="217"/>
      <c r="B321" s="218"/>
      <c r="C321" s="257"/>
      <c r="D321" s="246"/>
      <c r="E321" s="246"/>
      <c r="F321" s="246"/>
      <c r="G321" s="246"/>
      <c r="H321" s="221"/>
      <c r="I321" s="221"/>
      <c r="J321" s="221"/>
      <c r="K321" s="221"/>
      <c r="L321" s="221"/>
      <c r="M321" s="221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21"/>
      <c r="Z321" s="210"/>
      <c r="AA321" s="210"/>
      <c r="AB321" s="210"/>
      <c r="AC321" s="210"/>
      <c r="AD321" s="210"/>
      <c r="AE321" s="210"/>
      <c r="AF321" s="210"/>
      <c r="AG321" s="210" t="s">
        <v>154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35">
        <v>53</v>
      </c>
      <c r="B322" s="236" t="s">
        <v>334</v>
      </c>
      <c r="C322" s="251" t="s">
        <v>335</v>
      </c>
      <c r="D322" s="237" t="s">
        <v>191</v>
      </c>
      <c r="E322" s="238">
        <v>2</v>
      </c>
      <c r="F322" s="239"/>
      <c r="G322" s="240">
        <f>ROUND(E322*F322,2)</f>
        <v>0</v>
      </c>
      <c r="H322" s="239"/>
      <c r="I322" s="240">
        <f>ROUND(E322*H322,2)</f>
        <v>0</v>
      </c>
      <c r="J322" s="239"/>
      <c r="K322" s="240">
        <f>ROUND(E322*J322,2)</f>
        <v>0</v>
      </c>
      <c r="L322" s="240">
        <v>21</v>
      </c>
      <c r="M322" s="240">
        <f>G322*(1+L322/100)</f>
        <v>0</v>
      </c>
      <c r="N322" s="238">
        <v>0</v>
      </c>
      <c r="O322" s="238">
        <f>ROUND(E322*N322,2)</f>
        <v>0</v>
      </c>
      <c r="P322" s="238">
        <v>0</v>
      </c>
      <c r="Q322" s="238">
        <f>ROUND(E322*P322,2)</f>
        <v>0</v>
      </c>
      <c r="R322" s="240"/>
      <c r="S322" s="240" t="s">
        <v>187</v>
      </c>
      <c r="T322" s="241" t="s">
        <v>188</v>
      </c>
      <c r="U322" s="221">
        <v>0</v>
      </c>
      <c r="V322" s="221">
        <f>ROUND(E322*U322,2)</f>
        <v>0</v>
      </c>
      <c r="W322" s="221"/>
      <c r="X322" s="221" t="s">
        <v>146</v>
      </c>
      <c r="Y322" s="221" t="s">
        <v>147</v>
      </c>
      <c r="Z322" s="210"/>
      <c r="AA322" s="210"/>
      <c r="AB322" s="210"/>
      <c r="AC322" s="210"/>
      <c r="AD322" s="210"/>
      <c r="AE322" s="210"/>
      <c r="AF322" s="210"/>
      <c r="AG322" s="210" t="s">
        <v>148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2" x14ac:dyDescent="0.2">
      <c r="A323" s="217"/>
      <c r="B323" s="218"/>
      <c r="C323" s="257"/>
      <c r="D323" s="246"/>
      <c r="E323" s="246"/>
      <c r="F323" s="246"/>
      <c r="G323" s="246"/>
      <c r="H323" s="221"/>
      <c r="I323" s="221"/>
      <c r="J323" s="221"/>
      <c r="K323" s="221"/>
      <c r="L323" s="221"/>
      <c r="M323" s="221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21"/>
      <c r="Z323" s="210"/>
      <c r="AA323" s="210"/>
      <c r="AB323" s="210"/>
      <c r="AC323" s="210"/>
      <c r="AD323" s="210"/>
      <c r="AE323" s="210"/>
      <c r="AF323" s="210"/>
      <c r="AG323" s="210" t="s">
        <v>154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35">
        <v>54</v>
      </c>
      <c r="B324" s="236" t="s">
        <v>336</v>
      </c>
      <c r="C324" s="251" t="s">
        <v>337</v>
      </c>
      <c r="D324" s="237" t="s">
        <v>287</v>
      </c>
      <c r="E324" s="238">
        <v>1</v>
      </c>
      <c r="F324" s="239"/>
      <c r="G324" s="240">
        <f>ROUND(E324*F324,2)</f>
        <v>0</v>
      </c>
      <c r="H324" s="239"/>
      <c r="I324" s="240">
        <f>ROUND(E324*H324,2)</f>
        <v>0</v>
      </c>
      <c r="J324" s="239"/>
      <c r="K324" s="240">
        <f>ROUND(E324*J324,2)</f>
        <v>0</v>
      </c>
      <c r="L324" s="240">
        <v>21</v>
      </c>
      <c r="M324" s="240">
        <f>G324*(1+L324/100)</f>
        <v>0</v>
      </c>
      <c r="N324" s="238">
        <v>0</v>
      </c>
      <c r="O324" s="238">
        <f>ROUND(E324*N324,2)</f>
        <v>0</v>
      </c>
      <c r="P324" s="238">
        <v>0</v>
      </c>
      <c r="Q324" s="238">
        <f>ROUND(E324*P324,2)</f>
        <v>0</v>
      </c>
      <c r="R324" s="240"/>
      <c r="S324" s="240" t="s">
        <v>187</v>
      </c>
      <c r="T324" s="241" t="s">
        <v>188</v>
      </c>
      <c r="U324" s="221">
        <v>0</v>
      </c>
      <c r="V324" s="221">
        <f>ROUND(E324*U324,2)</f>
        <v>0</v>
      </c>
      <c r="W324" s="221"/>
      <c r="X324" s="221" t="s">
        <v>146</v>
      </c>
      <c r="Y324" s="221" t="s">
        <v>147</v>
      </c>
      <c r="Z324" s="210"/>
      <c r="AA324" s="210"/>
      <c r="AB324" s="210"/>
      <c r="AC324" s="210"/>
      <c r="AD324" s="210"/>
      <c r="AE324" s="210"/>
      <c r="AF324" s="210"/>
      <c r="AG324" s="210" t="s">
        <v>148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2" x14ac:dyDescent="0.2">
      <c r="A325" s="217"/>
      <c r="B325" s="218"/>
      <c r="C325" s="257"/>
      <c r="D325" s="246"/>
      <c r="E325" s="246"/>
      <c r="F325" s="246"/>
      <c r="G325" s="246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21"/>
      <c r="Z325" s="210"/>
      <c r="AA325" s="210"/>
      <c r="AB325" s="210"/>
      <c r="AC325" s="210"/>
      <c r="AD325" s="210"/>
      <c r="AE325" s="210"/>
      <c r="AF325" s="210"/>
      <c r="AG325" s="210" t="s">
        <v>154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17">
        <v>55</v>
      </c>
      <c r="B326" s="218" t="s">
        <v>338</v>
      </c>
      <c r="C326" s="259" t="s">
        <v>339</v>
      </c>
      <c r="D326" s="219" t="s">
        <v>0</v>
      </c>
      <c r="E326" s="242"/>
      <c r="F326" s="222"/>
      <c r="G326" s="221">
        <f>ROUND(E326*F326,2)</f>
        <v>0</v>
      </c>
      <c r="H326" s="222"/>
      <c r="I326" s="221">
        <f>ROUND(E326*H326,2)</f>
        <v>0</v>
      </c>
      <c r="J326" s="222"/>
      <c r="K326" s="221">
        <f>ROUND(E326*J326,2)</f>
        <v>0</v>
      </c>
      <c r="L326" s="221">
        <v>21</v>
      </c>
      <c r="M326" s="221">
        <f>G326*(1+L326/100)</f>
        <v>0</v>
      </c>
      <c r="N326" s="220">
        <v>0</v>
      </c>
      <c r="O326" s="220">
        <f>ROUND(E326*N326,2)</f>
        <v>0</v>
      </c>
      <c r="P326" s="220">
        <v>0</v>
      </c>
      <c r="Q326" s="220">
        <f>ROUND(E326*P326,2)</f>
        <v>0</v>
      </c>
      <c r="R326" s="221" t="s">
        <v>257</v>
      </c>
      <c r="S326" s="221" t="s">
        <v>145</v>
      </c>
      <c r="T326" s="221" t="s">
        <v>145</v>
      </c>
      <c r="U326" s="221">
        <v>0</v>
      </c>
      <c r="V326" s="221">
        <f>ROUND(E326*U326,2)</f>
        <v>0</v>
      </c>
      <c r="W326" s="221"/>
      <c r="X326" s="221" t="s">
        <v>233</v>
      </c>
      <c r="Y326" s="221" t="s">
        <v>147</v>
      </c>
      <c r="Z326" s="210"/>
      <c r="AA326" s="210"/>
      <c r="AB326" s="210"/>
      <c r="AC326" s="210"/>
      <c r="AD326" s="210"/>
      <c r="AE326" s="210"/>
      <c r="AF326" s="210"/>
      <c r="AG326" s="210" t="s">
        <v>234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">
      <c r="A327" s="217"/>
      <c r="B327" s="218"/>
      <c r="C327" s="260" t="s">
        <v>340</v>
      </c>
      <c r="D327" s="249"/>
      <c r="E327" s="249"/>
      <c r="F327" s="249"/>
      <c r="G327" s="249"/>
      <c r="H327" s="221"/>
      <c r="I327" s="221"/>
      <c r="J327" s="221"/>
      <c r="K327" s="221"/>
      <c r="L327" s="221"/>
      <c r="M327" s="221"/>
      <c r="N327" s="220"/>
      <c r="O327" s="220"/>
      <c r="P327" s="220"/>
      <c r="Q327" s="220"/>
      <c r="R327" s="221"/>
      <c r="S327" s="221"/>
      <c r="T327" s="221"/>
      <c r="U327" s="221"/>
      <c r="V327" s="221"/>
      <c r="W327" s="221"/>
      <c r="X327" s="221"/>
      <c r="Y327" s="221"/>
      <c r="Z327" s="210"/>
      <c r="AA327" s="210"/>
      <c r="AB327" s="210"/>
      <c r="AC327" s="210"/>
      <c r="AD327" s="210"/>
      <c r="AE327" s="210"/>
      <c r="AF327" s="210"/>
      <c r="AG327" s="210" t="s">
        <v>159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2" x14ac:dyDescent="0.2">
      <c r="A328" s="217"/>
      <c r="B328" s="218"/>
      <c r="C328" s="253"/>
      <c r="D328" s="243"/>
      <c r="E328" s="243"/>
      <c r="F328" s="243"/>
      <c r="G328" s="243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21"/>
      <c r="Z328" s="210"/>
      <c r="AA328" s="210"/>
      <c r="AB328" s="210"/>
      <c r="AC328" s="210"/>
      <c r="AD328" s="210"/>
      <c r="AE328" s="210"/>
      <c r="AF328" s="210"/>
      <c r="AG328" s="210" t="s">
        <v>154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x14ac:dyDescent="0.2">
      <c r="A329" s="228" t="s">
        <v>139</v>
      </c>
      <c r="B329" s="229" t="s">
        <v>93</v>
      </c>
      <c r="C329" s="250" t="s">
        <v>94</v>
      </c>
      <c r="D329" s="230"/>
      <c r="E329" s="231"/>
      <c r="F329" s="232"/>
      <c r="G329" s="232">
        <f>SUMIF(AG330:AG423,"&lt;&gt;NOR",G330:G423)</f>
        <v>0</v>
      </c>
      <c r="H329" s="232"/>
      <c r="I329" s="232">
        <f>SUM(I330:I423)</f>
        <v>0</v>
      </c>
      <c r="J329" s="232"/>
      <c r="K329" s="232">
        <f>SUM(K330:K423)</f>
        <v>0</v>
      </c>
      <c r="L329" s="232"/>
      <c r="M329" s="232">
        <f>SUM(M330:M423)</f>
        <v>0</v>
      </c>
      <c r="N329" s="231"/>
      <c r="O329" s="231">
        <f>SUM(O330:O423)</f>
        <v>0.19</v>
      </c>
      <c r="P329" s="231"/>
      <c r="Q329" s="231">
        <f>SUM(Q330:Q423)</f>
        <v>0.49</v>
      </c>
      <c r="R329" s="232"/>
      <c r="S329" s="232"/>
      <c r="T329" s="233"/>
      <c r="U329" s="227"/>
      <c r="V329" s="227">
        <f>SUM(V330:V423)</f>
        <v>15.239999999999998</v>
      </c>
      <c r="W329" s="227"/>
      <c r="X329" s="227"/>
      <c r="Y329" s="227"/>
      <c r="AG329" t="s">
        <v>140</v>
      </c>
    </row>
    <row r="330" spans="1:60" outlineLevel="1" x14ac:dyDescent="0.2">
      <c r="A330" s="235">
        <v>56</v>
      </c>
      <c r="B330" s="236" t="s">
        <v>341</v>
      </c>
      <c r="C330" s="251" t="s">
        <v>342</v>
      </c>
      <c r="D330" s="237" t="s">
        <v>343</v>
      </c>
      <c r="E330" s="238">
        <v>6</v>
      </c>
      <c r="F330" s="239"/>
      <c r="G330" s="240">
        <f>ROUND(E330*F330,2)</f>
        <v>0</v>
      </c>
      <c r="H330" s="239"/>
      <c r="I330" s="240">
        <f>ROUND(E330*H330,2)</f>
        <v>0</v>
      </c>
      <c r="J330" s="239"/>
      <c r="K330" s="240">
        <f>ROUND(E330*J330,2)</f>
        <v>0</v>
      </c>
      <c r="L330" s="240">
        <v>21</v>
      </c>
      <c r="M330" s="240">
        <f>G330*(1+L330/100)</f>
        <v>0</v>
      </c>
      <c r="N330" s="238">
        <v>0</v>
      </c>
      <c r="O330" s="238">
        <f>ROUND(E330*N330,2)</f>
        <v>0</v>
      </c>
      <c r="P330" s="238">
        <v>1.933E-2</v>
      </c>
      <c r="Q330" s="238">
        <f>ROUND(E330*P330,2)</f>
        <v>0.12</v>
      </c>
      <c r="R330" s="240" t="s">
        <v>257</v>
      </c>
      <c r="S330" s="240" t="s">
        <v>145</v>
      </c>
      <c r="T330" s="241" t="s">
        <v>145</v>
      </c>
      <c r="U330" s="221">
        <v>0.59</v>
      </c>
      <c r="V330" s="221">
        <f>ROUND(E330*U330,2)</f>
        <v>3.54</v>
      </c>
      <c r="W330" s="221"/>
      <c r="X330" s="221" t="s">
        <v>146</v>
      </c>
      <c r="Y330" s="221" t="s">
        <v>147</v>
      </c>
      <c r="Z330" s="210"/>
      <c r="AA330" s="210"/>
      <c r="AB330" s="210"/>
      <c r="AC330" s="210"/>
      <c r="AD330" s="210"/>
      <c r="AE330" s="210"/>
      <c r="AF330" s="210"/>
      <c r="AG330" s="210" t="s">
        <v>148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">
      <c r="A331" s="217"/>
      <c r="B331" s="218"/>
      <c r="C331" s="252" t="s">
        <v>149</v>
      </c>
      <c r="D331" s="223"/>
      <c r="E331" s="224"/>
      <c r="F331" s="221"/>
      <c r="G331" s="221"/>
      <c r="H331" s="221"/>
      <c r="I331" s="221"/>
      <c r="J331" s="221"/>
      <c r="K331" s="221"/>
      <c r="L331" s="221"/>
      <c r="M331" s="221"/>
      <c r="N331" s="220"/>
      <c r="O331" s="220"/>
      <c r="P331" s="220"/>
      <c r="Q331" s="220"/>
      <c r="R331" s="221"/>
      <c r="S331" s="221"/>
      <c r="T331" s="221"/>
      <c r="U331" s="221"/>
      <c r="V331" s="221"/>
      <c r="W331" s="221"/>
      <c r="X331" s="221"/>
      <c r="Y331" s="221"/>
      <c r="Z331" s="210"/>
      <c r="AA331" s="210"/>
      <c r="AB331" s="210"/>
      <c r="AC331" s="210"/>
      <c r="AD331" s="210"/>
      <c r="AE331" s="210"/>
      <c r="AF331" s="210"/>
      <c r="AG331" s="210" t="s">
        <v>150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">
      <c r="A332" s="217"/>
      <c r="B332" s="218"/>
      <c r="C332" s="252" t="s">
        <v>151</v>
      </c>
      <c r="D332" s="223"/>
      <c r="E332" s="224">
        <v>2</v>
      </c>
      <c r="F332" s="221"/>
      <c r="G332" s="221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21"/>
      <c r="Z332" s="210"/>
      <c r="AA332" s="210"/>
      <c r="AB332" s="210"/>
      <c r="AC332" s="210"/>
      <c r="AD332" s="210"/>
      <c r="AE332" s="210"/>
      <c r="AF332" s="210"/>
      <c r="AG332" s="210" t="s">
        <v>150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17"/>
      <c r="B333" s="218"/>
      <c r="C333" s="252" t="s">
        <v>152</v>
      </c>
      <c r="D333" s="223"/>
      <c r="E333" s="224"/>
      <c r="F333" s="221"/>
      <c r="G333" s="221"/>
      <c r="H333" s="221"/>
      <c r="I333" s="221"/>
      <c r="J333" s="221"/>
      <c r="K333" s="221"/>
      <c r="L333" s="221"/>
      <c r="M333" s="221"/>
      <c r="N333" s="220"/>
      <c r="O333" s="220"/>
      <c r="P333" s="220"/>
      <c r="Q333" s="220"/>
      <c r="R333" s="221"/>
      <c r="S333" s="221"/>
      <c r="T333" s="221"/>
      <c r="U333" s="221"/>
      <c r="V333" s="221"/>
      <c r="W333" s="221"/>
      <c r="X333" s="221"/>
      <c r="Y333" s="221"/>
      <c r="Z333" s="210"/>
      <c r="AA333" s="210"/>
      <c r="AB333" s="210"/>
      <c r="AC333" s="210"/>
      <c r="AD333" s="210"/>
      <c r="AE333" s="210"/>
      <c r="AF333" s="210"/>
      <c r="AG333" s="210" t="s">
        <v>150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17"/>
      <c r="B334" s="218"/>
      <c r="C334" s="252" t="s">
        <v>151</v>
      </c>
      <c r="D334" s="223"/>
      <c r="E334" s="224">
        <v>2</v>
      </c>
      <c r="F334" s="221"/>
      <c r="G334" s="221"/>
      <c r="H334" s="221"/>
      <c r="I334" s="221"/>
      <c r="J334" s="221"/>
      <c r="K334" s="221"/>
      <c r="L334" s="221"/>
      <c r="M334" s="221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21"/>
      <c r="Z334" s="210"/>
      <c r="AA334" s="210"/>
      <c r="AB334" s="210"/>
      <c r="AC334" s="210"/>
      <c r="AD334" s="210"/>
      <c r="AE334" s="210"/>
      <c r="AF334" s="210"/>
      <c r="AG334" s="210" t="s">
        <v>150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17"/>
      <c r="B335" s="218"/>
      <c r="C335" s="252" t="s">
        <v>153</v>
      </c>
      <c r="D335" s="223"/>
      <c r="E335" s="224"/>
      <c r="F335" s="221"/>
      <c r="G335" s="221"/>
      <c r="H335" s="221"/>
      <c r="I335" s="221"/>
      <c r="J335" s="221"/>
      <c r="K335" s="221"/>
      <c r="L335" s="221"/>
      <c r="M335" s="221"/>
      <c r="N335" s="220"/>
      <c r="O335" s="220"/>
      <c r="P335" s="220"/>
      <c r="Q335" s="220"/>
      <c r="R335" s="221"/>
      <c r="S335" s="221"/>
      <c r="T335" s="221"/>
      <c r="U335" s="221"/>
      <c r="V335" s="221"/>
      <c r="W335" s="221"/>
      <c r="X335" s="221"/>
      <c r="Y335" s="221"/>
      <c r="Z335" s="210"/>
      <c r="AA335" s="210"/>
      <c r="AB335" s="210"/>
      <c r="AC335" s="210"/>
      <c r="AD335" s="210"/>
      <c r="AE335" s="210"/>
      <c r="AF335" s="210"/>
      <c r="AG335" s="210" t="s">
        <v>150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">
      <c r="A336" s="217"/>
      <c r="B336" s="218"/>
      <c r="C336" s="252" t="s">
        <v>151</v>
      </c>
      <c r="D336" s="223"/>
      <c r="E336" s="224">
        <v>2</v>
      </c>
      <c r="F336" s="221"/>
      <c r="G336" s="221"/>
      <c r="H336" s="221"/>
      <c r="I336" s="221"/>
      <c r="J336" s="221"/>
      <c r="K336" s="221"/>
      <c r="L336" s="221"/>
      <c r="M336" s="221"/>
      <c r="N336" s="220"/>
      <c r="O336" s="220"/>
      <c r="P336" s="220"/>
      <c r="Q336" s="220"/>
      <c r="R336" s="221"/>
      <c r="S336" s="221"/>
      <c r="T336" s="221"/>
      <c r="U336" s="221"/>
      <c r="V336" s="221"/>
      <c r="W336" s="221"/>
      <c r="X336" s="221"/>
      <c r="Y336" s="221"/>
      <c r="Z336" s="210"/>
      <c r="AA336" s="210"/>
      <c r="AB336" s="210"/>
      <c r="AC336" s="210"/>
      <c r="AD336" s="210"/>
      <c r="AE336" s="210"/>
      <c r="AF336" s="210"/>
      <c r="AG336" s="210" t="s">
        <v>150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2" x14ac:dyDescent="0.2">
      <c r="A337" s="217"/>
      <c r="B337" s="218"/>
      <c r="C337" s="253"/>
      <c r="D337" s="243"/>
      <c r="E337" s="243"/>
      <c r="F337" s="243"/>
      <c r="G337" s="243"/>
      <c r="H337" s="221"/>
      <c r="I337" s="221"/>
      <c r="J337" s="221"/>
      <c r="K337" s="221"/>
      <c r="L337" s="221"/>
      <c r="M337" s="221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21"/>
      <c r="Z337" s="210"/>
      <c r="AA337" s="210"/>
      <c r="AB337" s="210"/>
      <c r="AC337" s="210"/>
      <c r="AD337" s="210"/>
      <c r="AE337" s="210"/>
      <c r="AF337" s="210"/>
      <c r="AG337" s="210" t="s">
        <v>154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35">
        <v>57</v>
      </c>
      <c r="B338" s="236" t="s">
        <v>344</v>
      </c>
      <c r="C338" s="251" t="s">
        <v>345</v>
      </c>
      <c r="D338" s="237" t="s">
        <v>343</v>
      </c>
      <c r="E338" s="238">
        <v>12</v>
      </c>
      <c r="F338" s="239"/>
      <c r="G338" s="240">
        <f>ROUND(E338*F338,2)</f>
        <v>0</v>
      </c>
      <c r="H338" s="239"/>
      <c r="I338" s="240">
        <f>ROUND(E338*H338,2)</f>
        <v>0</v>
      </c>
      <c r="J338" s="239"/>
      <c r="K338" s="240">
        <f>ROUND(E338*J338,2)</f>
        <v>0</v>
      </c>
      <c r="L338" s="240">
        <v>21</v>
      </c>
      <c r="M338" s="240">
        <f>G338*(1+L338/100)</f>
        <v>0</v>
      </c>
      <c r="N338" s="238">
        <v>0</v>
      </c>
      <c r="O338" s="238">
        <f>ROUND(E338*N338,2)</f>
        <v>0</v>
      </c>
      <c r="P338" s="238">
        <v>1.9460000000000002E-2</v>
      </c>
      <c r="Q338" s="238">
        <f>ROUND(E338*P338,2)</f>
        <v>0.23</v>
      </c>
      <c r="R338" s="240" t="s">
        <v>257</v>
      </c>
      <c r="S338" s="240" t="s">
        <v>145</v>
      </c>
      <c r="T338" s="241" t="s">
        <v>145</v>
      </c>
      <c r="U338" s="221">
        <v>0.38</v>
      </c>
      <c r="V338" s="221">
        <f>ROUND(E338*U338,2)</f>
        <v>4.5599999999999996</v>
      </c>
      <c r="W338" s="221"/>
      <c r="X338" s="221" t="s">
        <v>146</v>
      </c>
      <c r="Y338" s="221" t="s">
        <v>147</v>
      </c>
      <c r="Z338" s="210"/>
      <c r="AA338" s="210"/>
      <c r="AB338" s="210"/>
      <c r="AC338" s="210"/>
      <c r="AD338" s="210"/>
      <c r="AE338" s="210"/>
      <c r="AF338" s="210"/>
      <c r="AG338" s="210" t="s">
        <v>148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2" x14ac:dyDescent="0.2">
      <c r="A339" s="217"/>
      <c r="B339" s="218"/>
      <c r="C339" s="252" t="s">
        <v>149</v>
      </c>
      <c r="D339" s="223"/>
      <c r="E339" s="224"/>
      <c r="F339" s="221"/>
      <c r="G339" s="221"/>
      <c r="H339" s="221"/>
      <c r="I339" s="221"/>
      <c r="J339" s="221"/>
      <c r="K339" s="221"/>
      <c r="L339" s="221"/>
      <c r="M339" s="221"/>
      <c r="N339" s="220"/>
      <c r="O339" s="220"/>
      <c r="P339" s="220"/>
      <c r="Q339" s="220"/>
      <c r="R339" s="221"/>
      <c r="S339" s="221"/>
      <c r="T339" s="221"/>
      <c r="U339" s="221"/>
      <c r="V339" s="221"/>
      <c r="W339" s="221"/>
      <c r="X339" s="221"/>
      <c r="Y339" s="221"/>
      <c r="Z339" s="210"/>
      <c r="AA339" s="210"/>
      <c r="AB339" s="210"/>
      <c r="AC339" s="210"/>
      <c r="AD339" s="210"/>
      <c r="AE339" s="210"/>
      <c r="AF339" s="210"/>
      <c r="AG339" s="210" t="s">
        <v>150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17"/>
      <c r="B340" s="218"/>
      <c r="C340" s="252" t="s">
        <v>346</v>
      </c>
      <c r="D340" s="223"/>
      <c r="E340" s="224">
        <v>4</v>
      </c>
      <c r="F340" s="221"/>
      <c r="G340" s="221"/>
      <c r="H340" s="221"/>
      <c r="I340" s="221"/>
      <c r="J340" s="221"/>
      <c r="K340" s="221"/>
      <c r="L340" s="221"/>
      <c r="M340" s="221"/>
      <c r="N340" s="220"/>
      <c r="O340" s="220"/>
      <c r="P340" s="220"/>
      <c r="Q340" s="220"/>
      <c r="R340" s="221"/>
      <c r="S340" s="221"/>
      <c r="T340" s="221"/>
      <c r="U340" s="221"/>
      <c r="V340" s="221"/>
      <c r="W340" s="221"/>
      <c r="X340" s="221"/>
      <c r="Y340" s="221"/>
      <c r="Z340" s="210"/>
      <c r="AA340" s="210"/>
      <c r="AB340" s="210"/>
      <c r="AC340" s="210"/>
      <c r="AD340" s="210"/>
      <c r="AE340" s="210"/>
      <c r="AF340" s="210"/>
      <c r="AG340" s="210" t="s">
        <v>150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17"/>
      <c r="B341" s="218"/>
      <c r="C341" s="252" t="s">
        <v>152</v>
      </c>
      <c r="D341" s="223"/>
      <c r="E341" s="224"/>
      <c r="F341" s="221"/>
      <c r="G341" s="221"/>
      <c r="H341" s="221"/>
      <c r="I341" s="221"/>
      <c r="J341" s="221"/>
      <c r="K341" s="221"/>
      <c r="L341" s="221"/>
      <c r="M341" s="221"/>
      <c r="N341" s="220"/>
      <c r="O341" s="220"/>
      <c r="P341" s="220"/>
      <c r="Q341" s="220"/>
      <c r="R341" s="221"/>
      <c r="S341" s="221"/>
      <c r="T341" s="221"/>
      <c r="U341" s="221"/>
      <c r="V341" s="221"/>
      <c r="W341" s="221"/>
      <c r="X341" s="221"/>
      <c r="Y341" s="221"/>
      <c r="Z341" s="210"/>
      <c r="AA341" s="210"/>
      <c r="AB341" s="210"/>
      <c r="AC341" s="210"/>
      <c r="AD341" s="210"/>
      <c r="AE341" s="210"/>
      <c r="AF341" s="210"/>
      <c r="AG341" s="210" t="s">
        <v>150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">
      <c r="A342" s="217"/>
      <c r="B342" s="218"/>
      <c r="C342" s="252" t="s">
        <v>346</v>
      </c>
      <c r="D342" s="223"/>
      <c r="E342" s="224">
        <v>4</v>
      </c>
      <c r="F342" s="221"/>
      <c r="G342" s="221"/>
      <c r="H342" s="221"/>
      <c r="I342" s="221"/>
      <c r="J342" s="221"/>
      <c r="K342" s="221"/>
      <c r="L342" s="221"/>
      <c r="M342" s="221"/>
      <c r="N342" s="220"/>
      <c r="O342" s="220"/>
      <c r="P342" s="220"/>
      <c r="Q342" s="220"/>
      <c r="R342" s="221"/>
      <c r="S342" s="221"/>
      <c r="T342" s="221"/>
      <c r="U342" s="221"/>
      <c r="V342" s="221"/>
      <c r="W342" s="221"/>
      <c r="X342" s="221"/>
      <c r="Y342" s="221"/>
      <c r="Z342" s="210"/>
      <c r="AA342" s="210"/>
      <c r="AB342" s="210"/>
      <c r="AC342" s="210"/>
      <c r="AD342" s="210"/>
      <c r="AE342" s="210"/>
      <c r="AF342" s="210"/>
      <c r="AG342" s="210" t="s">
        <v>150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">
      <c r="A343" s="217"/>
      <c r="B343" s="218"/>
      <c r="C343" s="252" t="s">
        <v>153</v>
      </c>
      <c r="D343" s="223"/>
      <c r="E343" s="224"/>
      <c r="F343" s="221"/>
      <c r="G343" s="221"/>
      <c r="H343" s="221"/>
      <c r="I343" s="221"/>
      <c r="J343" s="221"/>
      <c r="K343" s="221"/>
      <c r="L343" s="221"/>
      <c r="M343" s="221"/>
      <c r="N343" s="220"/>
      <c r="O343" s="220"/>
      <c r="P343" s="220"/>
      <c r="Q343" s="220"/>
      <c r="R343" s="221"/>
      <c r="S343" s="221"/>
      <c r="T343" s="221"/>
      <c r="U343" s="221"/>
      <c r="V343" s="221"/>
      <c r="W343" s="221"/>
      <c r="X343" s="221"/>
      <c r="Y343" s="221"/>
      <c r="Z343" s="210"/>
      <c r="AA343" s="210"/>
      <c r="AB343" s="210"/>
      <c r="AC343" s="210"/>
      <c r="AD343" s="210"/>
      <c r="AE343" s="210"/>
      <c r="AF343" s="210"/>
      <c r="AG343" s="210" t="s">
        <v>150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17"/>
      <c r="B344" s="218"/>
      <c r="C344" s="252" t="s">
        <v>346</v>
      </c>
      <c r="D344" s="223"/>
      <c r="E344" s="224">
        <v>4</v>
      </c>
      <c r="F344" s="221"/>
      <c r="G344" s="221"/>
      <c r="H344" s="221"/>
      <c r="I344" s="221"/>
      <c r="J344" s="221"/>
      <c r="K344" s="221"/>
      <c r="L344" s="221"/>
      <c r="M344" s="221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21"/>
      <c r="Z344" s="210"/>
      <c r="AA344" s="210"/>
      <c r="AB344" s="210"/>
      <c r="AC344" s="210"/>
      <c r="AD344" s="210"/>
      <c r="AE344" s="210"/>
      <c r="AF344" s="210"/>
      <c r="AG344" s="210" t="s">
        <v>150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2" x14ac:dyDescent="0.2">
      <c r="A345" s="217"/>
      <c r="B345" s="218"/>
      <c r="C345" s="253"/>
      <c r="D345" s="243"/>
      <c r="E345" s="243"/>
      <c r="F345" s="243"/>
      <c r="G345" s="243"/>
      <c r="H345" s="221"/>
      <c r="I345" s="221"/>
      <c r="J345" s="221"/>
      <c r="K345" s="221"/>
      <c r="L345" s="221"/>
      <c r="M345" s="221"/>
      <c r="N345" s="220"/>
      <c r="O345" s="220"/>
      <c r="P345" s="220"/>
      <c r="Q345" s="220"/>
      <c r="R345" s="221"/>
      <c r="S345" s="221"/>
      <c r="T345" s="221"/>
      <c r="U345" s="221"/>
      <c r="V345" s="221"/>
      <c r="W345" s="221"/>
      <c r="X345" s="221"/>
      <c r="Y345" s="221"/>
      <c r="Z345" s="210"/>
      <c r="AA345" s="210"/>
      <c r="AB345" s="210"/>
      <c r="AC345" s="210"/>
      <c r="AD345" s="210"/>
      <c r="AE345" s="210"/>
      <c r="AF345" s="210"/>
      <c r="AG345" s="210" t="s">
        <v>154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35">
        <v>58</v>
      </c>
      <c r="B346" s="236" t="s">
        <v>347</v>
      </c>
      <c r="C346" s="251" t="s">
        <v>348</v>
      </c>
      <c r="D346" s="237" t="s">
        <v>343</v>
      </c>
      <c r="E346" s="238">
        <v>12</v>
      </c>
      <c r="F346" s="239"/>
      <c r="G346" s="240">
        <f>ROUND(E346*F346,2)</f>
        <v>0</v>
      </c>
      <c r="H346" s="239"/>
      <c r="I346" s="240">
        <f>ROUND(E346*H346,2)</f>
        <v>0</v>
      </c>
      <c r="J346" s="239"/>
      <c r="K346" s="240">
        <f>ROUND(E346*J346,2)</f>
        <v>0</v>
      </c>
      <c r="L346" s="240">
        <v>21</v>
      </c>
      <c r="M346" s="240">
        <f>G346*(1+L346/100)</f>
        <v>0</v>
      </c>
      <c r="N346" s="238">
        <v>0</v>
      </c>
      <c r="O346" s="238">
        <f>ROUND(E346*N346,2)</f>
        <v>0</v>
      </c>
      <c r="P346" s="238">
        <v>8.5999999999999998E-4</v>
      </c>
      <c r="Q346" s="238">
        <f>ROUND(E346*P346,2)</f>
        <v>0.01</v>
      </c>
      <c r="R346" s="240" t="s">
        <v>257</v>
      </c>
      <c r="S346" s="240" t="s">
        <v>145</v>
      </c>
      <c r="T346" s="241" t="s">
        <v>145</v>
      </c>
      <c r="U346" s="221">
        <v>0.22</v>
      </c>
      <c r="V346" s="221">
        <f>ROUND(E346*U346,2)</f>
        <v>2.64</v>
      </c>
      <c r="W346" s="221"/>
      <c r="X346" s="221" t="s">
        <v>146</v>
      </c>
      <c r="Y346" s="221" t="s">
        <v>147</v>
      </c>
      <c r="Z346" s="210"/>
      <c r="AA346" s="210"/>
      <c r="AB346" s="210"/>
      <c r="AC346" s="210"/>
      <c r="AD346" s="210"/>
      <c r="AE346" s="210"/>
      <c r="AF346" s="210"/>
      <c r="AG346" s="210" t="s">
        <v>148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">
      <c r="A347" s="217"/>
      <c r="B347" s="218"/>
      <c r="C347" s="252" t="s">
        <v>149</v>
      </c>
      <c r="D347" s="223"/>
      <c r="E347" s="224"/>
      <c r="F347" s="221"/>
      <c r="G347" s="221"/>
      <c r="H347" s="221"/>
      <c r="I347" s="221"/>
      <c r="J347" s="221"/>
      <c r="K347" s="221"/>
      <c r="L347" s="221"/>
      <c r="M347" s="221"/>
      <c r="N347" s="220"/>
      <c r="O347" s="220"/>
      <c r="P347" s="220"/>
      <c r="Q347" s="220"/>
      <c r="R347" s="221"/>
      <c r="S347" s="221"/>
      <c r="T347" s="221"/>
      <c r="U347" s="221"/>
      <c r="V347" s="221"/>
      <c r="W347" s="221"/>
      <c r="X347" s="221"/>
      <c r="Y347" s="221"/>
      <c r="Z347" s="210"/>
      <c r="AA347" s="210"/>
      <c r="AB347" s="210"/>
      <c r="AC347" s="210"/>
      <c r="AD347" s="210"/>
      <c r="AE347" s="210"/>
      <c r="AF347" s="210"/>
      <c r="AG347" s="210" t="s">
        <v>150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17"/>
      <c r="B348" s="218"/>
      <c r="C348" s="252" t="s">
        <v>346</v>
      </c>
      <c r="D348" s="223"/>
      <c r="E348" s="224">
        <v>4</v>
      </c>
      <c r="F348" s="221"/>
      <c r="G348" s="221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21"/>
      <c r="Z348" s="210"/>
      <c r="AA348" s="210"/>
      <c r="AB348" s="210"/>
      <c r="AC348" s="210"/>
      <c r="AD348" s="210"/>
      <c r="AE348" s="210"/>
      <c r="AF348" s="210"/>
      <c r="AG348" s="210" t="s">
        <v>150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">
      <c r="A349" s="217"/>
      <c r="B349" s="218"/>
      <c r="C349" s="252" t="s">
        <v>152</v>
      </c>
      <c r="D349" s="223"/>
      <c r="E349" s="224"/>
      <c r="F349" s="221"/>
      <c r="G349" s="221"/>
      <c r="H349" s="221"/>
      <c r="I349" s="221"/>
      <c r="J349" s="221"/>
      <c r="K349" s="221"/>
      <c r="L349" s="221"/>
      <c r="M349" s="221"/>
      <c r="N349" s="220"/>
      <c r="O349" s="220"/>
      <c r="P349" s="220"/>
      <c r="Q349" s="220"/>
      <c r="R349" s="221"/>
      <c r="S349" s="221"/>
      <c r="T349" s="221"/>
      <c r="U349" s="221"/>
      <c r="V349" s="221"/>
      <c r="W349" s="221"/>
      <c r="X349" s="221"/>
      <c r="Y349" s="221"/>
      <c r="Z349" s="210"/>
      <c r="AA349" s="210"/>
      <c r="AB349" s="210"/>
      <c r="AC349" s="210"/>
      <c r="AD349" s="210"/>
      <c r="AE349" s="210"/>
      <c r="AF349" s="210"/>
      <c r="AG349" s="210" t="s">
        <v>150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">
      <c r="A350" s="217"/>
      <c r="B350" s="218"/>
      <c r="C350" s="252" t="s">
        <v>346</v>
      </c>
      <c r="D350" s="223"/>
      <c r="E350" s="224">
        <v>4</v>
      </c>
      <c r="F350" s="221"/>
      <c r="G350" s="221"/>
      <c r="H350" s="221"/>
      <c r="I350" s="221"/>
      <c r="J350" s="221"/>
      <c r="K350" s="221"/>
      <c r="L350" s="221"/>
      <c r="M350" s="221"/>
      <c r="N350" s="220"/>
      <c r="O350" s="220"/>
      <c r="P350" s="220"/>
      <c r="Q350" s="220"/>
      <c r="R350" s="221"/>
      <c r="S350" s="221"/>
      <c r="T350" s="221"/>
      <c r="U350" s="221"/>
      <c r="V350" s="221"/>
      <c r="W350" s="221"/>
      <c r="X350" s="221"/>
      <c r="Y350" s="221"/>
      <c r="Z350" s="210"/>
      <c r="AA350" s="210"/>
      <c r="AB350" s="210"/>
      <c r="AC350" s="210"/>
      <c r="AD350" s="210"/>
      <c r="AE350" s="210"/>
      <c r="AF350" s="210"/>
      <c r="AG350" s="210" t="s">
        <v>150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">
      <c r="A351" s="217"/>
      <c r="B351" s="218"/>
      <c r="C351" s="252" t="s">
        <v>153</v>
      </c>
      <c r="D351" s="223"/>
      <c r="E351" s="224"/>
      <c r="F351" s="221"/>
      <c r="G351" s="221"/>
      <c r="H351" s="221"/>
      <c r="I351" s="221"/>
      <c r="J351" s="221"/>
      <c r="K351" s="221"/>
      <c r="L351" s="221"/>
      <c r="M351" s="221"/>
      <c r="N351" s="220"/>
      <c r="O351" s="220"/>
      <c r="P351" s="220"/>
      <c r="Q351" s="220"/>
      <c r="R351" s="221"/>
      <c r="S351" s="221"/>
      <c r="T351" s="221"/>
      <c r="U351" s="221"/>
      <c r="V351" s="221"/>
      <c r="W351" s="221"/>
      <c r="X351" s="221"/>
      <c r="Y351" s="221"/>
      <c r="Z351" s="210"/>
      <c r="AA351" s="210"/>
      <c r="AB351" s="210"/>
      <c r="AC351" s="210"/>
      <c r="AD351" s="210"/>
      <c r="AE351" s="210"/>
      <c r="AF351" s="210"/>
      <c r="AG351" s="210" t="s">
        <v>150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3" x14ac:dyDescent="0.2">
      <c r="A352" s="217"/>
      <c r="B352" s="218"/>
      <c r="C352" s="252" t="s">
        <v>346</v>
      </c>
      <c r="D352" s="223"/>
      <c r="E352" s="224">
        <v>4</v>
      </c>
      <c r="F352" s="221"/>
      <c r="G352" s="221"/>
      <c r="H352" s="221"/>
      <c r="I352" s="221"/>
      <c r="J352" s="221"/>
      <c r="K352" s="221"/>
      <c r="L352" s="221"/>
      <c r="M352" s="221"/>
      <c r="N352" s="220"/>
      <c r="O352" s="220"/>
      <c r="P352" s="220"/>
      <c r="Q352" s="220"/>
      <c r="R352" s="221"/>
      <c r="S352" s="221"/>
      <c r="T352" s="221"/>
      <c r="U352" s="221"/>
      <c r="V352" s="221"/>
      <c r="W352" s="221"/>
      <c r="X352" s="221"/>
      <c r="Y352" s="221"/>
      <c r="Z352" s="210"/>
      <c r="AA352" s="210"/>
      <c r="AB352" s="210"/>
      <c r="AC352" s="210"/>
      <c r="AD352" s="210"/>
      <c r="AE352" s="210"/>
      <c r="AF352" s="210"/>
      <c r="AG352" s="210" t="s">
        <v>150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2" x14ac:dyDescent="0.2">
      <c r="A353" s="217"/>
      <c r="B353" s="218"/>
      <c r="C353" s="253"/>
      <c r="D353" s="243"/>
      <c r="E353" s="243"/>
      <c r="F353" s="243"/>
      <c r="G353" s="243"/>
      <c r="H353" s="221"/>
      <c r="I353" s="221"/>
      <c r="J353" s="221"/>
      <c r="K353" s="221"/>
      <c r="L353" s="221"/>
      <c r="M353" s="221"/>
      <c r="N353" s="220"/>
      <c r="O353" s="220"/>
      <c r="P353" s="220"/>
      <c r="Q353" s="220"/>
      <c r="R353" s="221"/>
      <c r="S353" s="221"/>
      <c r="T353" s="221"/>
      <c r="U353" s="221"/>
      <c r="V353" s="221"/>
      <c r="W353" s="221"/>
      <c r="X353" s="221"/>
      <c r="Y353" s="221"/>
      <c r="Z353" s="210"/>
      <c r="AA353" s="210"/>
      <c r="AB353" s="210"/>
      <c r="AC353" s="210"/>
      <c r="AD353" s="210"/>
      <c r="AE353" s="210"/>
      <c r="AF353" s="210"/>
      <c r="AG353" s="210" t="s">
        <v>154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35">
        <v>59</v>
      </c>
      <c r="B354" s="236" t="s">
        <v>349</v>
      </c>
      <c r="C354" s="251" t="s">
        <v>350</v>
      </c>
      <c r="D354" s="237" t="s">
        <v>143</v>
      </c>
      <c r="E354" s="238">
        <v>6</v>
      </c>
      <c r="F354" s="239"/>
      <c r="G354" s="240">
        <f>ROUND(E354*F354,2)</f>
        <v>0</v>
      </c>
      <c r="H354" s="239"/>
      <c r="I354" s="240">
        <f>ROUND(E354*H354,2)</f>
        <v>0</v>
      </c>
      <c r="J354" s="239"/>
      <c r="K354" s="240">
        <f>ROUND(E354*J354,2)</f>
        <v>0</v>
      </c>
      <c r="L354" s="240">
        <v>21</v>
      </c>
      <c r="M354" s="240">
        <f>G354*(1+L354/100)</f>
        <v>0</v>
      </c>
      <c r="N354" s="238">
        <v>0</v>
      </c>
      <c r="O354" s="238">
        <f>ROUND(E354*N354,2)</f>
        <v>0</v>
      </c>
      <c r="P354" s="238">
        <v>2.2499999999999998E-3</v>
      </c>
      <c r="Q354" s="238">
        <f>ROUND(E354*P354,2)</f>
        <v>0.01</v>
      </c>
      <c r="R354" s="240" t="s">
        <v>257</v>
      </c>
      <c r="S354" s="240" t="s">
        <v>145</v>
      </c>
      <c r="T354" s="241" t="s">
        <v>145</v>
      </c>
      <c r="U354" s="221">
        <v>0.41</v>
      </c>
      <c r="V354" s="221">
        <f>ROUND(E354*U354,2)</f>
        <v>2.46</v>
      </c>
      <c r="W354" s="221"/>
      <c r="X354" s="221" t="s">
        <v>146</v>
      </c>
      <c r="Y354" s="221" t="s">
        <v>147</v>
      </c>
      <c r="Z354" s="210"/>
      <c r="AA354" s="210"/>
      <c r="AB354" s="210"/>
      <c r="AC354" s="210"/>
      <c r="AD354" s="210"/>
      <c r="AE354" s="210"/>
      <c r="AF354" s="210"/>
      <c r="AG354" s="210" t="s">
        <v>148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2" x14ac:dyDescent="0.2">
      <c r="A355" s="217"/>
      <c r="B355" s="218"/>
      <c r="C355" s="252" t="s">
        <v>149</v>
      </c>
      <c r="D355" s="223"/>
      <c r="E355" s="224"/>
      <c r="F355" s="221"/>
      <c r="G355" s="221"/>
      <c r="H355" s="221"/>
      <c r="I355" s="221"/>
      <c r="J355" s="221"/>
      <c r="K355" s="221"/>
      <c r="L355" s="221"/>
      <c r="M355" s="221"/>
      <c r="N355" s="220"/>
      <c r="O355" s="220"/>
      <c r="P355" s="220"/>
      <c r="Q355" s="220"/>
      <c r="R355" s="221"/>
      <c r="S355" s="221"/>
      <c r="T355" s="221"/>
      <c r="U355" s="221"/>
      <c r="V355" s="221"/>
      <c r="W355" s="221"/>
      <c r="X355" s="221"/>
      <c r="Y355" s="221"/>
      <c r="Z355" s="210"/>
      <c r="AA355" s="210"/>
      <c r="AB355" s="210"/>
      <c r="AC355" s="210"/>
      <c r="AD355" s="210"/>
      <c r="AE355" s="210"/>
      <c r="AF355" s="210"/>
      <c r="AG355" s="210" t="s">
        <v>150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">
      <c r="A356" s="217"/>
      <c r="B356" s="218"/>
      <c r="C356" s="252" t="s">
        <v>151</v>
      </c>
      <c r="D356" s="223"/>
      <c r="E356" s="224">
        <v>2</v>
      </c>
      <c r="F356" s="221"/>
      <c r="G356" s="221"/>
      <c r="H356" s="221"/>
      <c r="I356" s="221"/>
      <c r="J356" s="221"/>
      <c r="K356" s="221"/>
      <c r="L356" s="221"/>
      <c r="M356" s="221"/>
      <c r="N356" s="220"/>
      <c r="O356" s="220"/>
      <c r="P356" s="220"/>
      <c r="Q356" s="220"/>
      <c r="R356" s="221"/>
      <c r="S356" s="221"/>
      <c r="T356" s="221"/>
      <c r="U356" s="221"/>
      <c r="V356" s="221"/>
      <c r="W356" s="221"/>
      <c r="X356" s="221"/>
      <c r="Y356" s="221"/>
      <c r="Z356" s="210"/>
      <c r="AA356" s="210"/>
      <c r="AB356" s="210"/>
      <c r="AC356" s="210"/>
      <c r="AD356" s="210"/>
      <c r="AE356" s="210"/>
      <c r="AF356" s="210"/>
      <c r="AG356" s="210" t="s">
        <v>150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">
      <c r="A357" s="217"/>
      <c r="B357" s="218"/>
      <c r="C357" s="252" t="s">
        <v>152</v>
      </c>
      <c r="D357" s="223"/>
      <c r="E357" s="224"/>
      <c r="F357" s="221"/>
      <c r="G357" s="221"/>
      <c r="H357" s="221"/>
      <c r="I357" s="221"/>
      <c r="J357" s="221"/>
      <c r="K357" s="221"/>
      <c r="L357" s="221"/>
      <c r="M357" s="221"/>
      <c r="N357" s="220"/>
      <c r="O357" s="220"/>
      <c r="P357" s="220"/>
      <c r="Q357" s="220"/>
      <c r="R357" s="221"/>
      <c r="S357" s="221"/>
      <c r="T357" s="221"/>
      <c r="U357" s="221"/>
      <c r="V357" s="221"/>
      <c r="W357" s="221"/>
      <c r="X357" s="221"/>
      <c r="Y357" s="221"/>
      <c r="Z357" s="210"/>
      <c r="AA357" s="210"/>
      <c r="AB357" s="210"/>
      <c r="AC357" s="210"/>
      <c r="AD357" s="210"/>
      <c r="AE357" s="210"/>
      <c r="AF357" s="210"/>
      <c r="AG357" s="210" t="s">
        <v>150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">
      <c r="A358" s="217"/>
      <c r="B358" s="218"/>
      <c r="C358" s="252" t="s">
        <v>151</v>
      </c>
      <c r="D358" s="223"/>
      <c r="E358" s="224">
        <v>2</v>
      </c>
      <c r="F358" s="221"/>
      <c r="G358" s="221"/>
      <c r="H358" s="221"/>
      <c r="I358" s="221"/>
      <c r="J358" s="221"/>
      <c r="K358" s="221"/>
      <c r="L358" s="221"/>
      <c r="M358" s="221"/>
      <c r="N358" s="220"/>
      <c r="O358" s="220"/>
      <c r="P358" s="220"/>
      <c r="Q358" s="220"/>
      <c r="R358" s="221"/>
      <c r="S358" s="221"/>
      <c r="T358" s="221"/>
      <c r="U358" s="221"/>
      <c r="V358" s="221"/>
      <c r="W358" s="221"/>
      <c r="X358" s="221"/>
      <c r="Y358" s="221"/>
      <c r="Z358" s="210"/>
      <c r="AA358" s="210"/>
      <c r="AB358" s="210"/>
      <c r="AC358" s="210"/>
      <c r="AD358" s="210"/>
      <c r="AE358" s="210"/>
      <c r="AF358" s="210"/>
      <c r="AG358" s="210" t="s">
        <v>150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">
      <c r="A359" s="217"/>
      <c r="B359" s="218"/>
      <c r="C359" s="252" t="s">
        <v>153</v>
      </c>
      <c r="D359" s="223"/>
      <c r="E359" s="224"/>
      <c r="F359" s="221"/>
      <c r="G359" s="221"/>
      <c r="H359" s="221"/>
      <c r="I359" s="221"/>
      <c r="J359" s="221"/>
      <c r="K359" s="221"/>
      <c r="L359" s="221"/>
      <c r="M359" s="221"/>
      <c r="N359" s="220"/>
      <c r="O359" s="220"/>
      <c r="P359" s="220"/>
      <c r="Q359" s="220"/>
      <c r="R359" s="221"/>
      <c r="S359" s="221"/>
      <c r="T359" s="221"/>
      <c r="U359" s="221"/>
      <c r="V359" s="221"/>
      <c r="W359" s="221"/>
      <c r="X359" s="221"/>
      <c r="Y359" s="221"/>
      <c r="Z359" s="210"/>
      <c r="AA359" s="210"/>
      <c r="AB359" s="210"/>
      <c r="AC359" s="210"/>
      <c r="AD359" s="210"/>
      <c r="AE359" s="210"/>
      <c r="AF359" s="210"/>
      <c r="AG359" s="210" t="s">
        <v>150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">
      <c r="A360" s="217"/>
      <c r="B360" s="218"/>
      <c r="C360" s="252" t="s">
        <v>151</v>
      </c>
      <c r="D360" s="223"/>
      <c r="E360" s="224">
        <v>2</v>
      </c>
      <c r="F360" s="221"/>
      <c r="G360" s="221"/>
      <c r="H360" s="221"/>
      <c r="I360" s="221"/>
      <c r="J360" s="221"/>
      <c r="K360" s="221"/>
      <c r="L360" s="221"/>
      <c r="M360" s="221"/>
      <c r="N360" s="220"/>
      <c r="O360" s="220"/>
      <c r="P360" s="220"/>
      <c r="Q360" s="220"/>
      <c r="R360" s="221"/>
      <c r="S360" s="221"/>
      <c r="T360" s="221"/>
      <c r="U360" s="221"/>
      <c r="V360" s="221"/>
      <c r="W360" s="221"/>
      <c r="X360" s="221"/>
      <c r="Y360" s="221"/>
      <c r="Z360" s="210"/>
      <c r="AA360" s="210"/>
      <c r="AB360" s="210"/>
      <c r="AC360" s="210"/>
      <c r="AD360" s="210"/>
      <c r="AE360" s="210"/>
      <c r="AF360" s="210"/>
      <c r="AG360" s="210" t="s">
        <v>150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2" x14ac:dyDescent="0.2">
      <c r="A361" s="217"/>
      <c r="B361" s="218"/>
      <c r="C361" s="253"/>
      <c r="D361" s="243"/>
      <c r="E361" s="243"/>
      <c r="F361" s="243"/>
      <c r="G361" s="243"/>
      <c r="H361" s="221"/>
      <c r="I361" s="221"/>
      <c r="J361" s="221"/>
      <c r="K361" s="221"/>
      <c r="L361" s="221"/>
      <c r="M361" s="221"/>
      <c r="N361" s="220"/>
      <c r="O361" s="220"/>
      <c r="P361" s="220"/>
      <c r="Q361" s="220"/>
      <c r="R361" s="221"/>
      <c r="S361" s="221"/>
      <c r="T361" s="221"/>
      <c r="U361" s="221"/>
      <c r="V361" s="221"/>
      <c r="W361" s="221"/>
      <c r="X361" s="221"/>
      <c r="Y361" s="221"/>
      <c r="Z361" s="210"/>
      <c r="AA361" s="210"/>
      <c r="AB361" s="210"/>
      <c r="AC361" s="210"/>
      <c r="AD361" s="210"/>
      <c r="AE361" s="210"/>
      <c r="AF361" s="210"/>
      <c r="AG361" s="210" t="s">
        <v>154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">
      <c r="A362" s="235">
        <v>60</v>
      </c>
      <c r="B362" s="236" t="s">
        <v>351</v>
      </c>
      <c r="C362" s="251" t="s">
        <v>352</v>
      </c>
      <c r="D362" s="237" t="s">
        <v>143</v>
      </c>
      <c r="E362" s="238">
        <v>6</v>
      </c>
      <c r="F362" s="239"/>
      <c r="G362" s="240">
        <f>ROUND(E362*F362,2)</f>
        <v>0</v>
      </c>
      <c r="H362" s="239"/>
      <c r="I362" s="240">
        <f>ROUND(E362*H362,2)</f>
        <v>0</v>
      </c>
      <c r="J362" s="239"/>
      <c r="K362" s="240">
        <f>ROUND(E362*J362,2)</f>
        <v>0</v>
      </c>
      <c r="L362" s="240">
        <v>21</v>
      </c>
      <c r="M362" s="240">
        <f>G362*(1+L362/100)</f>
        <v>0</v>
      </c>
      <c r="N362" s="238">
        <v>0</v>
      </c>
      <c r="O362" s="238">
        <f>ROUND(E362*N362,2)</f>
        <v>0</v>
      </c>
      <c r="P362" s="238">
        <v>5.1999999999999995E-4</v>
      </c>
      <c r="Q362" s="238">
        <f>ROUND(E362*P362,2)</f>
        <v>0</v>
      </c>
      <c r="R362" s="240" t="s">
        <v>257</v>
      </c>
      <c r="S362" s="240" t="s">
        <v>145</v>
      </c>
      <c r="T362" s="241" t="s">
        <v>145</v>
      </c>
      <c r="U362" s="221">
        <v>0.02</v>
      </c>
      <c r="V362" s="221">
        <f>ROUND(E362*U362,2)</f>
        <v>0.12</v>
      </c>
      <c r="W362" s="221"/>
      <c r="X362" s="221" t="s">
        <v>146</v>
      </c>
      <c r="Y362" s="221" t="s">
        <v>147</v>
      </c>
      <c r="Z362" s="210"/>
      <c r="AA362" s="210"/>
      <c r="AB362" s="210"/>
      <c r="AC362" s="210"/>
      <c r="AD362" s="210"/>
      <c r="AE362" s="210"/>
      <c r="AF362" s="210"/>
      <c r="AG362" s="210" t="s">
        <v>148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">
      <c r="A363" s="217"/>
      <c r="B363" s="218"/>
      <c r="C363" s="252" t="s">
        <v>149</v>
      </c>
      <c r="D363" s="223"/>
      <c r="E363" s="224"/>
      <c r="F363" s="221"/>
      <c r="G363" s="221"/>
      <c r="H363" s="221"/>
      <c r="I363" s="221"/>
      <c r="J363" s="221"/>
      <c r="K363" s="221"/>
      <c r="L363" s="221"/>
      <c r="M363" s="221"/>
      <c r="N363" s="220"/>
      <c r="O363" s="220"/>
      <c r="P363" s="220"/>
      <c r="Q363" s="220"/>
      <c r="R363" s="221"/>
      <c r="S363" s="221"/>
      <c r="T363" s="221"/>
      <c r="U363" s="221"/>
      <c r="V363" s="221"/>
      <c r="W363" s="221"/>
      <c r="X363" s="221"/>
      <c r="Y363" s="221"/>
      <c r="Z363" s="210"/>
      <c r="AA363" s="210"/>
      <c r="AB363" s="210"/>
      <c r="AC363" s="210"/>
      <c r="AD363" s="210"/>
      <c r="AE363" s="210"/>
      <c r="AF363" s="210"/>
      <c r="AG363" s="210" t="s">
        <v>150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17"/>
      <c r="B364" s="218"/>
      <c r="C364" s="252" t="s">
        <v>151</v>
      </c>
      <c r="D364" s="223"/>
      <c r="E364" s="224">
        <v>2</v>
      </c>
      <c r="F364" s="221"/>
      <c r="G364" s="221"/>
      <c r="H364" s="221"/>
      <c r="I364" s="221"/>
      <c r="J364" s="221"/>
      <c r="K364" s="221"/>
      <c r="L364" s="221"/>
      <c r="M364" s="221"/>
      <c r="N364" s="220"/>
      <c r="O364" s="220"/>
      <c r="P364" s="220"/>
      <c r="Q364" s="220"/>
      <c r="R364" s="221"/>
      <c r="S364" s="221"/>
      <c r="T364" s="221"/>
      <c r="U364" s="221"/>
      <c r="V364" s="221"/>
      <c r="W364" s="221"/>
      <c r="X364" s="221"/>
      <c r="Y364" s="221"/>
      <c r="Z364" s="210"/>
      <c r="AA364" s="210"/>
      <c r="AB364" s="210"/>
      <c r="AC364" s="210"/>
      <c r="AD364" s="210"/>
      <c r="AE364" s="210"/>
      <c r="AF364" s="210"/>
      <c r="AG364" s="210" t="s">
        <v>150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">
      <c r="A365" s="217"/>
      <c r="B365" s="218"/>
      <c r="C365" s="252" t="s">
        <v>152</v>
      </c>
      <c r="D365" s="223"/>
      <c r="E365" s="224"/>
      <c r="F365" s="221"/>
      <c r="G365" s="221"/>
      <c r="H365" s="221"/>
      <c r="I365" s="221"/>
      <c r="J365" s="221"/>
      <c r="K365" s="221"/>
      <c r="L365" s="221"/>
      <c r="M365" s="221"/>
      <c r="N365" s="220"/>
      <c r="O365" s="220"/>
      <c r="P365" s="220"/>
      <c r="Q365" s="220"/>
      <c r="R365" s="221"/>
      <c r="S365" s="221"/>
      <c r="T365" s="221"/>
      <c r="U365" s="221"/>
      <c r="V365" s="221"/>
      <c r="W365" s="221"/>
      <c r="X365" s="221"/>
      <c r="Y365" s="221"/>
      <c r="Z365" s="210"/>
      <c r="AA365" s="210"/>
      <c r="AB365" s="210"/>
      <c r="AC365" s="210"/>
      <c r="AD365" s="210"/>
      <c r="AE365" s="210"/>
      <c r="AF365" s="210"/>
      <c r="AG365" s="210" t="s">
        <v>150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">
      <c r="A366" s="217"/>
      <c r="B366" s="218"/>
      <c r="C366" s="252" t="s">
        <v>151</v>
      </c>
      <c r="D366" s="223"/>
      <c r="E366" s="224">
        <v>2</v>
      </c>
      <c r="F366" s="221"/>
      <c r="G366" s="221"/>
      <c r="H366" s="221"/>
      <c r="I366" s="221"/>
      <c r="J366" s="221"/>
      <c r="K366" s="221"/>
      <c r="L366" s="221"/>
      <c r="M366" s="221"/>
      <c r="N366" s="220"/>
      <c r="O366" s="220"/>
      <c r="P366" s="220"/>
      <c r="Q366" s="220"/>
      <c r="R366" s="221"/>
      <c r="S366" s="221"/>
      <c r="T366" s="221"/>
      <c r="U366" s="221"/>
      <c r="V366" s="221"/>
      <c r="W366" s="221"/>
      <c r="X366" s="221"/>
      <c r="Y366" s="221"/>
      <c r="Z366" s="210"/>
      <c r="AA366" s="210"/>
      <c r="AB366" s="210"/>
      <c r="AC366" s="210"/>
      <c r="AD366" s="210"/>
      <c r="AE366" s="210"/>
      <c r="AF366" s="210"/>
      <c r="AG366" s="210" t="s">
        <v>150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">
      <c r="A367" s="217"/>
      <c r="B367" s="218"/>
      <c r="C367" s="252" t="s">
        <v>153</v>
      </c>
      <c r="D367" s="223"/>
      <c r="E367" s="224"/>
      <c r="F367" s="221"/>
      <c r="G367" s="221"/>
      <c r="H367" s="221"/>
      <c r="I367" s="221"/>
      <c r="J367" s="221"/>
      <c r="K367" s="221"/>
      <c r="L367" s="221"/>
      <c r="M367" s="221"/>
      <c r="N367" s="220"/>
      <c r="O367" s="220"/>
      <c r="P367" s="220"/>
      <c r="Q367" s="220"/>
      <c r="R367" s="221"/>
      <c r="S367" s="221"/>
      <c r="T367" s="221"/>
      <c r="U367" s="221"/>
      <c r="V367" s="221"/>
      <c r="W367" s="221"/>
      <c r="X367" s="221"/>
      <c r="Y367" s="221"/>
      <c r="Z367" s="210"/>
      <c r="AA367" s="210"/>
      <c r="AB367" s="210"/>
      <c r="AC367" s="210"/>
      <c r="AD367" s="210"/>
      <c r="AE367" s="210"/>
      <c r="AF367" s="210"/>
      <c r="AG367" s="210" t="s">
        <v>150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">
      <c r="A368" s="217"/>
      <c r="B368" s="218"/>
      <c r="C368" s="252" t="s">
        <v>151</v>
      </c>
      <c r="D368" s="223"/>
      <c r="E368" s="224">
        <v>2</v>
      </c>
      <c r="F368" s="221"/>
      <c r="G368" s="221"/>
      <c r="H368" s="221"/>
      <c r="I368" s="221"/>
      <c r="J368" s="221"/>
      <c r="K368" s="221"/>
      <c r="L368" s="221"/>
      <c r="M368" s="221"/>
      <c r="N368" s="220"/>
      <c r="O368" s="220"/>
      <c r="P368" s="220"/>
      <c r="Q368" s="220"/>
      <c r="R368" s="221"/>
      <c r="S368" s="221"/>
      <c r="T368" s="221"/>
      <c r="U368" s="221"/>
      <c r="V368" s="221"/>
      <c r="W368" s="221"/>
      <c r="X368" s="221"/>
      <c r="Y368" s="221"/>
      <c r="Z368" s="210"/>
      <c r="AA368" s="210"/>
      <c r="AB368" s="210"/>
      <c r="AC368" s="210"/>
      <c r="AD368" s="210"/>
      <c r="AE368" s="210"/>
      <c r="AF368" s="210"/>
      <c r="AG368" s="210" t="s">
        <v>150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">
      <c r="A369" s="217"/>
      <c r="B369" s="218"/>
      <c r="C369" s="253"/>
      <c r="D369" s="243"/>
      <c r="E369" s="243"/>
      <c r="F369" s="243"/>
      <c r="G369" s="243"/>
      <c r="H369" s="221"/>
      <c r="I369" s="221"/>
      <c r="J369" s="221"/>
      <c r="K369" s="221"/>
      <c r="L369" s="221"/>
      <c r="M369" s="221"/>
      <c r="N369" s="220"/>
      <c r="O369" s="220"/>
      <c r="P369" s="220"/>
      <c r="Q369" s="220"/>
      <c r="R369" s="221"/>
      <c r="S369" s="221"/>
      <c r="T369" s="221"/>
      <c r="U369" s="221"/>
      <c r="V369" s="221"/>
      <c r="W369" s="221"/>
      <c r="X369" s="221"/>
      <c r="Y369" s="221"/>
      <c r="Z369" s="210"/>
      <c r="AA369" s="210"/>
      <c r="AB369" s="210"/>
      <c r="AC369" s="210"/>
      <c r="AD369" s="210"/>
      <c r="AE369" s="210"/>
      <c r="AF369" s="210"/>
      <c r="AG369" s="210" t="s">
        <v>154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35">
        <v>61</v>
      </c>
      <c r="B370" s="236" t="s">
        <v>353</v>
      </c>
      <c r="C370" s="251" t="s">
        <v>354</v>
      </c>
      <c r="D370" s="237" t="s">
        <v>143</v>
      </c>
      <c r="E370" s="238">
        <v>24</v>
      </c>
      <c r="F370" s="239"/>
      <c r="G370" s="240">
        <f>ROUND(E370*F370,2)</f>
        <v>0</v>
      </c>
      <c r="H370" s="239"/>
      <c r="I370" s="240">
        <f>ROUND(E370*H370,2)</f>
        <v>0</v>
      </c>
      <c r="J370" s="239"/>
      <c r="K370" s="240">
        <f>ROUND(E370*J370,2)</f>
        <v>0</v>
      </c>
      <c r="L370" s="240">
        <v>21</v>
      </c>
      <c r="M370" s="240">
        <f>G370*(1+L370/100)</f>
        <v>0</v>
      </c>
      <c r="N370" s="238">
        <v>0</v>
      </c>
      <c r="O370" s="238">
        <f>ROUND(E370*N370,2)</f>
        <v>0</v>
      </c>
      <c r="P370" s="238">
        <v>5.0000000000000001E-3</v>
      </c>
      <c r="Q370" s="238">
        <f>ROUND(E370*P370,2)</f>
        <v>0.12</v>
      </c>
      <c r="R370" s="240" t="s">
        <v>257</v>
      </c>
      <c r="S370" s="240" t="s">
        <v>145</v>
      </c>
      <c r="T370" s="241" t="s">
        <v>145</v>
      </c>
      <c r="U370" s="221">
        <v>0.08</v>
      </c>
      <c r="V370" s="221">
        <f>ROUND(E370*U370,2)</f>
        <v>1.92</v>
      </c>
      <c r="W370" s="221"/>
      <c r="X370" s="221" t="s">
        <v>146</v>
      </c>
      <c r="Y370" s="221" t="s">
        <v>147</v>
      </c>
      <c r="Z370" s="210"/>
      <c r="AA370" s="210"/>
      <c r="AB370" s="210"/>
      <c r="AC370" s="210"/>
      <c r="AD370" s="210"/>
      <c r="AE370" s="210"/>
      <c r="AF370" s="210"/>
      <c r="AG370" s="210" t="s">
        <v>148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2" x14ac:dyDescent="0.2">
      <c r="A371" s="217"/>
      <c r="B371" s="218"/>
      <c r="C371" s="252" t="s">
        <v>149</v>
      </c>
      <c r="D371" s="223"/>
      <c r="E371" s="224"/>
      <c r="F371" s="221"/>
      <c r="G371" s="221"/>
      <c r="H371" s="221"/>
      <c r="I371" s="221"/>
      <c r="J371" s="221"/>
      <c r="K371" s="221"/>
      <c r="L371" s="221"/>
      <c r="M371" s="221"/>
      <c r="N371" s="220"/>
      <c r="O371" s="220"/>
      <c r="P371" s="220"/>
      <c r="Q371" s="220"/>
      <c r="R371" s="221"/>
      <c r="S371" s="221"/>
      <c r="T371" s="221"/>
      <c r="U371" s="221"/>
      <c r="V371" s="221"/>
      <c r="W371" s="221"/>
      <c r="X371" s="221"/>
      <c r="Y371" s="221"/>
      <c r="Z371" s="210"/>
      <c r="AA371" s="210"/>
      <c r="AB371" s="210"/>
      <c r="AC371" s="210"/>
      <c r="AD371" s="210"/>
      <c r="AE371" s="210"/>
      <c r="AF371" s="210"/>
      <c r="AG371" s="210" t="s">
        <v>150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">
      <c r="A372" s="217"/>
      <c r="B372" s="218"/>
      <c r="C372" s="252" t="s">
        <v>355</v>
      </c>
      <c r="D372" s="223"/>
      <c r="E372" s="224">
        <v>8</v>
      </c>
      <c r="F372" s="221"/>
      <c r="G372" s="221"/>
      <c r="H372" s="221"/>
      <c r="I372" s="221"/>
      <c r="J372" s="221"/>
      <c r="K372" s="221"/>
      <c r="L372" s="221"/>
      <c r="M372" s="221"/>
      <c r="N372" s="220"/>
      <c r="O372" s="220"/>
      <c r="P372" s="220"/>
      <c r="Q372" s="220"/>
      <c r="R372" s="221"/>
      <c r="S372" s="221"/>
      <c r="T372" s="221"/>
      <c r="U372" s="221"/>
      <c r="V372" s="221"/>
      <c r="W372" s="221"/>
      <c r="X372" s="221"/>
      <c r="Y372" s="221"/>
      <c r="Z372" s="210"/>
      <c r="AA372" s="210"/>
      <c r="AB372" s="210"/>
      <c r="AC372" s="210"/>
      <c r="AD372" s="210"/>
      <c r="AE372" s="210"/>
      <c r="AF372" s="210"/>
      <c r="AG372" s="210" t="s">
        <v>150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">
      <c r="A373" s="217"/>
      <c r="B373" s="218"/>
      <c r="C373" s="252" t="s">
        <v>152</v>
      </c>
      <c r="D373" s="223"/>
      <c r="E373" s="224"/>
      <c r="F373" s="221"/>
      <c r="G373" s="221"/>
      <c r="H373" s="221"/>
      <c r="I373" s="221"/>
      <c r="J373" s="221"/>
      <c r="K373" s="221"/>
      <c r="L373" s="221"/>
      <c r="M373" s="221"/>
      <c r="N373" s="220"/>
      <c r="O373" s="220"/>
      <c r="P373" s="220"/>
      <c r="Q373" s="220"/>
      <c r="R373" s="221"/>
      <c r="S373" s="221"/>
      <c r="T373" s="221"/>
      <c r="U373" s="221"/>
      <c r="V373" s="221"/>
      <c r="W373" s="221"/>
      <c r="X373" s="221"/>
      <c r="Y373" s="221"/>
      <c r="Z373" s="210"/>
      <c r="AA373" s="210"/>
      <c r="AB373" s="210"/>
      <c r="AC373" s="210"/>
      <c r="AD373" s="210"/>
      <c r="AE373" s="210"/>
      <c r="AF373" s="210"/>
      <c r="AG373" s="210" t="s">
        <v>150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">
      <c r="A374" s="217"/>
      <c r="B374" s="218"/>
      <c r="C374" s="252" t="s">
        <v>355</v>
      </c>
      <c r="D374" s="223"/>
      <c r="E374" s="224">
        <v>8</v>
      </c>
      <c r="F374" s="221"/>
      <c r="G374" s="221"/>
      <c r="H374" s="221"/>
      <c r="I374" s="221"/>
      <c r="J374" s="221"/>
      <c r="K374" s="221"/>
      <c r="L374" s="221"/>
      <c r="M374" s="221"/>
      <c r="N374" s="220"/>
      <c r="O374" s="220"/>
      <c r="P374" s="220"/>
      <c r="Q374" s="220"/>
      <c r="R374" s="221"/>
      <c r="S374" s="221"/>
      <c r="T374" s="221"/>
      <c r="U374" s="221"/>
      <c r="V374" s="221"/>
      <c r="W374" s="221"/>
      <c r="X374" s="221"/>
      <c r="Y374" s="221"/>
      <c r="Z374" s="210"/>
      <c r="AA374" s="210"/>
      <c r="AB374" s="210"/>
      <c r="AC374" s="210"/>
      <c r="AD374" s="210"/>
      <c r="AE374" s="210"/>
      <c r="AF374" s="210"/>
      <c r="AG374" s="210" t="s">
        <v>150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">
      <c r="A375" s="217"/>
      <c r="B375" s="218"/>
      <c r="C375" s="252" t="s">
        <v>153</v>
      </c>
      <c r="D375" s="223"/>
      <c r="E375" s="224"/>
      <c r="F375" s="221"/>
      <c r="G375" s="221"/>
      <c r="H375" s="221"/>
      <c r="I375" s="221"/>
      <c r="J375" s="221"/>
      <c r="K375" s="221"/>
      <c r="L375" s="221"/>
      <c r="M375" s="221"/>
      <c r="N375" s="220"/>
      <c r="O375" s="220"/>
      <c r="P375" s="220"/>
      <c r="Q375" s="220"/>
      <c r="R375" s="221"/>
      <c r="S375" s="221"/>
      <c r="T375" s="221"/>
      <c r="U375" s="221"/>
      <c r="V375" s="221"/>
      <c r="W375" s="221"/>
      <c r="X375" s="221"/>
      <c r="Y375" s="221"/>
      <c r="Z375" s="210"/>
      <c r="AA375" s="210"/>
      <c r="AB375" s="210"/>
      <c r="AC375" s="210"/>
      <c r="AD375" s="210"/>
      <c r="AE375" s="210"/>
      <c r="AF375" s="210"/>
      <c r="AG375" s="210" t="s">
        <v>150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">
      <c r="A376" s="217"/>
      <c r="B376" s="218"/>
      <c r="C376" s="252" t="s">
        <v>355</v>
      </c>
      <c r="D376" s="223"/>
      <c r="E376" s="224">
        <v>8</v>
      </c>
      <c r="F376" s="221"/>
      <c r="G376" s="221"/>
      <c r="H376" s="221"/>
      <c r="I376" s="221"/>
      <c r="J376" s="221"/>
      <c r="K376" s="221"/>
      <c r="L376" s="221"/>
      <c r="M376" s="221"/>
      <c r="N376" s="220"/>
      <c r="O376" s="220"/>
      <c r="P376" s="220"/>
      <c r="Q376" s="220"/>
      <c r="R376" s="221"/>
      <c r="S376" s="221"/>
      <c r="T376" s="221"/>
      <c r="U376" s="221"/>
      <c r="V376" s="221"/>
      <c r="W376" s="221"/>
      <c r="X376" s="221"/>
      <c r="Y376" s="221"/>
      <c r="Z376" s="210"/>
      <c r="AA376" s="210"/>
      <c r="AB376" s="210"/>
      <c r="AC376" s="210"/>
      <c r="AD376" s="210"/>
      <c r="AE376" s="210"/>
      <c r="AF376" s="210"/>
      <c r="AG376" s="210" t="s">
        <v>150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2" x14ac:dyDescent="0.2">
      <c r="A377" s="217"/>
      <c r="B377" s="218"/>
      <c r="C377" s="253"/>
      <c r="D377" s="243"/>
      <c r="E377" s="243"/>
      <c r="F377" s="243"/>
      <c r="G377" s="243"/>
      <c r="H377" s="221"/>
      <c r="I377" s="221"/>
      <c r="J377" s="221"/>
      <c r="K377" s="221"/>
      <c r="L377" s="221"/>
      <c r="M377" s="221"/>
      <c r="N377" s="220"/>
      <c r="O377" s="220"/>
      <c r="P377" s="220"/>
      <c r="Q377" s="220"/>
      <c r="R377" s="221"/>
      <c r="S377" s="221"/>
      <c r="T377" s="221"/>
      <c r="U377" s="221"/>
      <c r="V377" s="221"/>
      <c r="W377" s="221"/>
      <c r="X377" s="221"/>
      <c r="Y377" s="221"/>
      <c r="Z377" s="210"/>
      <c r="AA377" s="210"/>
      <c r="AB377" s="210"/>
      <c r="AC377" s="210"/>
      <c r="AD377" s="210"/>
      <c r="AE377" s="210"/>
      <c r="AF377" s="210"/>
      <c r="AG377" s="210" t="s">
        <v>154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ht="22.5" outlineLevel="1" x14ac:dyDescent="0.2">
      <c r="A378" s="235">
        <v>62</v>
      </c>
      <c r="B378" s="236" t="s">
        <v>367</v>
      </c>
      <c r="C378" s="251" t="s">
        <v>514</v>
      </c>
      <c r="D378" s="237" t="s">
        <v>143</v>
      </c>
      <c r="E378" s="238">
        <v>6</v>
      </c>
      <c r="F378" s="239"/>
      <c r="G378" s="240">
        <f>ROUND(E378*F378,2)</f>
        <v>0</v>
      </c>
      <c r="H378" s="239"/>
      <c r="I378" s="240">
        <f>ROUND(E378*H378,2)</f>
        <v>0</v>
      </c>
      <c r="J378" s="239"/>
      <c r="K378" s="240">
        <f>ROUND(E378*J378,2)</f>
        <v>0</v>
      </c>
      <c r="L378" s="240">
        <v>21</v>
      </c>
      <c r="M378" s="240">
        <f>G378*(1+L378/100)</f>
        <v>0</v>
      </c>
      <c r="N378" s="238">
        <v>3.0929999999999999E-2</v>
      </c>
      <c r="O378" s="238">
        <f>ROUND(E378*N378,2)</f>
        <v>0.19</v>
      </c>
      <c r="P378" s="238">
        <v>0</v>
      </c>
      <c r="Q378" s="238">
        <f>ROUND(E378*P378,2)</f>
        <v>0</v>
      </c>
      <c r="R378" s="240"/>
      <c r="S378" s="240" t="s">
        <v>187</v>
      </c>
      <c r="T378" s="241" t="s">
        <v>145</v>
      </c>
      <c r="U378" s="221">
        <v>0</v>
      </c>
      <c r="V378" s="221">
        <f>ROUND(E378*U378,2)</f>
        <v>0</v>
      </c>
      <c r="W378" s="221"/>
      <c r="X378" s="221" t="s">
        <v>146</v>
      </c>
      <c r="Y378" s="221" t="s">
        <v>147</v>
      </c>
      <c r="Z378" s="210"/>
      <c r="AA378" s="210"/>
      <c r="AB378" s="210"/>
      <c r="AC378" s="210"/>
      <c r="AD378" s="210"/>
      <c r="AE378" s="210"/>
      <c r="AF378" s="210"/>
      <c r="AG378" s="210" t="s">
        <v>148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2" x14ac:dyDescent="0.2">
      <c r="A379" s="217"/>
      <c r="B379" s="218"/>
      <c r="C379" s="258" t="s">
        <v>371</v>
      </c>
      <c r="D379" s="248"/>
      <c r="E379" s="248"/>
      <c r="F379" s="248"/>
      <c r="G379" s="248"/>
      <c r="H379" s="221"/>
      <c r="I379" s="221"/>
      <c r="J379" s="221"/>
      <c r="K379" s="221"/>
      <c r="L379" s="221"/>
      <c r="M379" s="221"/>
      <c r="N379" s="220"/>
      <c r="O379" s="220"/>
      <c r="P379" s="220"/>
      <c r="Q379" s="220"/>
      <c r="R379" s="221"/>
      <c r="S379" s="221"/>
      <c r="T379" s="221"/>
      <c r="U379" s="221"/>
      <c r="V379" s="221"/>
      <c r="W379" s="221"/>
      <c r="X379" s="221"/>
      <c r="Y379" s="221"/>
      <c r="Z379" s="210"/>
      <c r="AA379" s="210"/>
      <c r="AB379" s="210"/>
      <c r="AC379" s="210"/>
      <c r="AD379" s="210"/>
      <c r="AE379" s="210"/>
      <c r="AF379" s="210"/>
      <c r="AG379" s="210" t="s">
        <v>168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47" t="str">
        <f>C379</f>
        <v>Vyvedení odpadní a vodovodní výpustky, dodávka a osazení klozetové mísy s nádržkou. 0,5 m kanalizačního potrubí.</v>
      </c>
      <c r="BB379" s="210"/>
      <c r="BC379" s="210"/>
      <c r="BD379" s="210"/>
      <c r="BE379" s="210"/>
      <c r="BF379" s="210"/>
      <c r="BG379" s="210"/>
      <c r="BH379" s="210"/>
    </row>
    <row r="380" spans="1:60" outlineLevel="2" x14ac:dyDescent="0.2">
      <c r="A380" s="217"/>
      <c r="B380" s="218"/>
      <c r="C380" s="253"/>
      <c r="D380" s="243"/>
      <c r="E380" s="243"/>
      <c r="F380" s="243"/>
      <c r="G380" s="243"/>
      <c r="H380" s="221"/>
      <c r="I380" s="221"/>
      <c r="J380" s="221"/>
      <c r="K380" s="221"/>
      <c r="L380" s="221"/>
      <c r="M380" s="221"/>
      <c r="N380" s="220"/>
      <c r="O380" s="220"/>
      <c r="P380" s="220"/>
      <c r="Q380" s="220"/>
      <c r="R380" s="221"/>
      <c r="S380" s="221"/>
      <c r="T380" s="221"/>
      <c r="U380" s="221"/>
      <c r="V380" s="221"/>
      <c r="W380" s="221"/>
      <c r="X380" s="221"/>
      <c r="Y380" s="221"/>
      <c r="Z380" s="210"/>
      <c r="AA380" s="210"/>
      <c r="AB380" s="210"/>
      <c r="AC380" s="210"/>
      <c r="AD380" s="210"/>
      <c r="AE380" s="210"/>
      <c r="AF380" s="210"/>
      <c r="AG380" s="210" t="s">
        <v>154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">
      <c r="A381" s="235">
        <v>63</v>
      </c>
      <c r="B381" s="236" t="s">
        <v>356</v>
      </c>
      <c r="C381" s="251" t="s">
        <v>357</v>
      </c>
      <c r="D381" s="237" t="s">
        <v>191</v>
      </c>
      <c r="E381" s="238">
        <v>12</v>
      </c>
      <c r="F381" s="239"/>
      <c r="G381" s="240">
        <f>ROUND(E381*F381,2)</f>
        <v>0</v>
      </c>
      <c r="H381" s="239"/>
      <c r="I381" s="240">
        <f>ROUND(E381*H381,2)</f>
        <v>0</v>
      </c>
      <c r="J381" s="239"/>
      <c r="K381" s="240">
        <f>ROUND(E381*J381,2)</f>
        <v>0</v>
      </c>
      <c r="L381" s="240">
        <v>21</v>
      </c>
      <c r="M381" s="240">
        <f>G381*(1+L381/100)</f>
        <v>0</v>
      </c>
      <c r="N381" s="238">
        <v>0</v>
      </c>
      <c r="O381" s="238">
        <f>ROUND(E381*N381,2)</f>
        <v>0</v>
      </c>
      <c r="P381" s="238">
        <v>0</v>
      </c>
      <c r="Q381" s="238">
        <f>ROUND(E381*P381,2)</f>
        <v>0</v>
      </c>
      <c r="R381" s="240"/>
      <c r="S381" s="240" t="s">
        <v>187</v>
      </c>
      <c r="T381" s="241" t="s">
        <v>188</v>
      </c>
      <c r="U381" s="221">
        <v>0</v>
      </c>
      <c r="V381" s="221">
        <f>ROUND(E381*U381,2)</f>
        <v>0</v>
      </c>
      <c r="W381" s="221"/>
      <c r="X381" s="221" t="s">
        <v>146</v>
      </c>
      <c r="Y381" s="221" t="s">
        <v>147</v>
      </c>
      <c r="Z381" s="210"/>
      <c r="AA381" s="210"/>
      <c r="AB381" s="210"/>
      <c r="AC381" s="210"/>
      <c r="AD381" s="210"/>
      <c r="AE381" s="210"/>
      <c r="AF381" s="210"/>
      <c r="AG381" s="210" t="s">
        <v>148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2" x14ac:dyDescent="0.2">
      <c r="A382" s="217"/>
      <c r="B382" s="218"/>
      <c r="C382" s="252" t="s">
        <v>149</v>
      </c>
      <c r="D382" s="223"/>
      <c r="E382" s="224"/>
      <c r="F382" s="221"/>
      <c r="G382" s="221"/>
      <c r="H382" s="221"/>
      <c r="I382" s="221"/>
      <c r="J382" s="221"/>
      <c r="K382" s="221"/>
      <c r="L382" s="221"/>
      <c r="M382" s="221"/>
      <c r="N382" s="220"/>
      <c r="O382" s="220"/>
      <c r="P382" s="220"/>
      <c r="Q382" s="220"/>
      <c r="R382" s="221"/>
      <c r="S382" s="221"/>
      <c r="T382" s="221"/>
      <c r="U382" s="221"/>
      <c r="V382" s="221"/>
      <c r="W382" s="221"/>
      <c r="X382" s="221"/>
      <c r="Y382" s="221"/>
      <c r="Z382" s="210"/>
      <c r="AA382" s="210"/>
      <c r="AB382" s="210"/>
      <c r="AC382" s="210"/>
      <c r="AD382" s="210"/>
      <c r="AE382" s="210"/>
      <c r="AF382" s="210"/>
      <c r="AG382" s="210" t="s">
        <v>150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">
      <c r="A383" s="217"/>
      <c r="B383" s="218"/>
      <c r="C383" s="252" t="s">
        <v>346</v>
      </c>
      <c r="D383" s="223"/>
      <c r="E383" s="224">
        <v>4</v>
      </c>
      <c r="F383" s="221"/>
      <c r="G383" s="221"/>
      <c r="H383" s="221"/>
      <c r="I383" s="221"/>
      <c r="J383" s="221"/>
      <c r="K383" s="221"/>
      <c r="L383" s="221"/>
      <c r="M383" s="221"/>
      <c r="N383" s="220"/>
      <c r="O383" s="220"/>
      <c r="P383" s="220"/>
      <c r="Q383" s="220"/>
      <c r="R383" s="221"/>
      <c r="S383" s="221"/>
      <c r="T383" s="221"/>
      <c r="U383" s="221"/>
      <c r="V383" s="221"/>
      <c r="W383" s="221"/>
      <c r="X383" s="221"/>
      <c r="Y383" s="221"/>
      <c r="Z383" s="210"/>
      <c r="AA383" s="210"/>
      <c r="AB383" s="210"/>
      <c r="AC383" s="210"/>
      <c r="AD383" s="210"/>
      <c r="AE383" s="210"/>
      <c r="AF383" s="210"/>
      <c r="AG383" s="210" t="s">
        <v>150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3" x14ac:dyDescent="0.2">
      <c r="A384" s="217"/>
      <c r="B384" s="218"/>
      <c r="C384" s="252" t="s">
        <v>152</v>
      </c>
      <c r="D384" s="223"/>
      <c r="E384" s="224"/>
      <c r="F384" s="221"/>
      <c r="G384" s="221"/>
      <c r="H384" s="221"/>
      <c r="I384" s="221"/>
      <c r="J384" s="221"/>
      <c r="K384" s="221"/>
      <c r="L384" s="221"/>
      <c r="M384" s="221"/>
      <c r="N384" s="220"/>
      <c r="O384" s="220"/>
      <c r="P384" s="220"/>
      <c r="Q384" s="220"/>
      <c r="R384" s="221"/>
      <c r="S384" s="221"/>
      <c r="T384" s="221"/>
      <c r="U384" s="221"/>
      <c r="V384" s="221"/>
      <c r="W384" s="221"/>
      <c r="X384" s="221"/>
      <c r="Y384" s="221"/>
      <c r="Z384" s="210"/>
      <c r="AA384" s="210"/>
      <c r="AB384" s="210"/>
      <c r="AC384" s="210"/>
      <c r="AD384" s="210"/>
      <c r="AE384" s="210"/>
      <c r="AF384" s="210"/>
      <c r="AG384" s="210" t="s">
        <v>150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">
      <c r="A385" s="217"/>
      <c r="B385" s="218"/>
      <c r="C385" s="252" t="s">
        <v>346</v>
      </c>
      <c r="D385" s="223"/>
      <c r="E385" s="224">
        <v>4</v>
      </c>
      <c r="F385" s="221"/>
      <c r="G385" s="221"/>
      <c r="H385" s="221"/>
      <c r="I385" s="221"/>
      <c r="J385" s="221"/>
      <c r="K385" s="221"/>
      <c r="L385" s="221"/>
      <c r="M385" s="221"/>
      <c r="N385" s="220"/>
      <c r="O385" s="220"/>
      <c r="P385" s="220"/>
      <c r="Q385" s="220"/>
      <c r="R385" s="221"/>
      <c r="S385" s="221"/>
      <c r="T385" s="221"/>
      <c r="U385" s="221"/>
      <c r="V385" s="221"/>
      <c r="W385" s="221"/>
      <c r="X385" s="221"/>
      <c r="Y385" s="221"/>
      <c r="Z385" s="210"/>
      <c r="AA385" s="210"/>
      <c r="AB385" s="210"/>
      <c r="AC385" s="210"/>
      <c r="AD385" s="210"/>
      <c r="AE385" s="210"/>
      <c r="AF385" s="210"/>
      <c r="AG385" s="210" t="s">
        <v>150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">
      <c r="A386" s="217"/>
      <c r="B386" s="218"/>
      <c r="C386" s="252" t="s">
        <v>153</v>
      </c>
      <c r="D386" s="223"/>
      <c r="E386" s="224"/>
      <c r="F386" s="221"/>
      <c r="G386" s="221"/>
      <c r="H386" s="221"/>
      <c r="I386" s="221"/>
      <c r="J386" s="221"/>
      <c r="K386" s="221"/>
      <c r="L386" s="221"/>
      <c r="M386" s="221"/>
      <c r="N386" s="220"/>
      <c r="O386" s="220"/>
      <c r="P386" s="220"/>
      <c r="Q386" s="220"/>
      <c r="R386" s="221"/>
      <c r="S386" s="221"/>
      <c r="T386" s="221"/>
      <c r="U386" s="221"/>
      <c r="V386" s="221"/>
      <c r="W386" s="221"/>
      <c r="X386" s="221"/>
      <c r="Y386" s="221"/>
      <c r="Z386" s="210"/>
      <c r="AA386" s="210"/>
      <c r="AB386" s="210"/>
      <c r="AC386" s="210"/>
      <c r="AD386" s="210"/>
      <c r="AE386" s="210"/>
      <c r="AF386" s="210"/>
      <c r="AG386" s="210" t="s">
        <v>150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">
      <c r="A387" s="217"/>
      <c r="B387" s="218"/>
      <c r="C387" s="252" t="s">
        <v>346</v>
      </c>
      <c r="D387" s="223"/>
      <c r="E387" s="224">
        <v>4</v>
      </c>
      <c r="F387" s="221"/>
      <c r="G387" s="221"/>
      <c r="H387" s="221"/>
      <c r="I387" s="221"/>
      <c r="J387" s="221"/>
      <c r="K387" s="221"/>
      <c r="L387" s="221"/>
      <c r="M387" s="221"/>
      <c r="N387" s="220"/>
      <c r="O387" s="220"/>
      <c r="P387" s="220"/>
      <c r="Q387" s="220"/>
      <c r="R387" s="221"/>
      <c r="S387" s="221"/>
      <c r="T387" s="221"/>
      <c r="U387" s="221"/>
      <c r="V387" s="221"/>
      <c r="W387" s="221"/>
      <c r="X387" s="221"/>
      <c r="Y387" s="221"/>
      <c r="Z387" s="210"/>
      <c r="AA387" s="210"/>
      <c r="AB387" s="210"/>
      <c r="AC387" s="210"/>
      <c r="AD387" s="210"/>
      <c r="AE387" s="210"/>
      <c r="AF387" s="210"/>
      <c r="AG387" s="210" t="s">
        <v>150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2" x14ac:dyDescent="0.2">
      <c r="A388" s="217"/>
      <c r="B388" s="218"/>
      <c r="C388" s="253"/>
      <c r="D388" s="243"/>
      <c r="E388" s="243"/>
      <c r="F388" s="243"/>
      <c r="G388" s="243"/>
      <c r="H388" s="221"/>
      <c r="I388" s="221"/>
      <c r="J388" s="221"/>
      <c r="K388" s="221"/>
      <c r="L388" s="221"/>
      <c r="M388" s="221"/>
      <c r="N388" s="220"/>
      <c r="O388" s="220"/>
      <c r="P388" s="220"/>
      <c r="Q388" s="220"/>
      <c r="R388" s="221"/>
      <c r="S388" s="221"/>
      <c r="T388" s="221"/>
      <c r="U388" s="221"/>
      <c r="V388" s="221"/>
      <c r="W388" s="221"/>
      <c r="X388" s="221"/>
      <c r="Y388" s="221"/>
      <c r="Z388" s="210"/>
      <c r="AA388" s="210"/>
      <c r="AB388" s="210"/>
      <c r="AC388" s="210"/>
      <c r="AD388" s="210"/>
      <c r="AE388" s="210"/>
      <c r="AF388" s="210"/>
      <c r="AG388" s="210" t="s">
        <v>154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">
      <c r="A389" s="235">
        <v>64</v>
      </c>
      <c r="B389" s="236" t="s">
        <v>358</v>
      </c>
      <c r="C389" s="251" t="s">
        <v>359</v>
      </c>
      <c r="D389" s="237" t="s">
        <v>191</v>
      </c>
      <c r="E389" s="238">
        <v>6</v>
      </c>
      <c r="F389" s="239"/>
      <c r="G389" s="240">
        <f>ROUND(E389*F389,2)</f>
        <v>0</v>
      </c>
      <c r="H389" s="239"/>
      <c r="I389" s="240">
        <f>ROUND(E389*H389,2)</f>
        <v>0</v>
      </c>
      <c r="J389" s="239"/>
      <c r="K389" s="240">
        <f>ROUND(E389*J389,2)</f>
        <v>0</v>
      </c>
      <c r="L389" s="240">
        <v>21</v>
      </c>
      <c r="M389" s="240">
        <f>G389*(1+L389/100)</f>
        <v>0</v>
      </c>
      <c r="N389" s="238">
        <v>0</v>
      </c>
      <c r="O389" s="238">
        <f>ROUND(E389*N389,2)</f>
        <v>0</v>
      </c>
      <c r="P389" s="238">
        <v>0</v>
      </c>
      <c r="Q389" s="238">
        <f>ROUND(E389*P389,2)</f>
        <v>0</v>
      </c>
      <c r="R389" s="240"/>
      <c r="S389" s="240" t="s">
        <v>187</v>
      </c>
      <c r="T389" s="241" t="s">
        <v>188</v>
      </c>
      <c r="U389" s="221">
        <v>0</v>
      </c>
      <c r="V389" s="221">
        <f>ROUND(E389*U389,2)</f>
        <v>0</v>
      </c>
      <c r="W389" s="221"/>
      <c r="X389" s="221" t="s">
        <v>146</v>
      </c>
      <c r="Y389" s="221" t="s">
        <v>147</v>
      </c>
      <c r="Z389" s="210"/>
      <c r="AA389" s="210"/>
      <c r="AB389" s="210"/>
      <c r="AC389" s="210"/>
      <c r="AD389" s="210"/>
      <c r="AE389" s="210"/>
      <c r="AF389" s="210"/>
      <c r="AG389" s="210" t="s">
        <v>148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2" x14ac:dyDescent="0.2">
      <c r="A390" s="217"/>
      <c r="B390" s="218"/>
      <c r="C390" s="252" t="s">
        <v>149</v>
      </c>
      <c r="D390" s="223"/>
      <c r="E390" s="224"/>
      <c r="F390" s="221"/>
      <c r="G390" s="221"/>
      <c r="H390" s="221"/>
      <c r="I390" s="221"/>
      <c r="J390" s="221"/>
      <c r="K390" s="221"/>
      <c r="L390" s="221"/>
      <c r="M390" s="221"/>
      <c r="N390" s="220"/>
      <c r="O390" s="220"/>
      <c r="P390" s="220"/>
      <c r="Q390" s="220"/>
      <c r="R390" s="221"/>
      <c r="S390" s="221"/>
      <c r="T390" s="221"/>
      <c r="U390" s="221"/>
      <c r="V390" s="221"/>
      <c r="W390" s="221"/>
      <c r="X390" s="221"/>
      <c r="Y390" s="221"/>
      <c r="Z390" s="210"/>
      <c r="AA390" s="210"/>
      <c r="AB390" s="210"/>
      <c r="AC390" s="210"/>
      <c r="AD390" s="210"/>
      <c r="AE390" s="210"/>
      <c r="AF390" s="210"/>
      <c r="AG390" s="210" t="s">
        <v>150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">
      <c r="A391" s="217"/>
      <c r="B391" s="218"/>
      <c r="C391" s="252" t="s">
        <v>151</v>
      </c>
      <c r="D391" s="223"/>
      <c r="E391" s="224">
        <v>2</v>
      </c>
      <c r="F391" s="221"/>
      <c r="G391" s="221"/>
      <c r="H391" s="221"/>
      <c r="I391" s="221"/>
      <c r="J391" s="221"/>
      <c r="K391" s="221"/>
      <c r="L391" s="221"/>
      <c r="M391" s="221"/>
      <c r="N391" s="220"/>
      <c r="O391" s="220"/>
      <c r="P391" s="220"/>
      <c r="Q391" s="220"/>
      <c r="R391" s="221"/>
      <c r="S391" s="221"/>
      <c r="T391" s="221"/>
      <c r="U391" s="221"/>
      <c r="V391" s="221"/>
      <c r="W391" s="221"/>
      <c r="X391" s="221"/>
      <c r="Y391" s="221"/>
      <c r="Z391" s="210"/>
      <c r="AA391" s="210"/>
      <c r="AB391" s="210"/>
      <c r="AC391" s="210"/>
      <c r="AD391" s="210"/>
      <c r="AE391" s="210"/>
      <c r="AF391" s="210"/>
      <c r="AG391" s="210" t="s">
        <v>150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">
      <c r="A392" s="217"/>
      <c r="B392" s="218"/>
      <c r="C392" s="252" t="s">
        <v>152</v>
      </c>
      <c r="D392" s="223"/>
      <c r="E392" s="224"/>
      <c r="F392" s="221"/>
      <c r="G392" s="221"/>
      <c r="H392" s="221"/>
      <c r="I392" s="221"/>
      <c r="J392" s="221"/>
      <c r="K392" s="221"/>
      <c r="L392" s="221"/>
      <c r="M392" s="221"/>
      <c r="N392" s="220"/>
      <c r="O392" s="220"/>
      <c r="P392" s="220"/>
      <c r="Q392" s="220"/>
      <c r="R392" s="221"/>
      <c r="S392" s="221"/>
      <c r="T392" s="221"/>
      <c r="U392" s="221"/>
      <c r="V392" s="221"/>
      <c r="W392" s="221"/>
      <c r="X392" s="221"/>
      <c r="Y392" s="221"/>
      <c r="Z392" s="210"/>
      <c r="AA392" s="210"/>
      <c r="AB392" s="210"/>
      <c r="AC392" s="210"/>
      <c r="AD392" s="210"/>
      <c r="AE392" s="210"/>
      <c r="AF392" s="210"/>
      <c r="AG392" s="210" t="s">
        <v>150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">
      <c r="A393" s="217"/>
      <c r="B393" s="218"/>
      <c r="C393" s="252" t="s">
        <v>151</v>
      </c>
      <c r="D393" s="223"/>
      <c r="E393" s="224">
        <v>2</v>
      </c>
      <c r="F393" s="221"/>
      <c r="G393" s="221"/>
      <c r="H393" s="221"/>
      <c r="I393" s="221"/>
      <c r="J393" s="221"/>
      <c r="K393" s="221"/>
      <c r="L393" s="221"/>
      <c r="M393" s="221"/>
      <c r="N393" s="220"/>
      <c r="O393" s="220"/>
      <c r="P393" s="220"/>
      <c r="Q393" s="220"/>
      <c r="R393" s="221"/>
      <c r="S393" s="221"/>
      <c r="T393" s="221"/>
      <c r="U393" s="221"/>
      <c r="V393" s="221"/>
      <c r="W393" s="221"/>
      <c r="X393" s="221"/>
      <c r="Y393" s="221"/>
      <c r="Z393" s="210"/>
      <c r="AA393" s="210"/>
      <c r="AB393" s="210"/>
      <c r="AC393" s="210"/>
      <c r="AD393" s="210"/>
      <c r="AE393" s="210"/>
      <c r="AF393" s="210"/>
      <c r="AG393" s="210" t="s">
        <v>150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">
      <c r="A394" s="217"/>
      <c r="B394" s="218"/>
      <c r="C394" s="252" t="s">
        <v>153</v>
      </c>
      <c r="D394" s="223"/>
      <c r="E394" s="224"/>
      <c r="F394" s="221"/>
      <c r="G394" s="221"/>
      <c r="H394" s="221"/>
      <c r="I394" s="221"/>
      <c r="J394" s="221"/>
      <c r="K394" s="221"/>
      <c r="L394" s="221"/>
      <c r="M394" s="221"/>
      <c r="N394" s="220"/>
      <c r="O394" s="220"/>
      <c r="P394" s="220"/>
      <c r="Q394" s="220"/>
      <c r="R394" s="221"/>
      <c r="S394" s="221"/>
      <c r="T394" s="221"/>
      <c r="U394" s="221"/>
      <c r="V394" s="221"/>
      <c r="W394" s="221"/>
      <c r="X394" s="221"/>
      <c r="Y394" s="221"/>
      <c r="Z394" s="210"/>
      <c r="AA394" s="210"/>
      <c r="AB394" s="210"/>
      <c r="AC394" s="210"/>
      <c r="AD394" s="210"/>
      <c r="AE394" s="210"/>
      <c r="AF394" s="210"/>
      <c r="AG394" s="210" t="s">
        <v>150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">
      <c r="A395" s="217"/>
      <c r="B395" s="218"/>
      <c r="C395" s="252" t="s">
        <v>151</v>
      </c>
      <c r="D395" s="223"/>
      <c r="E395" s="224">
        <v>2</v>
      </c>
      <c r="F395" s="221"/>
      <c r="G395" s="221"/>
      <c r="H395" s="221"/>
      <c r="I395" s="221"/>
      <c r="J395" s="221"/>
      <c r="K395" s="221"/>
      <c r="L395" s="221"/>
      <c r="M395" s="221"/>
      <c r="N395" s="220"/>
      <c r="O395" s="220"/>
      <c r="P395" s="220"/>
      <c r="Q395" s="220"/>
      <c r="R395" s="221"/>
      <c r="S395" s="221"/>
      <c r="T395" s="221"/>
      <c r="U395" s="221"/>
      <c r="V395" s="221"/>
      <c r="W395" s="221"/>
      <c r="X395" s="221"/>
      <c r="Y395" s="221"/>
      <c r="Z395" s="210"/>
      <c r="AA395" s="210"/>
      <c r="AB395" s="210"/>
      <c r="AC395" s="210"/>
      <c r="AD395" s="210"/>
      <c r="AE395" s="210"/>
      <c r="AF395" s="210"/>
      <c r="AG395" s="210" t="s">
        <v>150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2" x14ac:dyDescent="0.2">
      <c r="A396" s="217"/>
      <c r="B396" s="218"/>
      <c r="C396" s="253"/>
      <c r="D396" s="243"/>
      <c r="E396" s="243"/>
      <c r="F396" s="243"/>
      <c r="G396" s="243"/>
      <c r="H396" s="221"/>
      <c r="I396" s="221"/>
      <c r="J396" s="221"/>
      <c r="K396" s="221"/>
      <c r="L396" s="221"/>
      <c r="M396" s="221"/>
      <c r="N396" s="220"/>
      <c r="O396" s="220"/>
      <c r="P396" s="220"/>
      <c r="Q396" s="220"/>
      <c r="R396" s="221"/>
      <c r="S396" s="221"/>
      <c r="T396" s="221"/>
      <c r="U396" s="221"/>
      <c r="V396" s="221"/>
      <c r="W396" s="221"/>
      <c r="X396" s="221"/>
      <c r="Y396" s="221"/>
      <c r="Z396" s="210"/>
      <c r="AA396" s="210"/>
      <c r="AB396" s="210"/>
      <c r="AC396" s="210"/>
      <c r="AD396" s="210"/>
      <c r="AE396" s="210"/>
      <c r="AF396" s="210"/>
      <c r="AG396" s="210" t="s">
        <v>154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">
      <c r="A397" s="235">
        <v>65</v>
      </c>
      <c r="B397" s="236" t="s">
        <v>360</v>
      </c>
      <c r="C397" s="251" t="s">
        <v>361</v>
      </c>
      <c r="D397" s="237" t="s">
        <v>191</v>
      </c>
      <c r="E397" s="238">
        <v>12</v>
      </c>
      <c r="F397" s="239"/>
      <c r="G397" s="240">
        <f>ROUND(E397*F397,2)</f>
        <v>0</v>
      </c>
      <c r="H397" s="239"/>
      <c r="I397" s="240">
        <f>ROUND(E397*H397,2)</f>
        <v>0</v>
      </c>
      <c r="J397" s="239"/>
      <c r="K397" s="240">
        <f>ROUND(E397*J397,2)</f>
        <v>0</v>
      </c>
      <c r="L397" s="240">
        <v>21</v>
      </c>
      <c r="M397" s="240">
        <f>G397*(1+L397/100)</f>
        <v>0</v>
      </c>
      <c r="N397" s="238">
        <v>0</v>
      </c>
      <c r="O397" s="238">
        <f>ROUND(E397*N397,2)</f>
        <v>0</v>
      </c>
      <c r="P397" s="238">
        <v>0</v>
      </c>
      <c r="Q397" s="238">
        <f>ROUND(E397*P397,2)</f>
        <v>0</v>
      </c>
      <c r="R397" s="240"/>
      <c r="S397" s="240" t="s">
        <v>187</v>
      </c>
      <c r="T397" s="241" t="s">
        <v>188</v>
      </c>
      <c r="U397" s="221">
        <v>0</v>
      </c>
      <c r="V397" s="221">
        <f>ROUND(E397*U397,2)</f>
        <v>0</v>
      </c>
      <c r="W397" s="221"/>
      <c r="X397" s="221" t="s">
        <v>146</v>
      </c>
      <c r="Y397" s="221" t="s">
        <v>147</v>
      </c>
      <c r="Z397" s="210"/>
      <c r="AA397" s="210"/>
      <c r="AB397" s="210"/>
      <c r="AC397" s="210"/>
      <c r="AD397" s="210"/>
      <c r="AE397" s="210"/>
      <c r="AF397" s="210"/>
      <c r="AG397" s="210" t="s">
        <v>148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2" x14ac:dyDescent="0.2">
      <c r="A398" s="217"/>
      <c r="B398" s="218"/>
      <c r="C398" s="252" t="s">
        <v>149</v>
      </c>
      <c r="D398" s="223"/>
      <c r="E398" s="224"/>
      <c r="F398" s="221"/>
      <c r="G398" s="221"/>
      <c r="H398" s="221"/>
      <c r="I398" s="221"/>
      <c r="J398" s="221"/>
      <c r="K398" s="221"/>
      <c r="L398" s="221"/>
      <c r="M398" s="221"/>
      <c r="N398" s="220"/>
      <c r="O398" s="220"/>
      <c r="P398" s="220"/>
      <c r="Q398" s="220"/>
      <c r="R398" s="221"/>
      <c r="S398" s="221"/>
      <c r="T398" s="221"/>
      <c r="U398" s="221"/>
      <c r="V398" s="221"/>
      <c r="W398" s="221"/>
      <c r="X398" s="221"/>
      <c r="Y398" s="221"/>
      <c r="Z398" s="210"/>
      <c r="AA398" s="210"/>
      <c r="AB398" s="210"/>
      <c r="AC398" s="210"/>
      <c r="AD398" s="210"/>
      <c r="AE398" s="210"/>
      <c r="AF398" s="210"/>
      <c r="AG398" s="210" t="s">
        <v>150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17"/>
      <c r="B399" s="218"/>
      <c r="C399" s="252" t="s">
        <v>346</v>
      </c>
      <c r="D399" s="223"/>
      <c r="E399" s="224">
        <v>4</v>
      </c>
      <c r="F399" s="221"/>
      <c r="G399" s="221"/>
      <c r="H399" s="221"/>
      <c r="I399" s="221"/>
      <c r="J399" s="221"/>
      <c r="K399" s="221"/>
      <c r="L399" s="221"/>
      <c r="M399" s="221"/>
      <c r="N399" s="220"/>
      <c r="O399" s="220"/>
      <c r="P399" s="220"/>
      <c r="Q399" s="220"/>
      <c r="R399" s="221"/>
      <c r="S399" s="221"/>
      <c r="T399" s="221"/>
      <c r="U399" s="221"/>
      <c r="V399" s="221"/>
      <c r="W399" s="221"/>
      <c r="X399" s="221"/>
      <c r="Y399" s="221"/>
      <c r="Z399" s="210"/>
      <c r="AA399" s="210"/>
      <c r="AB399" s="210"/>
      <c r="AC399" s="210"/>
      <c r="AD399" s="210"/>
      <c r="AE399" s="210"/>
      <c r="AF399" s="210"/>
      <c r="AG399" s="210" t="s">
        <v>150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">
      <c r="A400" s="217"/>
      <c r="B400" s="218"/>
      <c r="C400" s="252" t="s">
        <v>152</v>
      </c>
      <c r="D400" s="223"/>
      <c r="E400" s="224"/>
      <c r="F400" s="221"/>
      <c r="G400" s="221"/>
      <c r="H400" s="221"/>
      <c r="I400" s="221"/>
      <c r="J400" s="221"/>
      <c r="K400" s="221"/>
      <c r="L400" s="221"/>
      <c r="M400" s="221"/>
      <c r="N400" s="220"/>
      <c r="O400" s="220"/>
      <c r="P400" s="220"/>
      <c r="Q400" s="220"/>
      <c r="R400" s="221"/>
      <c r="S400" s="221"/>
      <c r="T400" s="221"/>
      <c r="U400" s="221"/>
      <c r="V400" s="221"/>
      <c r="W400" s="221"/>
      <c r="X400" s="221"/>
      <c r="Y400" s="221"/>
      <c r="Z400" s="210"/>
      <c r="AA400" s="210"/>
      <c r="AB400" s="210"/>
      <c r="AC400" s="210"/>
      <c r="AD400" s="210"/>
      <c r="AE400" s="210"/>
      <c r="AF400" s="210"/>
      <c r="AG400" s="210" t="s">
        <v>150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">
      <c r="A401" s="217"/>
      <c r="B401" s="218"/>
      <c r="C401" s="252" t="s">
        <v>346</v>
      </c>
      <c r="D401" s="223"/>
      <c r="E401" s="224">
        <v>4</v>
      </c>
      <c r="F401" s="221"/>
      <c r="G401" s="221"/>
      <c r="H401" s="221"/>
      <c r="I401" s="221"/>
      <c r="J401" s="221"/>
      <c r="K401" s="221"/>
      <c r="L401" s="221"/>
      <c r="M401" s="221"/>
      <c r="N401" s="220"/>
      <c r="O401" s="220"/>
      <c r="P401" s="220"/>
      <c r="Q401" s="220"/>
      <c r="R401" s="221"/>
      <c r="S401" s="221"/>
      <c r="T401" s="221"/>
      <c r="U401" s="221"/>
      <c r="V401" s="221"/>
      <c r="W401" s="221"/>
      <c r="X401" s="221"/>
      <c r="Y401" s="221"/>
      <c r="Z401" s="210"/>
      <c r="AA401" s="210"/>
      <c r="AB401" s="210"/>
      <c r="AC401" s="210"/>
      <c r="AD401" s="210"/>
      <c r="AE401" s="210"/>
      <c r="AF401" s="210"/>
      <c r="AG401" s="210" t="s">
        <v>150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">
      <c r="A402" s="217"/>
      <c r="B402" s="218"/>
      <c r="C402" s="252" t="s">
        <v>153</v>
      </c>
      <c r="D402" s="223"/>
      <c r="E402" s="224"/>
      <c r="F402" s="221"/>
      <c r="G402" s="221"/>
      <c r="H402" s="221"/>
      <c r="I402" s="221"/>
      <c r="J402" s="221"/>
      <c r="K402" s="221"/>
      <c r="L402" s="221"/>
      <c r="M402" s="221"/>
      <c r="N402" s="220"/>
      <c r="O402" s="220"/>
      <c r="P402" s="220"/>
      <c r="Q402" s="220"/>
      <c r="R402" s="221"/>
      <c r="S402" s="221"/>
      <c r="T402" s="221"/>
      <c r="U402" s="221"/>
      <c r="V402" s="221"/>
      <c r="W402" s="221"/>
      <c r="X402" s="221"/>
      <c r="Y402" s="221"/>
      <c r="Z402" s="210"/>
      <c r="AA402" s="210"/>
      <c r="AB402" s="210"/>
      <c r="AC402" s="210"/>
      <c r="AD402" s="210"/>
      <c r="AE402" s="210"/>
      <c r="AF402" s="210"/>
      <c r="AG402" s="210" t="s">
        <v>150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">
      <c r="A403" s="217"/>
      <c r="B403" s="218"/>
      <c r="C403" s="252" t="s">
        <v>346</v>
      </c>
      <c r="D403" s="223"/>
      <c r="E403" s="224">
        <v>4</v>
      </c>
      <c r="F403" s="221"/>
      <c r="G403" s="221"/>
      <c r="H403" s="221"/>
      <c r="I403" s="221"/>
      <c r="J403" s="221"/>
      <c r="K403" s="221"/>
      <c r="L403" s="221"/>
      <c r="M403" s="221"/>
      <c r="N403" s="220"/>
      <c r="O403" s="220"/>
      <c r="P403" s="220"/>
      <c r="Q403" s="220"/>
      <c r="R403" s="221"/>
      <c r="S403" s="221"/>
      <c r="T403" s="221"/>
      <c r="U403" s="221"/>
      <c r="V403" s="221"/>
      <c r="W403" s="221"/>
      <c r="X403" s="221"/>
      <c r="Y403" s="221"/>
      <c r="Z403" s="210"/>
      <c r="AA403" s="210"/>
      <c r="AB403" s="210"/>
      <c r="AC403" s="210"/>
      <c r="AD403" s="210"/>
      <c r="AE403" s="210"/>
      <c r="AF403" s="210"/>
      <c r="AG403" s="210" t="s">
        <v>150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2" x14ac:dyDescent="0.2">
      <c r="A404" s="217"/>
      <c r="B404" s="218"/>
      <c r="C404" s="253"/>
      <c r="D404" s="243"/>
      <c r="E404" s="243"/>
      <c r="F404" s="243"/>
      <c r="G404" s="243"/>
      <c r="H404" s="221"/>
      <c r="I404" s="221"/>
      <c r="J404" s="221"/>
      <c r="K404" s="221"/>
      <c r="L404" s="221"/>
      <c r="M404" s="221"/>
      <c r="N404" s="220"/>
      <c r="O404" s="220"/>
      <c r="P404" s="220"/>
      <c r="Q404" s="220"/>
      <c r="R404" s="221"/>
      <c r="S404" s="221"/>
      <c r="T404" s="221"/>
      <c r="U404" s="221"/>
      <c r="V404" s="221"/>
      <c r="W404" s="221"/>
      <c r="X404" s="221"/>
      <c r="Y404" s="221"/>
      <c r="Z404" s="210"/>
      <c r="AA404" s="210"/>
      <c r="AB404" s="210"/>
      <c r="AC404" s="210"/>
      <c r="AD404" s="210"/>
      <c r="AE404" s="210"/>
      <c r="AF404" s="210"/>
      <c r="AG404" s="210" t="s">
        <v>154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">
      <c r="A405" s="235">
        <v>66</v>
      </c>
      <c r="B405" s="236" t="s">
        <v>362</v>
      </c>
      <c r="C405" s="251" t="s">
        <v>363</v>
      </c>
      <c r="D405" s="237" t="s">
        <v>191</v>
      </c>
      <c r="E405" s="238">
        <v>6</v>
      </c>
      <c r="F405" s="239"/>
      <c r="G405" s="240">
        <f>ROUND(E405*F405,2)</f>
        <v>0</v>
      </c>
      <c r="H405" s="239"/>
      <c r="I405" s="240">
        <f>ROUND(E405*H405,2)</f>
        <v>0</v>
      </c>
      <c r="J405" s="239"/>
      <c r="K405" s="240">
        <f>ROUND(E405*J405,2)</f>
        <v>0</v>
      </c>
      <c r="L405" s="240">
        <v>21</v>
      </c>
      <c r="M405" s="240">
        <f>G405*(1+L405/100)</f>
        <v>0</v>
      </c>
      <c r="N405" s="238">
        <v>0</v>
      </c>
      <c r="O405" s="238">
        <f>ROUND(E405*N405,2)</f>
        <v>0</v>
      </c>
      <c r="P405" s="238">
        <v>0</v>
      </c>
      <c r="Q405" s="238">
        <f>ROUND(E405*P405,2)</f>
        <v>0</v>
      </c>
      <c r="R405" s="240"/>
      <c r="S405" s="240" t="s">
        <v>187</v>
      </c>
      <c r="T405" s="241" t="s">
        <v>188</v>
      </c>
      <c r="U405" s="221">
        <v>0</v>
      </c>
      <c r="V405" s="221">
        <f>ROUND(E405*U405,2)</f>
        <v>0</v>
      </c>
      <c r="W405" s="221"/>
      <c r="X405" s="221" t="s">
        <v>146</v>
      </c>
      <c r="Y405" s="221" t="s">
        <v>147</v>
      </c>
      <c r="Z405" s="210"/>
      <c r="AA405" s="210"/>
      <c r="AB405" s="210"/>
      <c r="AC405" s="210"/>
      <c r="AD405" s="210"/>
      <c r="AE405" s="210"/>
      <c r="AF405" s="210"/>
      <c r="AG405" s="210" t="s">
        <v>148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2" x14ac:dyDescent="0.2">
      <c r="A406" s="217"/>
      <c r="B406" s="218"/>
      <c r="C406" s="252" t="s">
        <v>149</v>
      </c>
      <c r="D406" s="223"/>
      <c r="E406" s="224"/>
      <c r="F406" s="221"/>
      <c r="G406" s="221"/>
      <c r="H406" s="221"/>
      <c r="I406" s="221"/>
      <c r="J406" s="221"/>
      <c r="K406" s="221"/>
      <c r="L406" s="221"/>
      <c r="M406" s="221"/>
      <c r="N406" s="220"/>
      <c r="O406" s="220"/>
      <c r="P406" s="220"/>
      <c r="Q406" s="220"/>
      <c r="R406" s="221"/>
      <c r="S406" s="221"/>
      <c r="T406" s="221"/>
      <c r="U406" s="221"/>
      <c r="V406" s="221"/>
      <c r="W406" s="221"/>
      <c r="X406" s="221"/>
      <c r="Y406" s="221"/>
      <c r="Z406" s="210"/>
      <c r="AA406" s="210"/>
      <c r="AB406" s="210"/>
      <c r="AC406" s="210"/>
      <c r="AD406" s="210"/>
      <c r="AE406" s="210"/>
      <c r="AF406" s="210"/>
      <c r="AG406" s="210" t="s">
        <v>150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">
      <c r="A407" s="217"/>
      <c r="B407" s="218"/>
      <c r="C407" s="252" t="s">
        <v>151</v>
      </c>
      <c r="D407" s="223"/>
      <c r="E407" s="224">
        <v>2</v>
      </c>
      <c r="F407" s="221"/>
      <c r="G407" s="221"/>
      <c r="H407" s="221"/>
      <c r="I407" s="221"/>
      <c r="J407" s="221"/>
      <c r="K407" s="221"/>
      <c r="L407" s="221"/>
      <c r="M407" s="221"/>
      <c r="N407" s="220"/>
      <c r="O407" s="220"/>
      <c r="P407" s="220"/>
      <c r="Q407" s="220"/>
      <c r="R407" s="221"/>
      <c r="S407" s="221"/>
      <c r="T407" s="221"/>
      <c r="U407" s="221"/>
      <c r="V407" s="221"/>
      <c r="W407" s="221"/>
      <c r="X407" s="221"/>
      <c r="Y407" s="221"/>
      <c r="Z407" s="210"/>
      <c r="AA407" s="210"/>
      <c r="AB407" s="210"/>
      <c r="AC407" s="210"/>
      <c r="AD407" s="210"/>
      <c r="AE407" s="210"/>
      <c r="AF407" s="210"/>
      <c r="AG407" s="210" t="s">
        <v>150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">
      <c r="A408" s="217"/>
      <c r="B408" s="218"/>
      <c r="C408" s="252" t="s">
        <v>152</v>
      </c>
      <c r="D408" s="223"/>
      <c r="E408" s="224"/>
      <c r="F408" s="221"/>
      <c r="G408" s="221"/>
      <c r="H408" s="221"/>
      <c r="I408" s="221"/>
      <c r="J408" s="221"/>
      <c r="K408" s="221"/>
      <c r="L408" s="221"/>
      <c r="M408" s="221"/>
      <c r="N408" s="220"/>
      <c r="O408" s="220"/>
      <c r="P408" s="220"/>
      <c r="Q408" s="220"/>
      <c r="R408" s="221"/>
      <c r="S408" s="221"/>
      <c r="T408" s="221"/>
      <c r="U408" s="221"/>
      <c r="V408" s="221"/>
      <c r="W408" s="221"/>
      <c r="X408" s="221"/>
      <c r="Y408" s="221"/>
      <c r="Z408" s="210"/>
      <c r="AA408" s="210"/>
      <c r="AB408" s="210"/>
      <c r="AC408" s="210"/>
      <c r="AD408" s="210"/>
      <c r="AE408" s="210"/>
      <c r="AF408" s="210"/>
      <c r="AG408" s="210" t="s">
        <v>150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">
      <c r="A409" s="217"/>
      <c r="B409" s="218"/>
      <c r="C409" s="252" t="s">
        <v>151</v>
      </c>
      <c r="D409" s="223"/>
      <c r="E409" s="224">
        <v>2</v>
      </c>
      <c r="F409" s="221"/>
      <c r="G409" s="221"/>
      <c r="H409" s="221"/>
      <c r="I409" s="221"/>
      <c r="J409" s="221"/>
      <c r="K409" s="221"/>
      <c r="L409" s="221"/>
      <c r="M409" s="221"/>
      <c r="N409" s="220"/>
      <c r="O409" s="220"/>
      <c r="P409" s="220"/>
      <c r="Q409" s="220"/>
      <c r="R409" s="221"/>
      <c r="S409" s="221"/>
      <c r="T409" s="221"/>
      <c r="U409" s="221"/>
      <c r="V409" s="221"/>
      <c r="W409" s="221"/>
      <c r="X409" s="221"/>
      <c r="Y409" s="221"/>
      <c r="Z409" s="210"/>
      <c r="AA409" s="210"/>
      <c r="AB409" s="210"/>
      <c r="AC409" s="210"/>
      <c r="AD409" s="210"/>
      <c r="AE409" s="210"/>
      <c r="AF409" s="210"/>
      <c r="AG409" s="210" t="s">
        <v>150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">
      <c r="A410" s="217"/>
      <c r="B410" s="218"/>
      <c r="C410" s="252" t="s">
        <v>153</v>
      </c>
      <c r="D410" s="223"/>
      <c r="E410" s="224"/>
      <c r="F410" s="221"/>
      <c r="G410" s="221"/>
      <c r="H410" s="221"/>
      <c r="I410" s="221"/>
      <c r="J410" s="221"/>
      <c r="K410" s="221"/>
      <c r="L410" s="221"/>
      <c r="M410" s="221"/>
      <c r="N410" s="220"/>
      <c r="O410" s="220"/>
      <c r="P410" s="220"/>
      <c r="Q410" s="220"/>
      <c r="R410" s="221"/>
      <c r="S410" s="221"/>
      <c r="T410" s="221"/>
      <c r="U410" s="221"/>
      <c r="V410" s="221"/>
      <c r="W410" s="221"/>
      <c r="X410" s="221"/>
      <c r="Y410" s="221"/>
      <c r="Z410" s="210"/>
      <c r="AA410" s="210"/>
      <c r="AB410" s="210"/>
      <c r="AC410" s="210"/>
      <c r="AD410" s="210"/>
      <c r="AE410" s="210"/>
      <c r="AF410" s="210"/>
      <c r="AG410" s="210" t="s">
        <v>150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">
      <c r="A411" s="217"/>
      <c r="B411" s="218"/>
      <c r="C411" s="252" t="s">
        <v>151</v>
      </c>
      <c r="D411" s="223"/>
      <c r="E411" s="224">
        <v>2</v>
      </c>
      <c r="F411" s="221"/>
      <c r="G411" s="221"/>
      <c r="H411" s="221"/>
      <c r="I411" s="221"/>
      <c r="J411" s="221"/>
      <c r="K411" s="221"/>
      <c r="L411" s="221"/>
      <c r="M411" s="221"/>
      <c r="N411" s="220"/>
      <c r="O411" s="220"/>
      <c r="P411" s="220"/>
      <c r="Q411" s="220"/>
      <c r="R411" s="221"/>
      <c r="S411" s="221"/>
      <c r="T411" s="221"/>
      <c r="U411" s="221"/>
      <c r="V411" s="221"/>
      <c r="W411" s="221"/>
      <c r="X411" s="221"/>
      <c r="Y411" s="221"/>
      <c r="Z411" s="210"/>
      <c r="AA411" s="210"/>
      <c r="AB411" s="210"/>
      <c r="AC411" s="210"/>
      <c r="AD411" s="210"/>
      <c r="AE411" s="210"/>
      <c r="AF411" s="210"/>
      <c r="AG411" s="210" t="s">
        <v>150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2" x14ac:dyDescent="0.2">
      <c r="A412" s="217"/>
      <c r="B412" s="218"/>
      <c r="C412" s="253"/>
      <c r="D412" s="243"/>
      <c r="E412" s="243"/>
      <c r="F412" s="243"/>
      <c r="G412" s="243"/>
      <c r="H412" s="221"/>
      <c r="I412" s="221"/>
      <c r="J412" s="221"/>
      <c r="K412" s="221"/>
      <c r="L412" s="221"/>
      <c r="M412" s="221"/>
      <c r="N412" s="220"/>
      <c r="O412" s="220"/>
      <c r="P412" s="220"/>
      <c r="Q412" s="220"/>
      <c r="R412" s="221"/>
      <c r="S412" s="221"/>
      <c r="T412" s="221"/>
      <c r="U412" s="221"/>
      <c r="V412" s="221"/>
      <c r="W412" s="221"/>
      <c r="X412" s="221"/>
      <c r="Y412" s="221"/>
      <c r="Z412" s="210"/>
      <c r="AA412" s="210"/>
      <c r="AB412" s="210"/>
      <c r="AC412" s="210"/>
      <c r="AD412" s="210"/>
      <c r="AE412" s="210"/>
      <c r="AF412" s="210"/>
      <c r="AG412" s="210" t="s">
        <v>154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">
      <c r="A413" s="235">
        <v>67</v>
      </c>
      <c r="B413" s="236" t="s">
        <v>364</v>
      </c>
      <c r="C413" s="251" t="s">
        <v>365</v>
      </c>
      <c r="D413" s="237" t="s">
        <v>191</v>
      </c>
      <c r="E413" s="238">
        <v>24</v>
      </c>
      <c r="F413" s="239"/>
      <c r="G413" s="240">
        <f>ROUND(E413*F413,2)</f>
        <v>0</v>
      </c>
      <c r="H413" s="239"/>
      <c r="I413" s="240">
        <f>ROUND(E413*H413,2)</f>
        <v>0</v>
      </c>
      <c r="J413" s="239"/>
      <c r="K413" s="240">
        <f>ROUND(E413*J413,2)</f>
        <v>0</v>
      </c>
      <c r="L413" s="240">
        <v>21</v>
      </c>
      <c r="M413" s="240">
        <f>G413*(1+L413/100)</f>
        <v>0</v>
      </c>
      <c r="N413" s="238">
        <v>0</v>
      </c>
      <c r="O413" s="238">
        <f>ROUND(E413*N413,2)</f>
        <v>0</v>
      </c>
      <c r="P413" s="238">
        <v>0</v>
      </c>
      <c r="Q413" s="238">
        <f>ROUND(E413*P413,2)</f>
        <v>0</v>
      </c>
      <c r="R413" s="240"/>
      <c r="S413" s="240" t="s">
        <v>187</v>
      </c>
      <c r="T413" s="241" t="s">
        <v>188</v>
      </c>
      <c r="U413" s="221">
        <v>0</v>
      </c>
      <c r="V413" s="221">
        <f>ROUND(E413*U413,2)</f>
        <v>0</v>
      </c>
      <c r="W413" s="221"/>
      <c r="X413" s="221" t="s">
        <v>146</v>
      </c>
      <c r="Y413" s="221" t="s">
        <v>147</v>
      </c>
      <c r="Z413" s="210"/>
      <c r="AA413" s="210"/>
      <c r="AB413" s="210"/>
      <c r="AC413" s="210"/>
      <c r="AD413" s="210"/>
      <c r="AE413" s="210"/>
      <c r="AF413" s="210"/>
      <c r="AG413" s="210" t="s">
        <v>148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2" x14ac:dyDescent="0.2">
      <c r="A414" s="217"/>
      <c r="B414" s="218"/>
      <c r="C414" s="252" t="s">
        <v>149</v>
      </c>
      <c r="D414" s="223"/>
      <c r="E414" s="224"/>
      <c r="F414" s="221"/>
      <c r="G414" s="221"/>
      <c r="H414" s="221"/>
      <c r="I414" s="221"/>
      <c r="J414" s="221"/>
      <c r="K414" s="221"/>
      <c r="L414" s="221"/>
      <c r="M414" s="221"/>
      <c r="N414" s="220"/>
      <c r="O414" s="220"/>
      <c r="P414" s="220"/>
      <c r="Q414" s="220"/>
      <c r="R414" s="221"/>
      <c r="S414" s="221"/>
      <c r="T414" s="221"/>
      <c r="U414" s="221"/>
      <c r="V414" s="221"/>
      <c r="W414" s="221"/>
      <c r="X414" s="221"/>
      <c r="Y414" s="221"/>
      <c r="Z414" s="210"/>
      <c r="AA414" s="210"/>
      <c r="AB414" s="210"/>
      <c r="AC414" s="210"/>
      <c r="AD414" s="210"/>
      <c r="AE414" s="210"/>
      <c r="AF414" s="210"/>
      <c r="AG414" s="210" t="s">
        <v>150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">
      <c r="A415" s="217"/>
      <c r="B415" s="218"/>
      <c r="C415" s="252" t="s">
        <v>366</v>
      </c>
      <c r="D415" s="223"/>
      <c r="E415" s="224">
        <v>8</v>
      </c>
      <c r="F415" s="221"/>
      <c r="G415" s="221"/>
      <c r="H415" s="221"/>
      <c r="I415" s="221"/>
      <c r="J415" s="221"/>
      <c r="K415" s="221"/>
      <c r="L415" s="221"/>
      <c r="M415" s="221"/>
      <c r="N415" s="220"/>
      <c r="O415" s="220"/>
      <c r="P415" s="220"/>
      <c r="Q415" s="220"/>
      <c r="R415" s="221"/>
      <c r="S415" s="221"/>
      <c r="T415" s="221"/>
      <c r="U415" s="221"/>
      <c r="V415" s="221"/>
      <c r="W415" s="221"/>
      <c r="X415" s="221"/>
      <c r="Y415" s="221"/>
      <c r="Z415" s="210"/>
      <c r="AA415" s="210"/>
      <c r="AB415" s="210"/>
      <c r="AC415" s="210"/>
      <c r="AD415" s="210"/>
      <c r="AE415" s="210"/>
      <c r="AF415" s="210"/>
      <c r="AG415" s="210" t="s">
        <v>150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">
      <c r="A416" s="217"/>
      <c r="B416" s="218"/>
      <c r="C416" s="252" t="s">
        <v>152</v>
      </c>
      <c r="D416" s="223"/>
      <c r="E416" s="224"/>
      <c r="F416" s="221"/>
      <c r="G416" s="221"/>
      <c r="H416" s="221"/>
      <c r="I416" s="221"/>
      <c r="J416" s="221"/>
      <c r="K416" s="221"/>
      <c r="L416" s="221"/>
      <c r="M416" s="221"/>
      <c r="N416" s="220"/>
      <c r="O416" s="220"/>
      <c r="P416" s="220"/>
      <c r="Q416" s="220"/>
      <c r="R416" s="221"/>
      <c r="S416" s="221"/>
      <c r="T416" s="221"/>
      <c r="U416" s="221"/>
      <c r="V416" s="221"/>
      <c r="W416" s="221"/>
      <c r="X416" s="221"/>
      <c r="Y416" s="221"/>
      <c r="Z416" s="210"/>
      <c r="AA416" s="210"/>
      <c r="AB416" s="210"/>
      <c r="AC416" s="210"/>
      <c r="AD416" s="210"/>
      <c r="AE416" s="210"/>
      <c r="AF416" s="210"/>
      <c r="AG416" s="210" t="s">
        <v>150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">
      <c r="A417" s="217"/>
      <c r="B417" s="218"/>
      <c r="C417" s="252" t="s">
        <v>366</v>
      </c>
      <c r="D417" s="223"/>
      <c r="E417" s="224">
        <v>8</v>
      </c>
      <c r="F417" s="221"/>
      <c r="G417" s="221"/>
      <c r="H417" s="221"/>
      <c r="I417" s="221"/>
      <c r="J417" s="221"/>
      <c r="K417" s="221"/>
      <c r="L417" s="221"/>
      <c r="M417" s="221"/>
      <c r="N417" s="220"/>
      <c r="O417" s="220"/>
      <c r="P417" s="220"/>
      <c r="Q417" s="220"/>
      <c r="R417" s="221"/>
      <c r="S417" s="221"/>
      <c r="T417" s="221"/>
      <c r="U417" s="221"/>
      <c r="V417" s="221"/>
      <c r="W417" s="221"/>
      <c r="X417" s="221"/>
      <c r="Y417" s="221"/>
      <c r="Z417" s="210"/>
      <c r="AA417" s="210"/>
      <c r="AB417" s="210"/>
      <c r="AC417" s="210"/>
      <c r="AD417" s="210"/>
      <c r="AE417" s="210"/>
      <c r="AF417" s="210"/>
      <c r="AG417" s="210" t="s">
        <v>150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">
      <c r="A418" s="217"/>
      <c r="B418" s="218"/>
      <c r="C418" s="252" t="s">
        <v>153</v>
      </c>
      <c r="D418" s="223"/>
      <c r="E418" s="224"/>
      <c r="F418" s="221"/>
      <c r="G418" s="221"/>
      <c r="H418" s="221"/>
      <c r="I418" s="221"/>
      <c r="J418" s="221"/>
      <c r="K418" s="221"/>
      <c r="L418" s="221"/>
      <c r="M418" s="221"/>
      <c r="N418" s="220"/>
      <c r="O418" s="220"/>
      <c r="P418" s="220"/>
      <c r="Q418" s="220"/>
      <c r="R418" s="221"/>
      <c r="S418" s="221"/>
      <c r="T418" s="221"/>
      <c r="U418" s="221"/>
      <c r="V418" s="221"/>
      <c r="W418" s="221"/>
      <c r="X418" s="221"/>
      <c r="Y418" s="221"/>
      <c r="Z418" s="210"/>
      <c r="AA418" s="210"/>
      <c r="AB418" s="210"/>
      <c r="AC418" s="210"/>
      <c r="AD418" s="210"/>
      <c r="AE418" s="210"/>
      <c r="AF418" s="210"/>
      <c r="AG418" s="210" t="s">
        <v>150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">
      <c r="A419" s="217"/>
      <c r="B419" s="218"/>
      <c r="C419" s="252" t="s">
        <v>366</v>
      </c>
      <c r="D419" s="223"/>
      <c r="E419" s="224">
        <v>8</v>
      </c>
      <c r="F419" s="221"/>
      <c r="G419" s="221"/>
      <c r="H419" s="221"/>
      <c r="I419" s="221"/>
      <c r="J419" s="221"/>
      <c r="K419" s="221"/>
      <c r="L419" s="221"/>
      <c r="M419" s="221"/>
      <c r="N419" s="220"/>
      <c r="O419" s="220"/>
      <c r="P419" s="220"/>
      <c r="Q419" s="220"/>
      <c r="R419" s="221"/>
      <c r="S419" s="221"/>
      <c r="T419" s="221"/>
      <c r="U419" s="221"/>
      <c r="V419" s="221"/>
      <c r="W419" s="221"/>
      <c r="X419" s="221"/>
      <c r="Y419" s="221"/>
      <c r="Z419" s="210"/>
      <c r="AA419" s="210"/>
      <c r="AB419" s="210"/>
      <c r="AC419" s="210"/>
      <c r="AD419" s="210"/>
      <c r="AE419" s="210"/>
      <c r="AF419" s="210"/>
      <c r="AG419" s="210" t="s">
        <v>150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2" x14ac:dyDescent="0.2">
      <c r="A420" s="217"/>
      <c r="B420" s="218"/>
      <c r="C420" s="253"/>
      <c r="D420" s="243"/>
      <c r="E420" s="243"/>
      <c r="F420" s="243"/>
      <c r="G420" s="243"/>
      <c r="H420" s="221"/>
      <c r="I420" s="221"/>
      <c r="J420" s="221"/>
      <c r="K420" s="221"/>
      <c r="L420" s="221"/>
      <c r="M420" s="221"/>
      <c r="N420" s="220"/>
      <c r="O420" s="220"/>
      <c r="P420" s="220"/>
      <c r="Q420" s="220"/>
      <c r="R420" s="221"/>
      <c r="S420" s="221"/>
      <c r="T420" s="221"/>
      <c r="U420" s="221"/>
      <c r="V420" s="221"/>
      <c r="W420" s="221"/>
      <c r="X420" s="221"/>
      <c r="Y420" s="221"/>
      <c r="Z420" s="210"/>
      <c r="AA420" s="210"/>
      <c r="AB420" s="210"/>
      <c r="AC420" s="210"/>
      <c r="AD420" s="210"/>
      <c r="AE420" s="210"/>
      <c r="AF420" s="210"/>
      <c r="AG420" s="210" t="s">
        <v>154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">
      <c r="A421" s="217">
        <v>68</v>
      </c>
      <c r="B421" s="218" t="s">
        <v>372</v>
      </c>
      <c r="C421" s="259" t="s">
        <v>373</v>
      </c>
      <c r="D421" s="219" t="s">
        <v>0</v>
      </c>
      <c r="E421" s="242"/>
      <c r="F421" s="222"/>
      <c r="G421" s="221">
        <f>ROUND(E421*F421,2)</f>
        <v>0</v>
      </c>
      <c r="H421" s="222"/>
      <c r="I421" s="221">
        <f>ROUND(E421*H421,2)</f>
        <v>0</v>
      </c>
      <c r="J421" s="222"/>
      <c r="K421" s="221">
        <f>ROUND(E421*J421,2)</f>
        <v>0</v>
      </c>
      <c r="L421" s="221">
        <v>21</v>
      </c>
      <c r="M421" s="221">
        <f>G421*(1+L421/100)</f>
        <v>0</v>
      </c>
      <c r="N421" s="220">
        <v>0</v>
      </c>
      <c r="O421" s="220">
        <f>ROUND(E421*N421,2)</f>
        <v>0</v>
      </c>
      <c r="P421" s="220">
        <v>0</v>
      </c>
      <c r="Q421" s="220">
        <f>ROUND(E421*P421,2)</f>
        <v>0</v>
      </c>
      <c r="R421" s="221" t="s">
        <v>257</v>
      </c>
      <c r="S421" s="221" t="s">
        <v>145</v>
      </c>
      <c r="T421" s="221" t="s">
        <v>145</v>
      </c>
      <c r="U421" s="221">
        <v>0</v>
      </c>
      <c r="V421" s="221">
        <f>ROUND(E421*U421,2)</f>
        <v>0</v>
      </c>
      <c r="W421" s="221"/>
      <c r="X421" s="221" t="s">
        <v>233</v>
      </c>
      <c r="Y421" s="221" t="s">
        <v>147</v>
      </c>
      <c r="Z421" s="210"/>
      <c r="AA421" s="210"/>
      <c r="AB421" s="210"/>
      <c r="AC421" s="210"/>
      <c r="AD421" s="210"/>
      <c r="AE421" s="210"/>
      <c r="AF421" s="210"/>
      <c r="AG421" s="210" t="s">
        <v>234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2" x14ac:dyDescent="0.2">
      <c r="A422" s="217"/>
      <c r="B422" s="218"/>
      <c r="C422" s="260" t="s">
        <v>340</v>
      </c>
      <c r="D422" s="249"/>
      <c r="E422" s="249"/>
      <c r="F422" s="249"/>
      <c r="G422" s="249"/>
      <c r="H422" s="221"/>
      <c r="I422" s="221"/>
      <c r="J422" s="221"/>
      <c r="K422" s="221"/>
      <c r="L422" s="221"/>
      <c r="M422" s="221"/>
      <c r="N422" s="220"/>
      <c r="O422" s="220"/>
      <c r="P422" s="220"/>
      <c r="Q422" s="220"/>
      <c r="R422" s="221"/>
      <c r="S422" s="221"/>
      <c r="T422" s="221"/>
      <c r="U422" s="221"/>
      <c r="V422" s="221"/>
      <c r="W422" s="221"/>
      <c r="X422" s="221"/>
      <c r="Y422" s="221"/>
      <c r="Z422" s="210"/>
      <c r="AA422" s="210"/>
      <c r="AB422" s="210"/>
      <c r="AC422" s="210"/>
      <c r="AD422" s="210"/>
      <c r="AE422" s="210"/>
      <c r="AF422" s="210"/>
      <c r="AG422" s="210" t="s">
        <v>159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2" x14ac:dyDescent="0.2">
      <c r="A423" s="217"/>
      <c r="B423" s="218"/>
      <c r="C423" s="253"/>
      <c r="D423" s="243"/>
      <c r="E423" s="243"/>
      <c r="F423" s="243"/>
      <c r="G423" s="243"/>
      <c r="H423" s="221"/>
      <c r="I423" s="221"/>
      <c r="J423" s="221"/>
      <c r="K423" s="221"/>
      <c r="L423" s="221"/>
      <c r="M423" s="221"/>
      <c r="N423" s="220"/>
      <c r="O423" s="220"/>
      <c r="P423" s="220"/>
      <c r="Q423" s="220"/>
      <c r="R423" s="221"/>
      <c r="S423" s="221"/>
      <c r="T423" s="221"/>
      <c r="U423" s="221"/>
      <c r="V423" s="221"/>
      <c r="W423" s="221"/>
      <c r="X423" s="221"/>
      <c r="Y423" s="221"/>
      <c r="Z423" s="210"/>
      <c r="AA423" s="210"/>
      <c r="AB423" s="210"/>
      <c r="AC423" s="210"/>
      <c r="AD423" s="210"/>
      <c r="AE423" s="210"/>
      <c r="AF423" s="210"/>
      <c r="AG423" s="210" t="s">
        <v>154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x14ac:dyDescent="0.2">
      <c r="A424" s="228" t="s">
        <v>139</v>
      </c>
      <c r="B424" s="229" t="s">
        <v>95</v>
      </c>
      <c r="C424" s="250" t="s">
        <v>96</v>
      </c>
      <c r="D424" s="230"/>
      <c r="E424" s="231"/>
      <c r="F424" s="232"/>
      <c r="G424" s="232">
        <f>SUMIF(AG425:AG434,"&lt;&gt;NOR",G425:G434)</f>
        <v>0</v>
      </c>
      <c r="H424" s="232"/>
      <c r="I424" s="232">
        <f>SUM(I425:I434)</f>
        <v>0</v>
      </c>
      <c r="J424" s="232"/>
      <c r="K424" s="232">
        <f>SUM(K425:K434)</f>
        <v>0</v>
      </c>
      <c r="L424" s="232"/>
      <c r="M424" s="232">
        <f>SUM(M425:M434)</f>
        <v>0</v>
      </c>
      <c r="N424" s="231"/>
      <c r="O424" s="231">
        <f>SUM(O425:O434)</f>
        <v>0</v>
      </c>
      <c r="P424" s="231"/>
      <c r="Q424" s="231">
        <f>SUM(Q425:Q434)</f>
        <v>0</v>
      </c>
      <c r="R424" s="232"/>
      <c r="S424" s="232"/>
      <c r="T424" s="233"/>
      <c r="U424" s="227"/>
      <c r="V424" s="227">
        <f>SUM(V425:V434)</f>
        <v>0.84</v>
      </c>
      <c r="W424" s="227"/>
      <c r="X424" s="227"/>
      <c r="Y424" s="227"/>
      <c r="AG424" t="s">
        <v>140</v>
      </c>
    </row>
    <row r="425" spans="1:60" outlineLevel="1" x14ac:dyDescent="0.2">
      <c r="A425" s="235">
        <v>69</v>
      </c>
      <c r="B425" s="236" t="s">
        <v>374</v>
      </c>
      <c r="C425" s="251" t="s">
        <v>375</v>
      </c>
      <c r="D425" s="237" t="s">
        <v>191</v>
      </c>
      <c r="E425" s="238">
        <v>6</v>
      </c>
      <c r="F425" s="239"/>
      <c r="G425" s="240">
        <f>ROUND(E425*F425,2)</f>
        <v>0</v>
      </c>
      <c r="H425" s="239"/>
      <c r="I425" s="240">
        <f>ROUND(E425*H425,2)</f>
        <v>0</v>
      </c>
      <c r="J425" s="239"/>
      <c r="K425" s="240">
        <f>ROUND(E425*J425,2)</f>
        <v>0</v>
      </c>
      <c r="L425" s="240">
        <v>21</v>
      </c>
      <c r="M425" s="240">
        <f>G425*(1+L425/100)</f>
        <v>0</v>
      </c>
      <c r="N425" s="238">
        <v>0</v>
      </c>
      <c r="O425" s="238">
        <f>ROUND(E425*N425,2)</f>
        <v>0</v>
      </c>
      <c r="P425" s="238">
        <v>0</v>
      </c>
      <c r="Q425" s="238">
        <f>ROUND(E425*P425,2)</f>
        <v>0</v>
      </c>
      <c r="R425" s="240"/>
      <c r="S425" s="240" t="s">
        <v>187</v>
      </c>
      <c r="T425" s="241" t="s">
        <v>188</v>
      </c>
      <c r="U425" s="221">
        <v>0.14000000000000001</v>
      </c>
      <c r="V425" s="221">
        <f>ROUND(E425*U425,2)</f>
        <v>0.84</v>
      </c>
      <c r="W425" s="221"/>
      <c r="X425" s="221" t="s">
        <v>146</v>
      </c>
      <c r="Y425" s="221" t="s">
        <v>147</v>
      </c>
      <c r="Z425" s="210"/>
      <c r="AA425" s="210"/>
      <c r="AB425" s="210"/>
      <c r="AC425" s="210"/>
      <c r="AD425" s="210"/>
      <c r="AE425" s="210"/>
      <c r="AF425" s="210"/>
      <c r="AG425" s="210" t="s">
        <v>148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2" x14ac:dyDescent="0.2">
      <c r="A426" s="217"/>
      <c r="B426" s="218"/>
      <c r="C426" s="252" t="s">
        <v>149</v>
      </c>
      <c r="D426" s="223"/>
      <c r="E426" s="224"/>
      <c r="F426" s="221"/>
      <c r="G426" s="221"/>
      <c r="H426" s="221"/>
      <c r="I426" s="221"/>
      <c r="J426" s="221"/>
      <c r="K426" s="221"/>
      <c r="L426" s="221"/>
      <c r="M426" s="221"/>
      <c r="N426" s="220"/>
      <c r="O426" s="220"/>
      <c r="P426" s="220"/>
      <c r="Q426" s="220"/>
      <c r="R426" s="221"/>
      <c r="S426" s="221"/>
      <c r="T426" s="221"/>
      <c r="U426" s="221"/>
      <c r="V426" s="221"/>
      <c r="W426" s="221"/>
      <c r="X426" s="221"/>
      <c r="Y426" s="221"/>
      <c r="Z426" s="210"/>
      <c r="AA426" s="210"/>
      <c r="AB426" s="210"/>
      <c r="AC426" s="210"/>
      <c r="AD426" s="210"/>
      <c r="AE426" s="210"/>
      <c r="AF426" s="210"/>
      <c r="AG426" s="210" t="s">
        <v>150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">
      <c r="A427" s="217"/>
      <c r="B427" s="218"/>
      <c r="C427" s="252" t="s">
        <v>151</v>
      </c>
      <c r="D427" s="223"/>
      <c r="E427" s="224">
        <v>2</v>
      </c>
      <c r="F427" s="221"/>
      <c r="G427" s="221"/>
      <c r="H427" s="221"/>
      <c r="I427" s="221"/>
      <c r="J427" s="221"/>
      <c r="K427" s="221"/>
      <c r="L427" s="221"/>
      <c r="M427" s="221"/>
      <c r="N427" s="220"/>
      <c r="O427" s="220"/>
      <c r="P427" s="220"/>
      <c r="Q427" s="220"/>
      <c r="R427" s="221"/>
      <c r="S427" s="221"/>
      <c r="T427" s="221"/>
      <c r="U427" s="221"/>
      <c r="V427" s="221"/>
      <c r="W427" s="221"/>
      <c r="X427" s="221"/>
      <c r="Y427" s="221"/>
      <c r="Z427" s="210"/>
      <c r="AA427" s="210"/>
      <c r="AB427" s="210"/>
      <c r="AC427" s="210"/>
      <c r="AD427" s="210"/>
      <c r="AE427" s="210"/>
      <c r="AF427" s="210"/>
      <c r="AG427" s="210" t="s">
        <v>150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">
      <c r="A428" s="217"/>
      <c r="B428" s="218"/>
      <c r="C428" s="252" t="s">
        <v>152</v>
      </c>
      <c r="D428" s="223"/>
      <c r="E428" s="224"/>
      <c r="F428" s="221"/>
      <c r="G428" s="221"/>
      <c r="H428" s="221"/>
      <c r="I428" s="221"/>
      <c r="J428" s="221"/>
      <c r="K428" s="221"/>
      <c r="L428" s="221"/>
      <c r="M428" s="221"/>
      <c r="N428" s="220"/>
      <c r="O428" s="220"/>
      <c r="P428" s="220"/>
      <c r="Q428" s="220"/>
      <c r="R428" s="221"/>
      <c r="S428" s="221"/>
      <c r="T428" s="221"/>
      <c r="U428" s="221"/>
      <c r="V428" s="221"/>
      <c r="W428" s="221"/>
      <c r="X428" s="221"/>
      <c r="Y428" s="221"/>
      <c r="Z428" s="210"/>
      <c r="AA428" s="210"/>
      <c r="AB428" s="210"/>
      <c r="AC428" s="210"/>
      <c r="AD428" s="210"/>
      <c r="AE428" s="210"/>
      <c r="AF428" s="210"/>
      <c r="AG428" s="210" t="s">
        <v>150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">
      <c r="A429" s="217"/>
      <c r="B429" s="218"/>
      <c r="C429" s="252" t="s">
        <v>151</v>
      </c>
      <c r="D429" s="223"/>
      <c r="E429" s="224">
        <v>2</v>
      </c>
      <c r="F429" s="221"/>
      <c r="G429" s="221"/>
      <c r="H429" s="221"/>
      <c r="I429" s="221"/>
      <c r="J429" s="221"/>
      <c r="K429" s="221"/>
      <c r="L429" s="221"/>
      <c r="M429" s="221"/>
      <c r="N429" s="220"/>
      <c r="O429" s="220"/>
      <c r="P429" s="220"/>
      <c r="Q429" s="220"/>
      <c r="R429" s="221"/>
      <c r="S429" s="221"/>
      <c r="T429" s="221"/>
      <c r="U429" s="221"/>
      <c r="V429" s="221"/>
      <c r="W429" s="221"/>
      <c r="X429" s="221"/>
      <c r="Y429" s="221"/>
      <c r="Z429" s="210"/>
      <c r="AA429" s="210"/>
      <c r="AB429" s="210"/>
      <c r="AC429" s="210"/>
      <c r="AD429" s="210"/>
      <c r="AE429" s="210"/>
      <c r="AF429" s="210"/>
      <c r="AG429" s="210" t="s">
        <v>150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">
      <c r="A430" s="217"/>
      <c r="B430" s="218"/>
      <c r="C430" s="252" t="s">
        <v>153</v>
      </c>
      <c r="D430" s="223"/>
      <c r="E430" s="224"/>
      <c r="F430" s="221"/>
      <c r="G430" s="221"/>
      <c r="H430" s="221"/>
      <c r="I430" s="221"/>
      <c r="J430" s="221"/>
      <c r="K430" s="221"/>
      <c r="L430" s="221"/>
      <c r="M430" s="221"/>
      <c r="N430" s="220"/>
      <c r="O430" s="220"/>
      <c r="P430" s="220"/>
      <c r="Q430" s="220"/>
      <c r="R430" s="221"/>
      <c r="S430" s="221"/>
      <c r="T430" s="221"/>
      <c r="U430" s="221"/>
      <c r="V430" s="221"/>
      <c r="W430" s="221"/>
      <c r="X430" s="221"/>
      <c r="Y430" s="221"/>
      <c r="Z430" s="210"/>
      <c r="AA430" s="210"/>
      <c r="AB430" s="210"/>
      <c r="AC430" s="210"/>
      <c r="AD430" s="210"/>
      <c r="AE430" s="210"/>
      <c r="AF430" s="210"/>
      <c r="AG430" s="210" t="s">
        <v>150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">
      <c r="A431" s="217"/>
      <c r="B431" s="218"/>
      <c r="C431" s="252" t="s">
        <v>151</v>
      </c>
      <c r="D431" s="223"/>
      <c r="E431" s="224">
        <v>2</v>
      </c>
      <c r="F431" s="221"/>
      <c r="G431" s="221"/>
      <c r="H431" s="221"/>
      <c r="I431" s="221"/>
      <c r="J431" s="221"/>
      <c r="K431" s="221"/>
      <c r="L431" s="221"/>
      <c r="M431" s="221"/>
      <c r="N431" s="220"/>
      <c r="O431" s="220"/>
      <c r="P431" s="220"/>
      <c r="Q431" s="220"/>
      <c r="R431" s="221"/>
      <c r="S431" s="221"/>
      <c r="T431" s="221"/>
      <c r="U431" s="221"/>
      <c r="V431" s="221"/>
      <c r="W431" s="221"/>
      <c r="X431" s="221"/>
      <c r="Y431" s="221"/>
      <c r="Z431" s="210"/>
      <c r="AA431" s="210"/>
      <c r="AB431" s="210"/>
      <c r="AC431" s="210"/>
      <c r="AD431" s="210"/>
      <c r="AE431" s="210"/>
      <c r="AF431" s="210"/>
      <c r="AG431" s="210" t="s">
        <v>150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2" x14ac:dyDescent="0.2">
      <c r="A432" s="217"/>
      <c r="B432" s="218"/>
      <c r="C432" s="253"/>
      <c r="D432" s="243"/>
      <c r="E432" s="243"/>
      <c r="F432" s="243"/>
      <c r="G432" s="243"/>
      <c r="H432" s="221"/>
      <c r="I432" s="221"/>
      <c r="J432" s="221"/>
      <c r="K432" s="221"/>
      <c r="L432" s="221"/>
      <c r="M432" s="221"/>
      <c r="N432" s="220"/>
      <c r="O432" s="220"/>
      <c r="P432" s="220"/>
      <c r="Q432" s="220"/>
      <c r="R432" s="221"/>
      <c r="S432" s="221"/>
      <c r="T432" s="221"/>
      <c r="U432" s="221"/>
      <c r="V432" s="221"/>
      <c r="W432" s="221"/>
      <c r="X432" s="221"/>
      <c r="Y432" s="221"/>
      <c r="Z432" s="210"/>
      <c r="AA432" s="210"/>
      <c r="AB432" s="210"/>
      <c r="AC432" s="210"/>
      <c r="AD432" s="210"/>
      <c r="AE432" s="210"/>
      <c r="AF432" s="210"/>
      <c r="AG432" s="210" t="s">
        <v>154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">
      <c r="A433" s="217">
        <v>70</v>
      </c>
      <c r="B433" s="218" t="s">
        <v>376</v>
      </c>
      <c r="C433" s="259" t="s">
        <v>377</v>
      </c>
      <c r="D433" s="219" t="s">
        <v>0</v>
      </c>
      <c r="E433" s="242"/>
      <c r="F433" s="222"/>
      <c r="G433" s="221">
        <f>ROUND(E433*F433,2)</f>
        <v>0</v>
      </c>
      <c r="H433" s="222"/>
      <c r="I433" s="221">
        <f>ROUND(E433*H433,2)</f>
        <v>0</v>
      </c>
      <c r="J433" s="222"/>
      <c r="K433" s="221">
        <f>ROUND(E433*J433,2)</f>
        <v>0</v>
      </c>
      <c r="L433" s="221">
        <v>21</v>
      </c>
      <c r="M433" s="221">
        <f>G433*(1+L433/100)</f>
        <v>0</v>
      </c>
      <c r="N433" s="220">
        <v>0</v>
      </c>
      <c r="O433" s="220">
        <f>ROUND(E433*N433,2)</f>
        <v>0</v>
      </c>
      <c r="P433" s="220">
        <v>0</v>
      </c>
      <c r="Q433" s="220">
        <f>ROUND(E433*P433,2)</f>
        <v>0</v>
      </c>
      <c r="R433" s="221" t="s">
        <v>378</v>
      </c>
      <c r="S433" s="221" t="s">
        <v>145</v>
      </c>
      <c r="T433" s="221" t="s">
        <v>145</v>
      </c>
      <c r="U433" s="221">
        <v>0</v>
      </c>
      <c r="V433" s="221">
        <f>ROUND(E433*U433,2)</f>
        <v>0</v>
      </c>
      <c r="W433" s="221"/>
      <c r="X433" s="221" t="s">
        <v>233</v>
      </c>
      <c r="Y433" s="221" t="s">
        <v>147</v>
      </c>
      <c r="Z433" s="210"/>
      <c r="AA433" s="210"/>
      <c r="AB433" s="210"/>
      <c r="AC433" s="210"/>
      <c r="AD433" s="210"/>
      <c r="AE433" s="210"/>
      <c r="AF433" s="210"/>
      <c r="AG433" s="210" t="s">
        <v>234</v>
      </c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2" x14ac:dyDescent="0.2">
      <c r="A434" s="217"/>
      <c r="B434" s="218"/>
      <c r="C434" s="253"/>
      <c r="D434" s="243"/>
      <c r="E434" s="243"/>
      <c r="F434" s="243"/>
      <c r="G434" s="243"/>
      <c r="H434" s="221"/>
      <c r="I434" s="221"/>
      <c r="J434" s="221"/>
      <c r="K434" s="221"/>
      <c r="L434" s="221"/>
      <c r="M434" s="221"/>
      <c r="N434" s="220"/>
      <c r="O434" s="220"/>
      <c r="P434" s="220"/>
      <c r="Q434" s="220"/>
      <c r="R434" s="221"/>
      <c r="S434" s="221"/>
      <c r="T434" s="221"/>
      <c r="U434" s="221"/>
      <c r="V434" s="221"/>
      <c r="W434" s="221"/>
      <c r="X434" s="221"/>
      <c r="Y434" s="221"/>
      <c r="Z434" s="210"/>
      <c r="AA434" s="210"/>
      <c r="AB434" s="210"/>
      <c r="AC434" s="210"/>
      <c r="AD434" s="210"/>
      <c r="AE434" s="210"/>
      <c r="AF434" s="210"/>
      <c r="AG434" s="210" t="s">
        <v>154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x14ac:dyDescent="0.2">
      <c r="A435" s="228" t="s">
        <v>139</v>
      </c>
      <c r="B435" s="229" t="s">
        <v>97</v>
      </c>
      <c r="C435" s="250" t="s">
        <v>98</v>
      </c>
      <c r="D435" s="230"/>
      <c r="E435" s="231"/>
      <c r="F435" s="232"/>
      <c r="G435" s="232">
        <f>SUMIF(AG436:AG454,"&lt;&gt;NOR",G436:G454)</f>
        <v>0</v>
      </c>
      <c r="H435" s="232"/>
      <c r="I435" s="232">
        <f>SUM(I436:I454)</f>
        <v>0</v>
      </c>
      <c r="J435" s="232"/>
      <c r="K435" s="232">
        <f>SUM(K436:K454)</f>
        <v>0</v>
      </c>
      <c r="L435" s="232"/>
      <c r="M435" s="232">
        <f>SUM(M436:M454)</f>
        <v>0</v>
      </c>
      <c r="N435" s="231"/>
      <c r="O435" s="231">
        <f>SUM(O436:O454)</f>
        <v>0</v>
      </c>
      <c r="P435" s="231"/>
      <c r="Q435" s="231">
        <f>SUM(Q436:Q454)</f>
        <v>0.01</v>
      </c>
      <c r="R435" s="232"/>
      <c r="S435" s="232"/>
      <c r="T435" s="233"/>
      <c r="U435" s="227"/>
      <c r="V435" s="227">
        <f>SUM(V436:V454)</f>
        <v>0.66</v>
      </c>
      <c r="W435" s="227"/>
      <c r="X435" s="227"/>
      <c r="Y435" s="227"/>
      <c r="AG435" t="s">
        <v>140</v>
      </c>
    </row>
    <row r="436" spans="1:60" outlineLevel="1" x14ac:dyDescent="0.2">
      <c r="A436" s="235">
        <v>71</v>
      </c>
      <c r="B436" s="236" t="s">
        <v>379</v>
      </c>
      <c r="C436" s="251" t="s">
        <v>380</v>
      </c>
      <c r="D436" s="237" t="s">
        <v>143</v>
      </c>
      <c r="E436" s="238">
        <v>6</v>
      </c>
      <c r="F436" s="239"/>
      <c r="G436" s="240">
        <f>ROUND(E436*F436,2)</f>
        <v>0</v>
      </c>
      <c r="H436" s="239"/>
      <c r="I436" s="240">
        <f>ROUND(E436*H436,2)</f>
        <v>0</v>
      </c>
      <c r="J436" s="239"/>
      <c r="K436" s="240">
        <f>ROUND(E436*J436,2)</f>
        <v>0</v>
      </c>
      <c r="L436" s="240">
        <v>21</v>
      </c>
      <c r="M436" s="240">
        <f>G436*(1+L436/100)</f>
        <v>0</v>
      </c>
      <c r="N436" s="238">
        <v>0</v>
      </c>
      <c r="O436" s="238">
        <f>ROUND(E436*N436,2)</f>
        <v>0</v>
      </c>
      <c r="P436" s="238">
        <v>1.8E-3</v>
      </c>
      <c r="Q436" s="238">
        <f>ROUND(E436*P436,2)</f>
        <v>0.01</v>
      </c>
      <c r="R436" s="240" t="s">
        <v>381</v>
      </c>
      <c r="S436" s="240" t="s">
        <v>145</v>
      </c>
      <c r="T436" s="241" t="s">
        <v>145</v>
      </c>
      <c r="U436" s="221">
        <v>0.11</v>
      </c>
      <c r="V436" s="221">
        <f>ROUND(E436*U436,2)</f>
        <v>0.66</v>
      </c>
      <c r="W436" s="221"/>
      <c r="X436" s="221" t="s">
        <v>146</v>
      </c>
      <c r="Y436" s="221" t="s">
        <v>147</v>
      </c>
      <c r="Z436" s="210"/>
      <c r="AA436" s="210"/>
      <c r="AB436" s="210"/>
      <c r="AC436" s="210"/>
      <c r="AD436" s="210"/>
      <c r="AE436" s="210"/>
      <c r="AF436" s="210"/>
      <c r="AG436" s="210" t="s">
        <v>148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2" x14ac:dyDescent="0.2">
      <c r="A437" s="217"/>
      <c r="B437" s="218"/>
      <c r="C437" s="252" t="s">
        <v>149</v>
      </c>
      <c r="D437" s="223"/>
      <c r="E437" s="224"/>
      <c r="F437" s="221"/>
      <c r="G437" s="221"/>
      <c r="H437" s="221"/>
      <c r="I437" s="221"/>
      <c r="J437" s="221"/>
      <c r="K437" s="221"/>
      <c r="L437" s="221"/>
      <c r="M437" s="221"/>
      <c r="N437" s="220"/>
      <c r="O437" s="220"/>
      <c r="P437" s="220"/>
      <c r="Q437" s="220"/>
      <c r="R437" s="221"/>
      <c r="S437" s="221"/>
      <c r="T437" s="221"/>
      <c r="U437" s="221"/>
      <c r="V437" s="221"/>
      <c r="W437" s="221"/>
      <c r="X437" s="221"/>
      <c r="Y437" s="221"/>
      <c r="Z437" s="210"/>
      <c r="AA437" s="210"/>
      <c r="AB437" s="210"/>
      <c r="AC437" s="210"/>
      <c r="AD437" s="210"/>
      <c r="AE437" s="210"/>
      <c r="AF437" s="210"/>
      <c r="AG437" s="210" t="s">
        <v>150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">
      <c r="A438" s="217"/>
      <c r="B438" s="218"/>
      <c r="C438" s="252" t="s">
        <v>151</v>
      </c>
      <c r="D438" s="223"/>
      <c r="E438" s="224">
        <v>2</v>
      </c>
      <c r="F438" s="221"/>
      <c r="G438" s="221"/>
      <c r="H438" s="221"/>
      <c r="I438" s="221"/>
      <c r="J438" s="221"/>
      <c r="K438" s="221"/>
      <c r="L438" s="221"/>
      <c r="M438" s="221"/>
      <c r="N438" s="220"/>
      <c r="O438" s="220"/>
      <c r="P438" s="220"/>
      <c r="Q438" s="220"/>
      <c r="R438" s="221"/>
      <c r="S438" s="221"/>
      <c r="T438" s="221"/>
      <c r="U438" s="221"/>
      <c r="V438" s="221"/>
      <c r="W438" s="221"/>
      <c r="X438" s="221"/>
      <c r="Y438" s="221"/>
      <c r="Z438" s="210"/>
      <c r="AA438" s="210"/>
      <c r="AB438" s="210"/>
      <c r="AC438" s="210"/>
      <c r="AD438" s="210"/>
      <c r="AE438" s="210"/>
      <c r="AF438" s="210"/>
      <c r="AG438" s="210" t="s">
        <v>150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3" x14ac:dyDescent="0.2">
      <c r="A439" s="217"/>
      <c r="B439" s="218"/>
      <c r="C439" s="252" t="s">
        <v>152</v>
      </c>
      <c r="D439" s="223"/>
      <c r="E439" s="224"/>
      <c r="F439" s="221"/>
      <c r="G439" s="221"/>
      <c r="H439" s="221"/>
      <c r="I439" s="221"/>
      <c r="J439" s="221"/>
      <c r="K439" s="221"/>
      <c r="L439" s="221"/>
      <c r="M439" s="221"/>
      <c r="N439" s="220"/>
      <c r="O439" s="220"/>
      <c r="P439" s="220"/>
      <c r="Q439" s="220"/>
      <c r="R439" s="221"/>
      <c r="S439" s="221"/>
      <c r="T439" s="221"/>
      <c r="U439" s="221"/>
      <c r="V439" s="221"/>
      <c r="W439" s="221"/>
      <c r="X439" s="221"/>
      <c r="Y439" s="221"/>
      <c r="Z439" s="210"/>
      <c r="AA439" s="210"/>
      <c r="AB439" s="210"/>
      <c r="AC439" s="210"/>
      <c r="AD439" s="210"/>
      <c r="AE439" s="210"/>
      <c r="AF439" s="210"/>
      <c r="AG439" s="210" t="s">
        <v>150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3" x14ac:dyDescent="0.2">
      <c r="A440" s="217"/>
      <c r="B440" s="218"/>
      <c r="C440" s="252" t="s">
        <v>151</v>
      </c>
      <c r="D440" s="223"/>
      <c r="E440" s="224">
        <v>2</v>
      </c>
      <c r="F440" s="221"/>
      <c r="G440" s="221"/>
      <c r="H440" s="221"/>
      <c r="I440" s="221"/>
      <c r="J440" s="221"/>
      <c r="K440" s="221"/>
      <c r="L440" s="221"/>
      <c r="M440" s="221"/>
      <c r="N440" s="220"/>
      <c r="O440" s="220"/>
      <c r="P440" s="220"/>
      <c r="Q440" s="220"/>
      <c r="R440" s="221"/>
      <c r="S440" s="221"/>
      <c r="T440" s="221"/>
      <c r="U440" s="221"/>
      <c r="V440" s="221"/>
      <c r="W440" s="221"/>
      <c r="X440" s="221"/>
      <c r="Y440" s="221"/>
      <c r="Z440" s="210"/>
      <c r="AA440" s="210"/>
      <c r="AB440" s="210"/>
      <c r="AC440" s="210"/>
      <c r="AD440" s="210"/>
      <c r="AE440" s="210"/>
      <c r="AF440" s="210"/>
      <c r="AG440" s="210" t="s">
        <v>150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">
      <c r="A441" s="217"/>
      <c r="B441" s="218"/>
      <c r="C441" s="252" t="s">
        <v>153</v>
      </c>
      <c r="D441" s="223"/>
      <c r="E441" s="224"/>
      <c r="F441" s="221"/>
      <c r="G441" s="221"/>
      <c r="H441" s="221"/>
      <c r="I441" s="221"/>
      <c r="J441" s="221"/>
      <c r="K441" s="221"/>
      <c r="L441" s="221"/>
      <c r="M441" s="221"/>
      <c r="N441" s="220"/>
      <c r="O441" s="220"/>
      <c r="P441" s="220"/>
      <c r="Q441" s="220"/>
      <c r="R441" s="221"/>
      <c r="S441" s="221"/>
      <c r="T441" s="221"/>
      <c r="U441" s="221"/>
      <c r="V441" s="221"/>
      <c r="W441" s="221"/>
      <c r="X441" s="221"/>
      <c r="Y441" s="221"/>
      <c r="Z441" s="210"/>
      <c r="AA441" s="210"/>
      <c r="AB441" s="210"/>
      <c r="AC441" s="210"/>
      <c r="AD441" s="210"/>
      <c r="AE441" s="210"/>
      <c r="AF441" s="210"/>
      <c r="AG441" s="210" t="s">
        <v>150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">
      <c r="A442" s="217"/>
      <c r="B442" s="218"/>
      <c r="C442" s="252" t="s">
        <v>151</v>
      </c>
      <c r="D442" s="223"/>
      <c r="E442" s="224">
        <v>2</v>
      </c>
      <c r="F442" s="221"/>
      <c r="G442" s="221"/>
      <c r="H442" s="221"/>
      <c r="I442" s="221"/>
      <c r="J442" s="221"/>
      <c r="K442" s="221"/>
      <c r="L442" s="221"/>
      <c r="M442" s="221"/>
      <c r="N442" s="220"/>
      <c r="O442" s="220"/>
      <c r="P442" s="220"/>
      <c r="Q442" s="220"/>
      <c r="R442" s="221"/>
      <c r="S442" s="221"/>
      <c r="T442" s="221"/>
      <c r="U442" s="221"/>
      <c r="V442" s="221"/>
      <c r="W442" s="221"/>
      <c r="X442" s="221"/>
      <c r="Y442" s="221"/>
      <c r="Z442" s="210"/>
      <c r="AA442" s="210"/>
      <c r="AB442" s="210"/>
      <c r="AC442" s="210"/>
      <c r="AD442" s="210"/>
      <c r="AE442" s="210"/>
      <c r="AF442" s="210"/>
      <c r="AG442" s="210" t="s">
        <v>150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2" x14ac:dyDescent="0.2">
      <c r="A443" s="217"/>
      <c r="B443" s="218"/>
      <c r="C443" s="253"/>
      <c r="D443" s="243"/>
      <c r="E443" s="243"/>
      <c r="F443" s="243"/>
      <c r="G443" s="243"/>
      <c r="H443" s="221"/>
      <c r="I443" s="221"/>
      <c r="J443" s="221"/>
      <c r="K443" s="221"/>
      <c r="L443" s="221"/>
      <c r="M443" s="221"/>
      <c r="N443" s="220"/>
      <c r="O443" s="220"/>
      <c r="P443" s="220"/>
      <c r="Q443" s="220"/>
      <c r="R443" s="221"/>
      <c r="S443" s="221"/>
      <c r="T443" s="221"/>
      <c r="U443" s="221"/>
      <c r="V443" s="221"/>
      <c r="W443" s="221"/>
      <c r="X443" s="221"/>
      <c r="Y443" s="221"/>
      <c r="Z443" s="210"/>
      <c r="AA443" s="210"/>
      <c r="AB443" s="210"/>
      <c r="AC443" s="210"/>
      <c r="AD443" s="210"/>
      <c r="AE443" s="210"/>
      <c r="AF443" s="210"/>
      <c r="AG443" s="210" t="s">
        <v>154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ht="22.5" outlineLevel="1" x14ac:dyDescent="0.2">
      <c r="A444" s="235">
        <v>72</v>
      </c>
      <c r="B444" s="236" t="s">
        <v>382</v>
      </c>
      <c r="C444" s="251" t="s">
        <v>383</v>
      </c>
      <c r="D444" s="237" t="s">
        <v>191</v>
      </c>
      <c r="E444" s="238">
        <v>6</v>
      </c>
      <c r="F444" s="239"/>
      <c r="G444" s="240">
        <f>ROUND(E444*F444,2)</f>
        <v>0</v>
      </c>
      <c r="H444" s="239"/>
      <c r="I444" s="240">
        <f>ROUND(E444*H444,2)</f>
        <v>0</v>
      </c>
      <c r="J444" s="239"/>
      <c r="K444" s="240">
        <f>ROUND(E444*J444,2)</f>
        <v>0</v>
      </c>
      <c r="L444" s="240">
        <v>21</v>
      </c>
      <c r="M444" s="240">
        <f>G444*(1+L444/100)</f>
        <v>0</v>
      </c>
      <c r="N444" s="238">
        <v>0</v>
      </c>
      <c r="O444" s="238">
        <f>ROUND(E444*N444,2)</f>
        <v>0</v>
      </c>
      <c r="P444" s="238">
        <v>0</v>
      </c>
      <c r="Q444" s="238">
        <f>ROUND(E444*P444,2)</f>
        <v>0</v>
      </c>
      <c r="R444" s="240"/>
      <c r="S444" s="240" t="s">
        <v>187</v>
      </c>
      <c r="T444" s="241" t="s">
        <v>188</v>
      </c>
      <c r="U444" s="221">
        <v>0</v>
      </c>
      <c r="V444" s="221">
        <f>ROUND(E444*U444,2)</f>
        <v>0</v>
      </c>
      <c r="W444" s="221"/>
      <c r="X444" s="221" t="s">
        <v>146</v>
      </c>
      <c r="Y444" s="221" t="s">
        <v>147</v>
      </c>
      <c r="Z444" s="210"/>
      <c r="AA444" s="210"/>
      <c r="AB444" s="210"/>
      <c r="AC444" s="210"/>
      <c r="AD444" s="210"/>
      <c r="AE444" s="210"/>
      <c r="AF444" s="210"/>
      <c r="AG444" s="210" t="s">
        <v>148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2" x14ac:dyDescent="0.2">
      <c r="A445" s="217"/>
      <c r="B445" s="218"/>
      <c r="C445" s="252" t="s">
        <v>149</v>
      </c>
      <c r="D445" s="223"/>
      <c r="E445" s="224"/>
      <c r="F445" s="221"/>
      <c r="G445" s="221"/>
      <c r="H445" s="221"/>
      <c r="I445" s="221"/>
      <c r="J445" s="221"/>
      <c r="K445" s="221"/>
      <c r="L445" s="221"/>
      <c r="M445" s="221"/>
      <c r="N445" s="220"/>
      <c r="O445" s="220"/>
      <c r="P445" s="220"/>
      <c r="Q445" s="220"/>
      <c r="R445" s="221"/>
      <c r="S445" s="221"/>
      <c r="T445" s="221"/>
      <c r="U445" s="221"/>
      <c r="V445" s="221"/>
      <c r="W445" s="221"/>
      <c r="X445" s="221"/>
      <c r="Y445" s="221"/>
      <c r="Z445" s="210"/>
      <c r="AA445" s="210"/>
      <c r="AB445" s="210"/>
      <c r="AC445" s="210"/>
      <c r="AD445" s="210"/>
      <c r="AE445" s="210"/>
      <c r="AF445" s="210"/>
      <c r="AG445" s="210" t="s">
        <v>150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3" x14ac:dyDescent="0.2">
      <c r="A446" s="217"/>
      <c r="B446" s="218"/>
      <c r="C446" s="252" t="s">
        <v>151</v>
      </c>
      <c r="D446" s="223"/>
      <c r="E446" s="224">
        <v>2</v>
      </c>
      <c r="F446" s="221"/>
      <c r="G446" s="221"/>
      <c r="H446" s="221"/>
      <c r="I446" s="221"/>
      <c r="J446" s="221"/>
      <c r="K446" s="221"/>
      <c r="L446" s="221"/>
      <c r="M446" s="221"/>
      <c r="N446" s="220"/>
      <c r="O446" s="220"/>
      <c r="P446" s="220"/>
      <c r="Q446" s="220"/>
      <c r="R446" s="221"/>
      <c r="S446" s="221"/>
      <c r="T446" s="221"/>
      <c r="U446" s="221"/>
      <c r="V446" s="221"/>
      <c r="W446" s="221"/>
      <c r="X446" s="221"/>
      <c r="Y446" s="221"/>
      <c r="Z446" s="210"/>
      <c r="AA446" s="210"/>
      <c r="AB446" s="210"/>
      <c r="AC446" s="210"/>
      <c r="AD446" s="210"/>
      <c r="AE446" s="210"/>
      <c r="AF446" s="210"/>
      <c r="AG446" s="210" t="s">
        <v>150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3" x14ac:dyDescent="0.2">
      <c r="A447" s="217"/>
      <c r="B447" s="218"/>
      <c r="C447" s="252" t="s">
        <v>152</v>
      </c>
      <c r="D447" s="223"/>
      <c r="E447" s="224"/>
      <c r="F447" s="221"/>
      <c r="G447" s="221"/>
      <c r="H447" s="221"/>
      <c r="I447" s="221"/>
      <c r="J447" s="221"/>
      <c r="K447" s="221"/>
      <c r="L447" s="221"/>
      <c r="M447" s="221"/>
      <c r="N447" s="220"/>
      <c r="O447" s="220"/>
      <c r="P447" s="220"/>
      <c r="Q447" s="220"/>
      <c r="R447" s="221"/>
      <c r="S447" s="221"/>
      <c r="T447" s="221"/>
      <c r="U447" s="221"/>
      <c r="V447" s="221"/>
      <c r="W447" s="221"/>
      <c r="X447" s="221"/>
      <c r="Y447" s="221"/>
      <c r="Z447" s="210"/>
      <c r="AA447" s="210"/>
      <c r="AB447" s="210"/>
      <c r="AC447" s="210"/>
      <c r="AD447" s="210"/>
      <c r="AE447" s="210"/>
      <c r="AF447" s="210"/>
      <c r="AG447" s="210" t="s">
        <v>150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">
      <c r="A448" s="217"/>
      <c r="B448" s="218"/>
      <c r="C448" s="252" t="s">
        <v>151</v>
      </c>
      <c r="D448" s="223"/>
      <c r="E448" s="224">
        <v>2</v>
      </c>
      <c r="F448" s="221"/>
      <c r="G448" s="221"/>
      <c r="H448" s="221"/>
      <c r="I448" s="221"/>
      <c r="J448" s="221"/>
      <c r="K448" s="221"/>
      <c r="L448" s="221"/>
      <c r="M448" s="221"/>
      <c r="N448" s="220"/>
      <c r="O448" s="220"/>
      <c r="P448" s="220"/>
      <c r="Q448" s="220"/>
      <c r="R448" s="221"/>
      <c r="S448" s="221"/>
      <c r="T448" s="221"/>
      <c r="U448" s="221"/>
      <c r="V448" s="221"/>
      <c r="W448" s="221"/>
      <c r="X448" s="221"/>
      <c r="Y448" s="221"/>
      <c r="Z448" s="210"/>
      <c r="AA448" s="210"/>
      <c r="AB448" s="210"/>
      <c r="AC448" s="210"/>
      <c r="AD448" s="210"/>
      <c r="AE448" s="210"/>
      <c r="AF448" s="210"/>
      <c r="AG448" s="210" t="s">
        <v>150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">
      <c r="A449" s="217"/>
      <c r="B449" s="218"/>
      <c r="C449" s="252" t="s">
        <v>153</v>
      </c>
      <c r="D449" s="223"/>
      <c r="E449" s="224"/>
      <c r="F449" s="221"/>
      <c r="G449" s="221"/>
      <c r="H449" s="221"/>
      <c r="I449" s="221"/>
      <c r="J449" s="221"/>
      <c r="K449" s="221"/>
      <c r="L449" s="221"/>
      <c r="M449" s="221"/>
      <c r="N449" s="220"/>
      <c r="O449" s="220"/>
      <c r="P449" s="220"/>
      <c r="Q449" s="220"/>
      <c r="R449" s="221"/>
      <c r="S449" s="221"/>
      <c r="T449" s="221"/>
      <c r="U449" s="221"/>
      <c r="V449" s="221"/>
      <c r="W449" s="221"/>
      <c r="X449" s="221"/>
      <c r="Y449" s="221"/>
      <c r="Z449" s="210"/>
      <c r="AA449" s="210"/>
      <c r="AB449" s="210"/>
      <c r="AC449" s="210"/>
      <c r="AD449" s="210"/>
      <c r="AE449" s="210"/>
      <c r="AF449" s="210"/>
      <c r="AG449" s="210" t="s">
        <v>150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">
      <c r="A450" s="217"/>
      <c r="B450" s="218"/>
      <c r="C450" s="252" t="s">
        <v>151</v>
      </c>
      <c r="D450" s="223"/>
      <c r="E450" s="224">
        <v>2</v>
      </c>
      <c r="F450" s="221"/>
      <c r="G450" s="221"/>
      <c r="H450" s="221"/>
      <c r="I450" s="221"/>
      <c r="J450" s="221"/>
      <c r="K450" s="221"/>
      <c r="L450" s="221"/>
      <c r="M450" s="221"/>
      <c r="N450" s="220"/>
      <c r="O450" s="220"/>
      <c r="P450" s="220"/>
      <c r="Q450" s="220"/>
      <c r="R450" s="221"/>
      <c r="S450" s="221"/>
      <c r="T450" s="221"/>
      <c r="U450" s="221"/>
      <c r="V450" s="221"/>
      <c r="W450" s="221"/>
      <c r="X450" s="221"/>
      <c r="Y450" s="221"/>
      <c r="Z450" s="210"/>
      <c r="AA450" s="210"/>
      <c r="AB450" s="210"/>
      <c r="AC450" s="210"/>
      <c r="AD450" s="210"/>
      <c r="AE450" s="210"/>
      <c r="AF450" s="210"/>
      <c r="AG450" s="210" t="s">
        <v>150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2" x14ac:dyDescent="0.2">
      <c r="A451" s="217"/>
      <c r="B451" s="218"/>
      <c r="C451" s="253"/>
      <c r="D451" s="243"/>
      <c r="E451" s="243"/>
      <c r="F451" s="243"/>
      <c r="G451" s="243"/>
      <c r="H451" s="221"/>
      <c r="I451" s="221"/>
      <c r="J451" s="221"/>
      <c r="K451" s="221"/>
      <c r="L451" s="221"/>
      <c r="M451" s="221"/>
      <c r="N451" s="220"/>
      <c r="O451" s="220"/>
      <c r="P451" s="220"/>
      <c r="Q451" s="220"/>
      <c r="R451" s="221"/>
      <c r="S451" s="221"/>
      <c r="T451" s="221"/>
      <c r="U451" s="221"/>
      <c r="V451" s="221"/>
      <c r="W451" s="221"/>
      <c r="X451" s="221"/>
      <c r="Y451" s="221"/>
      <c r="Z451" s="210"/>
      <c r="AA451" s="210"/>
      <c r="AB451" s="210"/>
      <c r="AC451" s="210"/>
      <c r="AD451" s="210"/>
      <c r="AE451" s="210"/>
      <c r="AF451" s="210"/>
      <c r="AG451" s="210" t="s">
        <v>154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">
      <c r="A452" s="217">
        <v>73</v>
      </c>
      <c r="B452" s="218" t="s">
        <v>384</v>
      </c>
      <c r="C452" s="259" t="s">
        <v>385</v>
      </c>
      <c r="D452" s="219" t="s">
        <v>0</v>
      </c>
      <c r="E452" s="242"/>
      <c r="F452" s="222"/>
      <c r="G452" s="221">
        <f>ROUND(E452*F452,2)</f>
        <v>0</v>
      </c>
      <c r="H452" s="222"/>
      <c r="I452" s="221">
        <f>ROUND(E452*H452,2)</f>
        <v>0</v>
      </c>
      <c r="J452" s="222"/>
      <c r="K452" s="221">
        <f>ROUND(E452*J452,2)</f>
        <v>0</v>
      </c>
      <c r="L452" s="221">
        <v>21</v>
      </c>
      <c r="M452" s="221">
        <f>G452*(1+L452/100)</f>
        <v>0</v>
      </c>
      <c r="N452" s="220">
        <v>0</v>
      </c>
      <c r="O452" s="220">
        <f>ROUND(E452*N452,2)</f>
        <v>0</v>
      </c>
      <c r="P452" s="220">
        <v>0</v>
      </c>
      <c r="Q452" s="220">
        <f>ROUND(E452*P452,2)</f>
        <v>0</v>
      </c>
      <c r="R452" s="221" t="s">
        <v>381</v>
      </c>
      <c r="S452" s="221" t="s">
        <v>145</v>
      </c>
      <c r="T452" s="221" t="s">
        <v>145</v>
      </c>
      <c r="U452" s="221">
        <v>0</v>
      </c>
      <c r="V452" s="221">
        <f>ROUND(E452*U452,2)</f>
        <v>0</v>
      </c>
      <c r="W452" s="221"/>
      <c r="X452" s="221" t="s">
        <v>233</v>
      </c>
      <c r="Y452" s="221" t="s">
        <v>147</v>
      </c>
      <c r="Z452" s="210"/>
      <c r="AA452" s="210"/>
      <c r="AB452" s="210"/>
      <c r="AC452" s="210"/>
      <c r="AD452" s="210"/>
      <c r="AE452" s="210"/>
      <c r="AF452" s="210"/>
      <c r="AG452" s="210" t="s">
        <v>234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2" x14ac:dyDescent="0.2">
      <c r="A453" s="217"/>
      <c r="B453" s="218"/>
      <c r="C453" s="260" t="s">
        <v>254</v>
      </c>
      <c r="D453" s="249"/>
      <c r="E453" s="249"/>
      <c r="F453" s="249"/>
      <c r="G453" s="249"/>
      <c r="H453" s="221"/>
      <c r="I453" s="221"/>
      <c r="J453" s="221"/>
      <c r="K453" s="221"/>
      <c r="L453" s="221"/>
      <c r="M453" s="221"/>
      <c r="N453" s="220"/>
      <c r="O453" s="220"/>
      <c r="P453" s="220"/>
      <c r="Q453" s="220"/>
      <c r="R453" s="221"/>
      <c r="S453" s="221"/>
      <c r="T453" s="221"/>
      <c r="U453" s="221"/>
      <c r="V453" s="221"/>
      <c r="W453" s="221"/>
      <c r="X453" s="221"/>
      <c r="Y453" s="221"/>
      <c r="Z453" s="210"/>
      <c r="AA453" s="210"/>
      <c r="AB453" s="210"/>
      <c r="AC453" s="210"/>
      <c r="AD453" s="210"/>
      <c r="AE453" s="210"/>
      <c r="AF453" s="210"/>
      <c r="AG453" s="210" t="s">
        <v>159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2" x14ac:dyDescent="0.2">
      <c r="A454" s="217"/>
      <c r="B454" s="218"/>
      <c r="C454" s="253"/>
      <c r="D454" s="243"/>
      <c r="E454" s="243"/>
      <c r="F454" s="243"/>
      <c r="G454" s="243"/>
      <c r="H454" s="221"/>
      <c r="I454" s="221"/>
      <c r="J454" s="221"/>
      <c r="K454" s="221"/>
      <c r="L454" s="221"/>
      <c r="M454" s="221"/>
      <c r="N454" s="220"/>
      <c r="O454" s="220"/>
      <c r="P454" s="220"/>
      <c r="Q454" s="220"/>
      <c r="R454" s="221"/>
      <c r="S454" s="221"/>
      <c r="T454" s="221"/>
      <c r="U454" s="221"/>
      <c r="V454" s="221"/>
      <c r="W454" s="221"/>
      <c r="X454" s="221"/>
      <c r="Y454" s="221"/>
      <c r="Z454" s="210"/>
      <c r="AA454" s="210"/>
      <c r="AB454" s="210"/>
      <c r="AC454" s="210"/>
      <c r="AD454" s="210"/>
      <c r="AE454" s="210"/>
      <c r="AF454" s="210"/>
      <c r="AG454" s="210" t="s">
        <v>154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x14ac:dyDescent="0.2">
      <c r="A455" s="228" t="s">
        <v>139</v>
      </c>
      <c r="B455" s="229" t="s">
        <v>99</v>
      </c>
      <c r="C455" s="250" t="s">
        <v>100</v>
      </c>
      <c r="D455" s="230"/>
      <c r="E455" s="231"/>
      <c r="F455" s="232"/>
      <c r="G455" s="232">
        <f>SUMIF(AG456:AG543,"&lt;&gt;NOR",G456:G543)</f>
        <v>0</v>
      </c>
      <c r="H455" s="232"/>
      <c r="I455" s="232">
        <f>SUM(I456:I543)</f>
        <v>0</v>
      </c>
      <c r="J455" s="232"/>
      <c r="K455" s="232">
        <f>SUM(K456:K543)</f>
        <v>0</v>
      </c>
      <c r="L455" s="232"/>
      <c r="M455" s="232">
        <f>SUM(M456:M543)</f>
        <v>0</v>
      </c>
      <c r="N455" s="231"/>
      <c r="O455" s="231">
        <f>SUM(O456:O543)</f>
        <v>0.71</v>
      </c>
      <c r="P455" s="231"/>
      <c r="Q455" s="231">
        <f>SUM(Q456:Q543)</f>
        <v>0</v>
      </c>
      <c r="R455" s="232"/>
      <c r="S455" s="232"/>
      <c r="T455" s="233"/>
      <c r="U455" s="227"/>
      <c r="V455" s="227">
        <f>SUM(V456:V543)</f>
        <v>51.38</v>
      </c>
      <c r="W455" s="227"/>
      <c r="X455" s="227"/>
      <c r="Y455" s="227"/>
      <c r="AG455" t="s">
        <v>140</v>
      </c>
    </row>
    <row r="456" spans="1:60" outlineLevel="1" x14ac:dyDescent="0.2">
      <c r="A456" s="235">
        <v>74</v>
      </c>
      <c r="B456" s="236" t="s">
        <v>386</v>
      </c>
      <c r="C456" s="251" t="s">
        <v>387</v>
      </c>
      <c r="D456" s="237" t="s">
        <v>157</v>
      </c>
      <c r="E456" s="238">
        <v>25.635000000000002</v>
      </c>
      <c r="F456" s="239"/>
      <c r="G456" s="240">
        <f>ROUND(E456*F456,2)</f>
        <v>0</v>
      </c>
      <c r="H456" s="239"/>
      <c r="I456" s="240">
        <f>ROUND(E456*H456,2)</f>
        <v>0</v>
      </c>
      <c r="J456" s="239"/>
      <c r="K456" s="240">
        <f>ROUND(E456*J456,2)</f>
        <v>0</v>
      </c>
      <c r="L456" s="240">
        <v>21</v>
      </c>
      <c r="M456" s="240">
        <f>G456*(1+L456/100)</f>
        <v>0</v>
      </c>
      <c r="N456" s="238">
        <v>0</v>
      </c>
      <c r="O456" s="238">
        <f>ROUND(E456*N456,2)</f>
        <v>0</v>
      </c>
      <c r="P456" s="238">
        <v>0</v>
      </c>
      <c r="Q456" s="238">
        <f>ROUND(E456*P456,2)</f>
        <v>0</v>
      </c>
      <c r="R456" s="240" t="s">
        <v>388</v>
      </c>
      <c r="S456" s="240" t="s">
        <v>145</v>
      </c>
      <c r="T456" s="241" t="s">
        <v>145</v>
      </c>
      <c r="U456" s="221">
        <v>0.47</v>
      </c>
      <c r="V456" s="221">
        <f>ROUND(E456*U456,2)</f>
        <v>12.05</v>
      </c>
      <c r="W456" s="221"/>
      <c r="X456" s="221" t="s">
        <v>146</v>
      </c>
      <c r="Y456" s="221" t="s">
        <v>147</v>
      </c>
      <c r="Z456" s="210"/>
      <c r="AA456" s="210"/>
      <c r="AB456" s="210"/>
      <c r="AC456" s="210"/>
      <c r="AD456" s="210"/>
      <c r="AE456" s="210"/>
      <c r="AF456" s="210"/>
      <c r="AG456" s="210" t="s">
        <v>148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2" x14ac:dyDescent="0.2">
      <c r="A457" s="217"/>
      <c r="B457" s="218"/>
      <c r="C457" s="252" t="s">
        <v>149</v>
      </c>
      <c r="D457" s="223"/>
      <c r="E457" s="224"/>
      <c r="F457" s="221"/>
      <c r="G457" s="221"/>
      <c r="H457" s="221"/>
      <c r="I457" s="221"/>
      <c r="J457" s="221"/>
      <c r="K457" s="221"/>
      <c r="L457" s="221"/>
      <c r="M457" s="221"/>
      <c r="N457" s="220"/>
      <c r="O457" s="220"/>
      <c r="P457" s="220"/>
      <c r="Q457" s="220"/>
      <c r="R457" s="221"/>
      <c r="S457" s="221"/>
      <c r="T457" s="221"/>
      <c r="U457" s="221"/>
      <c r="V457" s="221"/>
      <c r="W457" s="221"/>
      <c r="X457" s="221"/>
      <c r="Y457" s="221"/>
      <c r="Z457" s="210"/>
      <c r="AA457" s="210"/>
      <c r="AB457" s="210"/>
      <c r="AC457" s="210"/>
      <c r="AD457" s="210"/>
      <c r="AE457" s="210"/>
      <c r="AF457" s="210"/>
      <c r="AG457" s="210" t="s">
        <v>150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">
      <c r="A458" s="217"/>
      <c r="B458" s="218"/>
      <c r="C458" s="252" t="s">
        <v>179</v>
      </c>
      <c r="D458" s="223"/>
      <c r="E458" s="224">
        <v>6.1550000000000002</v>
      </c>
      <c r="F458" s="221"/>
      <c r="G458" s="221"/>
      <c r="H458" s="221"/>
      <c r="I458" s="221"/>
      <c r="J458" s="221"/>
      <c r="K458" s="221"/>
      <c r="L458" s="221"/>
      <c r="M458" s="221"/>
      <c r="N458" s="220"/>
      <c r="O458" s="220"/>
      <c r="P458" s="220"/>
      <c r="Q458" s="220"/>
      <c r="R458" s="221"/>
      <c r="S458" s="221"/>
      <c r="T458" s="221"/>
      <c r="U458" s="221"/>
      <c r="V458" s="221"/>
      <c r="W458" s="221"/>
      <c r="X458" s="221"/>
      <c r="Y458" s="221"/>
      <c r="Z458" s="210"/>
      <c r="AA458" s="210"/>
      <c r="AB458" s="210"/>
      <c r="AC458" s="210"/>
      <c r="AD458" s="210"/>
      <c r="AE458" s="210"/>
      <c r="AF458" s="210"/>
      <c r="AG458" s="210" t="s">
        <v>150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">
      <c r="A459" s="217"/>
      <c r="B459" s="218"/>
      <c r="C459" s="252" t="s">
        <v>180</v>
      </c>
      <c r="D459" s="223"/>
      <c r="E459" s="224">
        <v>0.27</v>
      </c>
      <c r="F459" s="221"/>
      <c r="G459" s="221"/>
      <c r="H459" s="221"/>
      <c r="I459" s="221"/>
      <c r="J459" s="221"/>
      <c r="K459" s="221"/>
      <c r="L459" s="221"/>
      <c r="M459" s="221"/>
      <c r="N459" s="220"/>
      <c r="O459" s="220"/>
      <c r="P459" s="220"/>
      <c r="Q459" s="220"/>
      <c r="R459" s="221"/>
      <c r="S459" s="221"/>
      <c r="T459" s="221"/>
      <c r="U459" s="221"/>
      <c r="V459" s="221"/>
      <c r="W459" s="221"/>
      <c r="X459" s="221"/>
      <c r="Y459" s="221"/>
      <c r="Z459" s="210"/>
      <c r="AA459" s="210"/>
      <c r="AB459" s="210"/>
      <c r="AC459" s="210"/>
      <c r="AD459" s="210"/>
      <c r="AE459" s="210"/>
      <c r="AF459" s="210"/>
      <c r="AG459" s="210" t="s">
        <v>150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3" x14ac:dyDescent="0.2">
      <c r="A460" s="217"/>
      <c r="B460" s="218"/>
      <c r="C460" s="252" t="s">
        <v>181</v>
      </c>
      <c r="D460" s="223"/>
      <c r="E460" s="224">
        <v>2.12</v>
      </c>
      <c r="F460" s="221"/>
      <c r="G460" s="221"/>
      <c r="H460" s="221"/>
      <c r="I460" s="221"/>
      <c r="J460" s="221"/>
      <c r="K460" s="221"/>
      <c r="L460" s="221"/>
      <c r="M460" s="221"/>
      <c r="N460" s="220"/>
      <c r="O460" s="220"/>
      <c r="P460" s="220"/>
      <c r="Q460" s="220"/>
      <c r="R460" s="221"/>
      <c r="S460" s="221"/>
      <c r="T460" s="221"/>
      <c r="U460" s="221"/>
      <c r="V460" s="221"/>
      <c r="W460" s="221"/>
      <c r="X460" s="221"/>
      <c r="Y460" s="221"/>
      <c r="Z460" s="210"/>
      <c r="AA460" s="210"/>
      <c r="AB460" s="210"/>
      <c r="AC460" s="210"/>
      <c r="AD460" s="210"/>
      <c r="AE460" s="210"/>
      <c r="AF460" s="210"/>
      <c r="AG460" s="210" t="s">
        <v>150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3" x14ac:dyDescent="0.2">
      <c r="A461" s="217"/>
      <c r="B461" s="218"/>
      <c r="C461" s="255" t="s">
        <v>162</v>
      </c>
      <c r="D461" s="225"/>
      <c r="E461" s="226">
        <v>8.5449999999999999</v>
      </c>
      <c r="F461" s="221"/>
      <c r="G461" s="221"/>
      <c r="H461" s="221"/>
      <c r="I461" s="221"/>
      <c r="J461" s="221"/>
      <c r="K461" s="221"/>
      <c r="L461" s="221"/>
      <c r="M461" s="221"/>
      <c r="N461" s="220"/>
      <c r="O461" s="220"/>
      <c r="P461" s="220"/>
      <c r="Q461" s="220"/>
      <c r="R461" s="221"/>
      <c r="S461" s="221"/>
      <c r="T461" s="221"/>
      <c r="U461" s="221"/>
      <c r="V461" s="221"/>
      <c r="W461" s="221"/>
      <c r="X461" s="221"/>
      <c r="Y461" s="221"/>
      <c r="Z461" s="210"/>
      <c r="AA461" s="210"/>
      <c r="AB461" s="210"/>
      <c r="AC461" s="210"/>
      <c r="AD461" s="210"/>
      <c r="AE461" s="210"/>
      <c r="AF461" s="210"/>
      <c r="AG461" s="210" t="s">
        <v>150</v>
      </c>
      <c r="AH461" s="210">
        <v>1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">
      <c r="A462" s="217"/>
      <c r="B462" s="218"/>
      <c r="C462" s="252" t="s">
        <v>152</v>
      </c>
      <c r="D462" s="223"/>
      <c r="E462" s="224"/>
      <c r="F462" s="221"/>
      <c r="G462" s="221"/>
      <c r="H462" s="221"/>
      <c r="I462" s="221"/>
      <c r="J462" s="221"/>
      <c r="K462" s="221"/>
      <c r="L462" s="221"/>
      <c r="M462" s="221"/>
      <c r="N462" s="220"/>
      <c r="O462" s="220"/>
      <c r="P462" s="220"/>
      <c r="Q462" s="220"/>
      <c r="R462" s="221"/>
      <c r="S462" s="221"/>
      <c r="T462" s="221"/>
      <c r="U462" s="221"/>
      <c r="V462" s="221"/>
      <c r="W462" s="221"/>
      <c r="X462" s="221"/>
      <c r="Y462" s="221"/>
      <c r="Z462" s="210"/>
      <c r="AA462" s="210"/>
      <c r="AB462" s="210"/>
      <c r="AC462" s="210"/>
      <c r="AD462" s="210"/>
      <c r="AE462" s="210"/>
      <c r="AF462" s="210"/>
      <c r="AG462" s="210" t="s">
        <v>150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">
      <c r="A463" s="217"/>
      <c r="B463" s="218"/>
      <c r="C463" s="252" t="s">
        <v>179</v>
      </c>
      <c r="D463" s="223"/>
      <c r="E463" s="224">
        <v>6.1550000000000002</v>
      </c>
      <c r="F463" s="221"/>
      <c r="G463" s="221"/>
      <c r="H463" s="221"/>
      <c r="I463" s="221"/>
      <c r="J463" s="221"/>
      <c r="K463" s="221"/>
      <c r="L463" s="221"/>
      <c r="M463" s="221"/>
      <c r="N463" s="220"/>
      <c r="O463" s="220"/>
      <c r="P463" s="220"/>
      <c r="Q463" s="220"/>
      <c r="R463" s="221"/>
      <c r="S463" s="221"/>
      <c r="T463" s="221"/>
      <c r="U463" s="221"/>
      <c r="V463" s="221"/>
      <c r="W463" s="221"/>
      <c r="X463" s="221"/>
      <c r="Y463" s="221"/>
      <c r="Z463" s="210"/>
      <c r="AA463" s="210"/>
      <c r="AB463" s="210"/>
      <c r="AC463" s="210"/>
      <c r="AD463" s="210"/>
      <c r="AE463" s="210"/>
      <c r="AF463" s="210"/>
      <c r="AG463" s="210" t="s">
        <v>150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3" x14ac:dyDescent="0.2">
      <c r="A464" s="217"/>
      <c r="B464" s="218"/>
      <c r="C464" s="252" t="s">
        <v>180</v>
      </c>
      <c r="D464" s="223"/>
      <c r="E464" s="224">
        <v>0.27</v>
      </c>
      <c r="F464" s="221"/>
      <c r="G464" s="221"/>
      <c r="H464" s="221"/>
      <c r="I464" s="221"/>
      <c r="J464" s="221"/>
      <c r="K464" s="221"/>
      <c r="L464" s="221"/>
      <c r="M464" s="221"/>
      <c r="N464" s="220"/>
      <c r="O464" s="220"/>
      <c r="P464" s="220"/>
      <c r="Q464" s="220"/>
      <c r="R464" s="221"/>
      <c r="S464" s="221"/>
      <c r="T464" s="221"/>
      <c r="U464" s="221"/>
      <c r="V464" s="221"/>
      <c r="W464" s="221"/>
      <c r="X464" s="221"/>
      <c r="Y464" s="221"/>
      <c r="Z464" s="210"/>
      <c r="AA464" s="210"/>
      <c r="AB464" s="210"/>
      <c r="AC464" s="210"/>
      <c r="AD464" s="210"/>
      <c r="AE464" s="210"/>
      <c r="AF464" s="210"/>
      <c r="AG464" s="210" t="s">
        <v>150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3" x14ac:dyDescent="0.2">
      <c r="A465" s="217"/>
      <c r="B465" s="218"/>
      <c r="C465" s="252" t="s">
        <v>181</v>
      </c>
      <c r="D465" s="223"/>
      <c r="E465" s="224">
        <v>2.12</v>
      </c>
      <c r="F465" s="221"/>
      <c r="G465" s="221"/>
      <c r="H465" s="221"/>
      <c r="I465" s="221"/>
      <c r="J465" s="221"/>
      <c r="K465" s="221"/>
      <c r="L465" s="221"/>
      <c r="M465" s="221"/>
      <c r="N465" s="220"/>
      <c r="O465" s="220"/>
      <c r="P465" s="220"/>
      <c r="Q465" s="220"/>
      <c r="R465" s="221"/>
      <c r="S465" s="221"/>
      <c r="T465" s="221"/>
      <c r="U465" s="221"/>
      <c r="V465" s="221"/>
      <c r="W465" s="221"/>
      <c r="X465" s="221"/>
      <c r="Y465" s="221"/>
      <c r="Z465" s="210"/>
      <c r="AA465" s="210"/>
      <c r="AB465" s="210"/>
      <c r="AC465" s="210"/>
      <c r="AD465" s="210"/>
      <c r="AE465" s="210"/>
      <c r="AF465" s="210"/>
      <c r="AG465" s="210" t="s">
        <v>150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">
      <c r="A466" s="217"/>
      <c r="B466" s="218"/>
      <c r="C466" s="255" t="s">
        <v>162</v>
      </c>
      <c r="D466" s="225"/>
      <c r="E466" s="226">
        <v>8.5449999999999999</v>
      </c>
      <c r="F466" s="221"/>
      <c r="G466" s="221"/>
      <c r="H466" s="221"/>
      <c r="I466" s="221"/>
      <c r="J466" s="221"/>
      <c r="K466" s="221"/>
      <c r="L466" s="221"/>
      <c r="M466" s="221"/>
      <c r="N466" s="220"/>
      <c r="O466" s="220"/>
      <c r="P466" s="220"/>
      <c r="Q466" s="220"/>
      <c r="R466" s="221"/>
      <c r="S466" s="221"/>
      <c r="T466" s="221"/>
      <c r="U466" s="221"/>
      <c r="V466" s="221"/>
      <c r="W466" s="221"/>
      <c r="X466" s="221"/>
      <c r="Y466" s="221"/>
      <c r="Z466" s="210"/>
      <c r="AA466" s="210"/>
      <c r="AB466" s="210"/>
      <c r="AC466" s="210"/>
      <c r="AD466" s="210"/>
      <c r="AE466" s="210"/>
      <c r="AF466" s="210"/>
      <c r="AG466" s="210" t="s">
        <v>150</v>
      </c>
      <c r="AH466" s="210">
        <v>1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">
      <c r="A467" s="217"/>
      <c r="B467" s="218"/>
      <c r="C467" s="252" t="s">
        <v>153</v>
      </c>
      <c r="D467" s="223"/>
      <c r="E467" s="224"/>
      <c r="F467" s="221"/>
      <c r="G467" s="221"/>
      <c r="H467" s="221"/>
      <c r="I467" s="221"/>
      <c r="J467" s="221"/>
      <c r="K467" s="221"/>
      <c r="L467" s="221"/>
      <c r="M467" s="221"/>
      <c r="N467" s="220"/>
      <c r="O467" s="220"/>
      <c r="P467" s="220"/>
      <c r="Q467" s="220"/>
      <c r="R467" s="221"/>
      <c r="S467" s="221"/>
      <c r="T467" s="221"/>
      <c r="U467" s="221"/>
      <c r="V467" s="221"/>
      <c r="W467" s="221"/>
      <c r="X467" s="221"/>
      <c r="Y467" s="221"/>
      <c r="Z467" s="210"/>
      <c r="AA467" s="210"/>
      <c r="AB467" s="210"/>
      <c r="AC467" s="210"/>
      <c r="AD467" s="210"/>
      <c r="AE467" s="210"/>
      <c r="AF467" s="210"/>
      <c r="AG467" s="210" t="s">
        <v>150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3" x14ac:dyDescent="0.2">
      <c r="A468" s="217"/>
      <c r="B468" s="218"/>
      <c r="C468" s="252" t="s">
        <v>179</v>
      </c>
      <c r="D468" s="223"/>
      <c r="E468" s="224">
        <v>6.1550000000000002</v>
      </c>
      <c r="F468" s="221"/>
      <c r="G468" s="221"/>
      <c r="H468" s="221"/>
      <c r="I468" s="221"/>
      <c r="J468" s="221"/>
      <c r="K468" s="221"/>
      <c r="L468" s="221"/>
      <c r="M468" s="221"/>
      <c r="N468" s="220"/>
      <c r="O468" s="220"/>
      <c r="P468" s="220"/>
      <c r="Q468" s="220"/>
      <c r="R468" s="221"/>
      <c r="S468" s="221"/>
      <c r="T468" s="221"/>
      <c r="U468" s="221"/>
      <c r="V468" s="221"/>
      <c r="W468" s="221"/>
      <c r="X468" s="221"/>
      <c r="Y468" s="221"/>
      <c r="Z468" s="210"/>
      <c r="AA468" s="210"/>
      <c r="AB468" s="210"/>
      <c r="AC468" s="210"/>
      <c r="AD468" s="210"/>
      <c r="AE468" s="210"/>
      <c r="AF468" s="210"/>
      <c r="AG468" s="210" t="s">
        <v>150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3" x14ac:dyDescent="0.2">
      <c r="A469" s="217"/>
      <c r="B469" s="218"/>
      <c r="C469" s="252" t="s">
        <v>180</v>
      </c>
      <c r="D469" s="223"/>
      <c r="E469" s="224">
        <v>0.27</v>
      </c>
      <c r="F469" s="221"/>
      <c r="G469" s="221"/>
      <c r="H469" s="221"/>
      <c r="I469" s="221"/>
      <c r="J469" s="221"/>
      <c r="K469" s="221"/>
      <c r="L469" s="221"/>
      <c r="M469" s="221"/>
      <c r="N469" s="220"/>
      <c r="O469" s="220"/>
      <c r="P469" s="220"/>
      <c r="Q469" s="220"/>
      <c r="R469" s="221"/>
      <c r="S469" s="221"/>
      <c r="T469" s="221"/>
      <c r="U469" s="221"/>
      <c r="V469" s="221"/>
      <c r="W469" s="221"/>
      <c r="X469" s="221"/>
      <c r="Y469" s="221"/>
      <c r="Z469" s="210"/>
      <c r="AA469" s="210"/>
      <c r="AB469" s="210"/>
      <c r="AC469" s="210"/>
      <c r="AD469" s="210"/>
      <c r="AE469" s="210"/>
      <c r="AF469" s="210"/>
      <c r="AG469" s="210" t="s">
        <v>150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3" x14ac:dyDescent="0.2">
      <c r="A470" s="217"/>
      <c r="B470" s="218"/>
      <c r="C470" s="252" t="s">
        <v>181</v>
      </c>
      <c r="D470" s="223"/>
      <c r="E470" s="224">
        <v>2.12</v>
      </c>
      <c r="F470" s="221"/>
      <c r="G470" s="221"/>
      <c r="H470" s="221"/>
      <c r="I470" s="221"/>
      <c r="J470" s="221"/>
      <c r="K470" s="221"/>
      <c r="L470" s="221"/>
      <c r="M470" s="221"/>
      <c r="N470" s="220"/>
      <c r="O470" s="220"/>
      <c r="P470" s="220"/>
      <c r="Q470" s="220"/>
      <c r="R470" s="221"/>
      <c r="S470" s="221"/>
      <c r="T470" s="221"/>
      <c r="U470" s="221"/>
      <c r="V470" s="221"/>
      <c r="W470" s="221"/>
      <c r="X470" s="221"/>
      <c r="Y470" s="221"/>
      <c r="Z470" s="210"/>
      <c r="AA470" s="210"/>
      <c r="AB470" s="210"/>
      <c r="AC470" s="210"/>
      <c r="AD470" s="210"/>
      <c r="AE470" s="210"/>
      <c r="AF470" s="210"/>
      <c r="AG470" s="210" t="s">
        <v>150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3" x14ac:dyDescent="0.2">
      <c r="A471" s="217"/>
      <c r="B471" s="218"/>
      <c r="C471" s="255" t="s">
        <v>162</v>
      </c>
      <c r="D471" s="225"/>
      <c r="E471" s="226">
        <v>8.5449999999999999</v>
      </c>
      <c r="F471" s="221"/>
      <c r="G471" s="221"/>
      <c r="H471" s="221"/>
      <c r="I471" s="221"/>
      <c r="J471" s="221"/>
      <c r="K471" s="221"/>
      <c r="L471" s="221"/>
      <c r="M471" s="221"/>
      <c r="N471" s="220"/>
      <c r="O471" s="220"/>
      <c r="P471" s="220"/>
      <c r="Q471" s="220"/>
      <c r="R471" s="221"/>
      <c r="S471" s="221"/>
      <c r="T471" s="221"/>
      <c r="U471" s="221"/>
      <c r="V471" s="221"/>
      <c r="W471" s="221"/>
      <c r="X471" s="221"/>
      <c r="Y471" s="221"/>
      <c r="Z471" s="210"/>
      <c r="AA471" s="210"/>
      <c r="AB471" s="210"/>
      <c r="AC471" s="210"/>
      <c r="AD471" s="210"/>
      <c r="AE471" s="210"/>
      <c r="AF471" s="210"/>
      <c r="AG471" s="210" t="s">
        <v>150</v>
      </c>
      <c r="AH471" s="210">
        <v>1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2" x14ac:dyDescent="0.2">
      <c r="A472" s="217"/>
      <c r="B472" s="218"/>
      <c r="C472" s="253"/>
      <c r="D472" s="243"/>
      <c r="E472" s="243"/>
      <c r="F472" s="243"/>
      <c r="G472" s="243"/>
      <c r="H472" s="221"/>
      <c r="I472" s="221"/>
      <c r="J472" s="221"/>
      <c r="K472" s="221"/>
      <c r="L472" s="221"/>
      <c r="M472" s="221"/>
      <c r="N472" s="220"/>
      <c r="O472" s="220"/>
      <c r="P472" s="220"/>
      <c r="Q472" s="220"/>
      <c r="R472" s="221"/>
      <c r="S472" s="221"/>
      <c r="T472" s="221"/>
      <c r="U472" s="221"/>
      <c r="V472" s="221"/>
      <c r="W472" s="221"/>
      <c r="X472" s="221"/>
      <c r="Y472" s="221"/>
      <c r="Z472" s="210"/>
      <c r="AA472" s="210"/>
      <c r="AB472" s="210"/>
      <c r="AC472" s="210"/>
      <c r="AD472" s="210"/>
      <c r="AE472" s="210"/>
      <c r="AF472" s="210"/>
      <c r="AG472" s="210" t="s">
        <v>154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ht="22.5" outlineLevel="1" x14ac:dyDescent="0.2">
      <c r="A473" s="235">
        <v>75</v>
      </c>
      <c r="B473" s="236" t="s">
        <v>389</v>
      </c>
      <c r="C473" s="251" t="s">
        <v>390</v>
      </c>
      <c r="D473" s="237" t="s">
        <v>157</v>
      </c>
      <c r="E473" s="238">
        <v>25.635000000000002</v>
      </c>
      <c r="F473" s="239"/>
      <c r="G473" s="240">
        <f>ROUND(E473*F473,2)</f>
        <v>0</v>
      </c>
      <c r="H473" s="239"/>
      <c r="I473" s="240">
        <f>ROUND(E473*H473,2)</f>
        <v>0</v>
      </c>
      <c r="J473" s="239"/>
      <c r="K473" s="240">
        <f>ROUND(E473*J473,2)</f>
        <v>0</v>
      </c>
      <c r="L473" s="240">
        <v>21</v>
      </c>
      <c r="M473" s="240">
        <f>G473*(1+L473/100)</f>
        <v>0</v>
      </c>
      <c r="N473" s="238">
        <v>0</v>
      </c>
      <c r="O473" s="238">
        <f>ROUND(E473*N473,2)</f>
        <v>0</v>
      </c>
      <c r="P473" s="238">
        <v>0</v>
      </c>
      <c r="Q473" s="238">
        <f>ROUND(E473*P473,2)</f>
        <v>0</v>
      </c>
      <c r="R473" s="240" t="s">
        <v>388</v>
      </c>
      <c r="S473" s="240" t="s">
        <v>145</v>
      </c>
      <c r="T473" s="241" t="s">
        <v>145</v>
      </c>
      <c r="U473" s="221">
        <v>1.6E-2</v>
      </c>
      <c r="V473" s="221">
        <f>ROUND(E473*U473,2)</f>
        <v>0.41</v>
      </c>
      <c r="W473" s="221"/>
      <c r="X473" s="221" t="s">
        <v>146</v>
      </c>
      <c r="Y473" s="221" t="s">
        <v>147</v>
      </c>
      <c r="Z473" s="210"/>
      <c r="AA473" s="210"/>
      <c r="AB473" s="210"/>
      <c r="AC473" s="210"/>
      <c r="AD473" s="210"/>
      <c r="AE473" s="210"/>
      <c r="AF473" s="210"/>
      <c r="AG473" s="210" t="s">
        <v>148</v>
      </c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2" x14ac:dyDescent="0.2">
      <c r="A474" s="217"/>
      <c r="B474" s="218"/>
      <c r="C474" s="257"/>
      <c r="D474" s="246"/>
      <c r="E474" s="246"/>
      <c r="F474" s="246"/>
      <c r="G474" s="246"/>
      <c r="H474" s="221"/>
      <c r="I474" s="221"/>
      <c r="J474" s="221"/>
      <c r="K474" s="221"/>
      <c r="L474" s="221"/>
      <c r="M474" s="221"/>
      <c r="N474" s="220"/>
      <c r="O474" s="220"/>
      <c r="P474" s="220"/>
      <c r="Q474" s="220"/>
      <c r="R474" s="221"/>
      <c r="S474" s="221"/>
      <c r="T474" s="221"/>
      <c r="U474" s="221"/>
      <c r="V474" s="221"/>
      <c r="W474" s="221"/>
      <c r="X474" s="221"/>
      <c r="Y474" s="221"/>
      <c r="Z474" s="210"/>
      <c r="AA474" s="210"/>
      <c r="AB474" s="210"/>
      <c r="AC474" s="210"/>
      <c r="AD474" s="210"/>
      <c r="AE474" s="210"/>
      <c r="AF474" s="210"/>
      <c r="AG474" s="210" t="s">
        <v>154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">
      <c r="A475" s="235">
        <v>76</v>
      </c>
      <c r="B475" s="236" t="s">
        <v>391</v>
      </c>
      <c r="C475" s="251" t="s">
        <v>392</v>
      </c>
      <c r="D475" s="237" t="s">
        <v>157</v>
      </c>
      <c r="E475" s="238">
        <v>25.635000000000002</v>
      </c>
      <c r="F475" s="239"/>
      <c r="G475" s="240">
        <f>ROUND(E475*F475,2)</f>
        <v>0</v>
      </c>
      <c r="H475" s="239"/>
      <c r="I475" s="240">
        <f>ROUND(E475*H475,2)</f>
        <v>0</v>
      </c>
      <c r="J475" s="239"/>
      <c r="K475" s="240">
        <f>ROUND(E475*J475,2)</f>
        <v>0</v>
      </c>
      <c r="L475" s="240">
        <v>21</v>
      </c>
      <c r="M475" s="240">
        <f>G475*(1+L475/100)</f>
        <v>0</v>
      </c>
      <c r="N475" s="238">
        <v>1.1E-4</v>
      </c>
      <c r="O475" s="238">
        <f>ROUND(E475*N475,2)</f>
        <v>0</v>
      </c>
      <c r="P475" s="238">
        <v>0</v>
      </c>
      <c r="Q475" s="238">
        <f>ROUND(E475*P475,2)</f>
        <v>0</v>
      </c>
      <c r="R475" s="240" t="s">
        <v>388</v>
      </c>
      <c r="S475" s="240" t="s">
        <v>145</v>
      </c>
      <c r="T475" s="241" t="s">
        <v>145</v>
      </c>
      <c r="U475" s="221">
        <v>0.05</v>
      </c>
      <c r="V475" s="221">
        <f>ROUND(E475*U475,2)</f>
        <v>1.28</v>
      </c>
      <c r="W475" s="221"/>
      <c r="X475" s="221" t="s">
        <v>146</v>
      </c>
      <c r="Y475" s="221" t="s">
        <v>147</v>
      </c>
      <c r="Z475" s="210"/>
      <c r="AA475" s="210"/>
      <c r="AB475" s="210"/>
      <c r="AC475" s="210"/>
      <c r="AD475" s="210"/>
      <c r="AE475" s="210"/>
      <c r="AF475" s="210"/>
      <c r="AG475" s="210" t="s">
        <v>148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2" x14ac:dyDescent="0.2">
      <c r="A476" s="217"/>
      <c r="B476" s="218"/>
      <c r="C476" s="257"/>
      <c r="D476" s="246"/>
      <c r="E476" s="246"/>
      <c r="F476" s="246"/>
      <c r="G476" s="246"/>
      <c r="H476" s="221"/>
      <c r="I476" s="221"/>
      <c r="J476" s="221"/>
      <c r="K476" s="221"/>
      <c r="L476" s="221"/>
      <c r="M476" s="221"/>
      <c r="N476" s="220"/>
      <c r="O476" s="220"/>
      <c r="P476" s="220"/>
      <c r="Q476" s="220"/>
      <c r="R476" s="221"/>
      <c r="S476" s="221"/>
      <c r="T476" s="221"/>
      <c r="U476" s="221"/>
      <c r="V476" s="221"/>
      <c r="W476" s="221"/>
      <c r="X476" s="221"/>
      <c r="Y476" s="221"/>
      <c r="Z476" s="210"/>
      <c r="AA476" s="210"/>
      <c r="AB476" s="210"/>
      <c r="AC476" s="210"/>
      <c r="AD476" s="210"/>
      <c r="AE476" s="210"/>
      <c r="AF476" s="210"/>
      <c r="AG476" s="210" t="s">
        <v>154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ht="22.5" outlineLevel="1" x14ac:dyDescent="0.2">
      <c r="A477" s="235">
        <v>77</v>
      </c>
      <c r="B477" s="236" t="s">
        <v>393</v>
      </c>
      <c r="C477" s="251" t="s">
        <v>394</v>
      </c>
      <c r="D477" s="237" t="s">
        <v>157</v>
      </c>
      <c r="E477" s="238">
        <v>25.635000000000002</v>
      </c>
      <c r="F477" s="239"/>
      <c r="G477" s="240">
        <f>ROUND(E477*F477,2)</f>
        <v>0</v>
      </c>
      <c r="H477" s="239"/>
      <c r="I477" s="240">
        <f>ROUND(E477*H477,2)</f>
        <v>0</v>
      </c>
      <c r="J477" s="239"/>
      <c r="K477" s="240">
        <f>ROUND(E477*J477,2)</f>
        <v>0</v>
      </c>
      <c r="L477" s="240">
        <v>21</v>
      </c>
      <c r="M477" s="240">
        <f>G477*(1+L477/100)</f>
        <v>0</v>
      </c>
      <c r="N477" s="238">
        <v>5.0400000000000002E-3</v>
      </c>
      <c r="O477" s="238">
        <f>ROUND(E477*N477,2)</f>
        <v>0.13</v>
      </c>
      <c r="P477" s="238">
        <v>0</v>
      </c>
      <c r="Q477" s="238">
        <f>ROUND(E477*P477,2)</f>
        <v>0</v>
      </c>
      <c r="R477" s="240" t="s">
        <v>388</v>
      </c>
      <c r="S477" s="240" t="s">
        <v>145</v>
      </c>
      <c r="T477" s="241" t="s">
        <v>145</v>
      </c>
      <c r="U477" s="221">
        <v>0.98</v>
      </c>
      <c r="V477" s="221">
        <f>ROUND(E477*U477,2)</f>
        <v>25.12</v>
      </c>
      <c r="W477" s="221"/>
      <c r="X477" s="221" t="s">
        <v>146</v>
      </c>
      <c r="Y477" s="221" t="s">
        <v>147</v>
      </c>
      <c r="Z477" s="210"/>
      <c r="AA477" s="210"/>
      <c r="AB477" s="210"/>
      <c r="AC477" s="210"/>
      <c r="AD477" s="210"/>
      <c r="AE477" s="210"/>
      <c r="AF477" s="210"/>
      <c r="AG477" s="210" t="s">
        <v>148</v>
      </c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2" x14ac:dyDescent="0.2">
      <c r="A478" s="217"/>
      <c r="B478" s="218"/>
      <c r="C478" s="252" t="s">
        <v>149</v>
      </c>
      <c r="D478" s="223"/>
      <c r="E478" s="224"/>
      <c r="F478" s="221"/>
      <c r="G478" s="221"/>
      <c r="H478" s="221"/>
      <c r="I478" s="221"/>
      <c r="J478" s="221"/>
      <c r="K478" s="221"/>
      <c r="L478" s="221"/>
      <c r="M478" s="221"/>
      <c r="N478" s="220"/>
      <c r="O478" s="220"/>
      <c r="P478" s="220"/>
      <c r="Q478" s="220"/>
      <c r="R478" s="221"/>
      <c r="S478" s="221"/>
      <c r="T478" s="221"/>
      <c r="U478" s="221"/>
      <c r="V478" s="221"/>
      <c r="W478" s="221"/>
      <c r="X478" s="221"/>
      <c r="Y478" s="221"/>
      <c r="Z478" s="210"/>
      <c r="AA478" s="210"/>
      <c r="AB478" s="210"/>
      <c r="AC478" s="210"/>
      <c r="AD478" s="210"/>
      <c r="AE478" s="210"/>
      <c r="AF478" s="210"/>
      <c r="AG478" s="210" t="s">
        <v>150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3" x14ac:dyDescent="0.2">
      <c r="A479" s="217"/>
      <c r="B479" s="218"/>
      <c r="C479" s="252" t="s">
        <v>179</v>
      </c>
      <c r="D479" s="223"/>
      <c r="E479" s="224">
        <v>6.1550000000000002</v>
      </c>
      <c r="F479" s="221"/>
      <c r="G479" s="221"/>
      <c r="H479" s="221"/>
      <c r="I479" s="221"/>
      <c r="J479" s="221"/>
      <c r="K479" s="221"/>
      <c r="L479" s="221"/>
      <c r="M479" s="221"/>
      <c r="N479" s="220"/>
      <c r="O479" s="220"/>
      <c r="P479" s="220"/>
      <c r="Q479" s="220"/>
      <c r="R479" s="221"/>
      <c r="S479" s="221"/>
      <c r="T479" s="221"/>
      <c r="U479" s="221"/>
      <c r="V479" s="221"/>
      <c r="W479" s="221"/>
      <c r="X479" s="221"/>
      <c r="Y479" s="221"/>
      <c r="Z479" s="210"/>
      <c r="AA479" s="210"/>
      <c r="AB479" s="210"/>
      <c r="AC479" s="210"/>
      <c r="AD479" s="210"/>
      <c r="AE479" s="210"/>
      <c r="AF479" s="210"/>
      <c r="AG479" s="210" t="s">
        <v>150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3" x14ac:dyDescent="0.2">
      <c r="A480" s="217"/>
      <c r="B480" s="218"/>
      <c r="C480" s="252" t="s">
        <v>180</v>
      </c>
      <c r="D480" s="223"/>
      <c r="E480" s="224">
        <v>0.27</v>
      </c>
      <c r="F480" s="221"/>
      <c r="G480" s="221"/>
      <c r="H480" s="221"/>
      <c r="I480" s="221"/>
      <c r="J480" s="221"/>
      <c r="K480" s="221"/>
      <c r="L480" s="221"/>
      <c r="M480" s="221"/>
      <c r="N480" s="220"/>
      <c r="O480" s="220"/>
      <c r="P480" s="220"/>
      <c r="Q480" s="220"/>
      <c r="R480" s="221"/>
      <c r="S480" s="221"/>
      <c r="T480" s="221"/>
      <c r="U480" s="221"/>
      <c r="V480" s="221"/>
      <c r="W480" s="221"/>
      <c r="X480" s="221"/>
      <c r="Y480" s="221"/>
      <c r="Z480" s="210"/>
      <c r="AA480" s="210"/>
      <c r="AB480" s="210"/>
      <c r="AC480" s="210"/>
      <c r="AD480" s="210"/>
      <c r="AE480" s="210"/>
      <c r="AF480" s="210"/>
      <c r="AG480" s="210" t="s">
        <v>150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3" x14ac:dyDescent="0.2">
      <c r="A481" s="217"/>
      <c r="B481" s="218"/>
      <c r="C481" s="252" t="s">
        <v>181</v>
      </c>
      <c r="D481" s="223"/>
      <c r="E481" s="224">
        <v>2.12</v>
      </c>
      <c r="F481" s="221"/>
      <c r="G481" s="221"/>
      <c r="H481" s="221"/>
      <c r="I481" s="221"/>
      <c r="J481" s="221"/>
      <c r="K481" s="221"/>
      <c r="L481" s="221"/>
      <c r="M481" s="221"/>
      <c r="N481" s="220"/>
      <c r="O481" s="220"/>
      <c r="P481" s="220"/>
      <c r="Q481" s="220"/>
      <c r="R481" s="221"/>
      <c r="S481" s="221"/>
      <c r="T481" s="221"/>
      <c r="U481" s="221"/>
      <c r="V481" s="221"/>
      <c r="W481" s="221"/>
      <c r="X481" s="221"/>
      <c r="Y481" s="221"/>
      <c r="Z481" s="210"/>
      <c r="AA481" s="210"/>
      <c r="AB481" s="210"/>
      <c r="AC481" s="210"/>
      <c r="AD481" s="210"/>
      <c r="AE481" s="210"/>
      <c r="AF481" s="210"/>
      <c r="AG481" s="210" t="s">
        <v>150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3" x14ac:dyDescent="0.2">
      <c r="A482" s="217"/>
      <c r="B482" s="218"/>
      <c r="C482" s="255" t="s">
        <v>162</v>
      </c>
      <c r="D482" s="225"/>
      <c r="E482" s="226">
        <v>8.5449999999999999</v>
      </c>
      <c r="F482" s="221"/>
      <c r="G482" s="221"/>
      <c r="H482" s="221"/>
      <c r="I482" s="221"/>
      <c r="J482" s="221"/>
      <c r="K482" s="221"/>
      <c r="L482" s="221"/>
      <c r="M482" s="221"/>
      <c r="N482" s="220"/>
      <c r="O482" s="220"/>
      <c r="P482" s="220"/>
      <c r="Q482" s="220"/>
      <c r="R482" s="221"/>
      <c r="S482" s="221"/>
      <c r="T482" s="221"/>
      <c r="U482" s="221"/>
      <c r="V482" s="221"/>
      <c r="W482" s="221"/>
      <c r="X482" s="221"/>
      <c r="Y482" s="221"/>
      <c r="Z482" s="210"/>
      <c r="AA482" s="210"/>
      <c r="AB482" s="210"/>
      <c r="AC482" s="210"/>
      <c r="AD482" s="210"/>
      <c r="AE482" s="210"/>
      <c r="AF482" s="210"/>
      <c r="AG482" s="210" t="s">
        <v>150</v>
      </c>
      <c r="AH482" s="210">
        <v>1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3" x14ac:dyDescent="0.2">
      <c r="A483" s="217"/>
      <c r="B483" s="218"/>
      <c r="C483" s="252" t="s">
        <v>152</v>
      </c>
      <c r="D483" s="223"/>
      <c r="E483" s="224"/>
      <c r="F483" s="221"/>
      <c r="G483" s="221"/>
      <c r="H483" s="221"/>
      <c r="I483" s="221"/>
      <c r="J483" s="221"/>
      <c r="K483" s="221"/>
      <c r="L483" s="221"/>
      <c r="M483" s="221"/>
      <c r="N483" s="220"/>
      <c r="O483" s="220"/>
      <c r="P483" s="220"/>
      <c r="Q483" s="220"/>
      <c r="R483" s="221"/>
      <c r="S483" s="221"/>
      <c r="T483" s="221"/>
      <c r="U483" s="221"/>
      <c r="V483" s="221"/>
      <c r="W483" s="221"/>
      <c r="X483" s="221"/>
      <c r="Y483" s="221"/>
      <c r="Z483" s="210"/>
      <c r="AA483" s="210"/>
      <c r="AB483" s="210"/>
      <c r="AC483" s="210"/>
      <c r="AD483" s="210"/>
      <c r="AE483" s="210"/>
      <c r="AF483" s="210"/>
      <c r="AG483" s="210" t="s">
        <v>150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3" x14ac:dyDescent="0.2">
      <c r="A484" s="217"/>
      <c r="B484" s="218"/>
      <c r="C484" s="252" t="s">
        <v>179</v>
      </c>
      <c r="D484" s="223"/>
      <c r="E484" s="224">
        <v>6.1550000000000002</v>
      </c>
      <c r="F484" s="221"/>
      <c r="G484" s="221"/>
      <c r="H484" s="221"/>
      <c r="I484" s="221"/>
      <c r="J484" s="221"/>
      <c r="K484" s="221"/>
      <c r="L484" s="221"/>
      <c r="M484" s="221"/>
      <c r="N484" s="220"/>
      <c r="O484" s="220"/>
      <c r="P484" s="220"/>
      <c r="Q484" s="220"/>
      <c r="R484" s="221"/>
      <c r="S484" s="221"/>
      <c r="T484" s="221"/>
      <c r="U484" s="221"/>
      <c r="V484" s="221"/>
      <c r="W484" s="221"/>
      <c r="X484" s="221"/>
      <c r="Y484" s="221"/>
      <c r="Z484" s="210"/>
      <c r="AA484" s="210"/>
      <c r="AB484" s="210"/>
      <c r="AC484" s="210"/>
      <c r="AD484" s="210"/>
      <c r="AE484" s="210"/>
      <c r="AF484" s="210"/>
      <c r="AG484" s="210" t="s">
        <v>150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3" x14ac:dyDescent="0.2">
      <c r="A485" s="217"/>
      <c r="B485" s="218"/>
      <c r="C485" s="252" t="s">
        <v>180</v>
      </c>
      <c r="D485" s="223"/>
      <c r="E485" s="224">
        <v>0.27</v>
      </c>
      <c r="F485" s="221"/>
      <c r="G485" s="221"/>
      <c r="H485" s="221"/>
      <c r="I485" s="221"/>
      <c r="J485" s="221"/>
      <c r="K485" s="221"/>
      <c r="L485" s="221"/>
      <c r="M485" s="221"/>
      <c r="N485" s="220"/>
      <c r="O485" s="220"/>
      <c r="P485" s="220"/>
      <c r="Q485" s="220"/>
      <c r="R485" s="221"/>
      <c r="S485" s="221"/>
      <c r="T485" s="221"/>
      <c r="U485" s="221"/>
      <c r="V485" s="221"/>
      <c r="W485" s="221"/>
      <c r="X485" s="221"/>
      <c r="Y485" s="221"/>
      <c r="Z485" s="210"/>
      <c r="AA485" s="210"/>
      <c r="AB485" s="210"/>
      <c r="AC485" s="210"/>
      <c r="AD485" s="210"/>
      <c r="AE485" s="210"/>
      <c r="AF485" s="210"/>
      <c r="AG485" s="210" t="s">
        <v>150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3" x14ac:dyDescent="0.2">
      <c r="A486" s="217"/>
      <c r="B486" s="218"/>
      <c r="C486" s="252" t="s">
        <v>181</v>
      </c>
      <c r="D486" s="223"/>
      <c r="E486" s="224">
        <v>2.12</v>
      </c>
      <c r="F486" s="221"/>
      <c r="G486" s="221"/>
      <c r="H486" s="221"/>
      <c r="I486" s="221"/>
      <c r="J486" s="221"/>
      <c r="K486" s="221"/>
      <c r="L486" s="221"/>
      <c r="M486" s="221"/>
      <c r="N486" s="220"/>
      <c r="O486" s="220"/>
      <c r="P486" s="220"/>
      <c r="Q486" s="220"/>
      <c r="R486" s="221"/>
      <c r="S486" s="221"/>
      <c r="T486" s="221"/>
      <c r="U486" s="221"/>
      <c r="V486" s="221"/>
      <c r="W486" s="221"/>
      <c r="X486" s="221"/>
      <c r="Y486" s="221"/>
      <c r="Z486" s="210"/>
      <c r="AA486" s="210"/>
      <c r="AB486" s="210"/>
      <c r="AC486" s="210"/>
      <c r="AD486" s="210"/>
      <c r="AE486" s="210"/>
      <c r="AF486" s="210"/>
      <c r="AG486" s="210" t="s">
        <v>150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">
      <c r="A487" s="217"/>
      <c r="B487" s="218"/>
      <c r="C487" s="255" t="s">
        <v>162</v>
      </c>
      <c r="D487" s="225"/>
      <c r="E487" s="226">
        <v>8.5449999999999999</v>
      </c>
      <c r="F487" s="221"/>
      <c r="G487" s="221"/>
      <c r="H487" s="221"/>
      <c r="I487" s="221"/>
      <c r="J487" s="221"/>
      <c r="K487" s="221"/>
      <c r="L487" s="221"/>
      <c r="M487" s="221"/>
      <c r="N487" s="220"/>
      <c r="O487" s="220"/>
      <c r="P487" s="220"/>
      <c r="Q487" s="220"/>
      <c r="R487" s="221"/>
      <c r="S487" s="221"/>
      <c r="T487" s="221"/>
      <c r="U487" s="221"/>
      <c r="V487" s="221"/>
      <c r="W487" s="221"/>
      <c r="X487" s="221"/>
      <c r="Y487" s="221"/>
      <c r="Z487" s="210"/>
      <c r="AA487" s="210"/>
      <c r="AB487" s="210"/>
      <c r="AC487" s="210"/>
      <c r="AD487" s="210"/>
      <c r="AE487" s="210"/>
      <c r="AF487" s="210"/>
      <c r="AG487" s="210" t="s">
        <v>150</v>
      </c>
      <c r="AH487" s="210">
        <v>1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3" x14ac:dyDescent="0.2">
      <c r="A488" s="217"/>
      <c r="B488" s="218"/>
      <c r="C488" s="252" t="s">
        <v>153</v>
      </c>
      <c r="D488" s="223"/>
      <c r="E488" s="224"/>
      <c r="F488" s="221"/>
      <c r="G488" s="221"/>
      <c r="H488" s="221"/>
      <c r="I488" s="221"/>
      <c r="J488" s="221"/>
      <c r="K488" s="221"/>
      <c r="L488" s="221"/>
      <c r="M488" s="221"/>
      <c r="N488" s="220"/>
      <c r="O488" s="220"/>
      <c r="P488" s="220"/>
      <c r="Q488" s="220"/>
      <c r="R488" s="221"/>
      <c r="S488" s="221"/>
      <c r="T488" s="221"/>
      <c r="U488" s="221"/>
      <c r="V488" s="221"/>
      <c r="W488" s="221"/>
      <c r="X488" s="221"/>
      <c r="Y488" s="221"/>
      <c r="Z488" s="210"/>
      <c r="AA488" s="210"/>
      <c r="AB488" s="210"/>
      <c r="AC488" s="210"/>
      <c r="AD488" s="210"/>
      <c r="AE488" s="210"/>
      <c r="AF488" s="210"/>
      <c r="AG488" s="210" t="s">
        <v>150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3" x14ac:dyDescent="0.2">
      <c r="A489" s="217"/>
      <c r="B489" s="218"/>
      <c r="C489" s="252" t="s">
        <v>179</v>
      </c>
      <c r="D489" s="223"/>
      <c r="E489" s="224">
        <v>6.1550000000000002</v>
      </c>
      <c r="F489" s="221"/>
      <c r="G489" s="221"/>
      <c r="H489" s="221"/>
      <c r="I489" s="221"/>
      <c r="J489" s="221"/>
      <c r="K489" s="221"/>
      <c r="L489" s="221"/>
      <c r="M489" s="221"/>
      <c r="N489" s="220"/>
      <c r="O489" s="220"/>
      <c r="P489" s="220"/>
      <c r="Q489" s="220"/>
      <c r="R489" s="221"/>
      <c r="S489" s="221"/>
      <c r="T489" s="221"/>
      <c r="U489" s="221"/>
      <c r="V489" s="221"/>
      <c r="W489" s="221"/>
      <c r="X489" s="221"/>
      <c r="Y489" s="221"/>
      <c r="Z489" s="210"/>
      <c r="AA489" s="210"/>
      <c r="AB489" s="210"/>
      <c r="AC489" s="210"/>
      <c r="AD489" s="210"/>
      <c r="AE489" s="210"/>
      <c r="AF489" s="210"/>
      <c r="AG489" s="210" t="s">
        <v>150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3" x14ac:dyDescent="0.2">
      <c r="A490" s="217"/>
      <c r="B490" s="218"/>
      <c r="C490" s="252" t="s">
        <v>180</v>
      </c>
      <c r="D490" s="223"/>
      <c r="E490" s="224">
        <v>0.27</v>
      </c>
      <c r="F490" s="221"/>
      <c r="G490" s="221"/>
      <c r="H490" s="221"/>
      <c r="I490" s="221"/>
      <c r="J490" s="221"/>
      <c r="K490" s="221"/>
      <c r="L490" s="221"/>
      <c r="M490" s="221"/>
      <c r="N490" s="220"/>
      <c r="O490" s="220"/>
      <c r="P490" s="220"/>
      <c r="Q490" s="220"/>
      <c r="R490" s="221"/>
      <c r="S490" s="221"/>
      <c r="T490" s="221"/>
      <c r="U490" s="221"/>
      <c r="V490" s="221"/>
      <c r="W490" s="221"/>
      <c r="X490" s="221"/>
      <c r="Y490" s="221"/>
      <c r="Z490" s="210"/>
      <c r="AA490" s="210"/>
      <c r="AB490" s="210"/>
      <c r="AC490" s="210"/>
      <c r="AD490" s="210"/>
      <c r="AE490" s="210"/>
      <c r="AF490" s="210"/>
      <c r="AG490" s="210" t="s">
        <v>150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3" x14ac:dyDescent="0.2">
      <c r="A491" s="217"/>
      <c r="B491" s="218"/>
      <c r="C491" s="252" t="s">
        <v>181</v>
      </c>
      <c r="D491" s="223"/>
      <c r="E491" s="224">
        <v>2.12</v>
      </c>
      <c r="F491" s="221"/>
      <c r="G491" s="221"/>
      <c r="H491" s="221"/>
      <c r="I491" s="221"/>
      <c r="J491" s="221"/>
      <c r="K491" s="221"/>
      <c r="L491" s="221"/>
      <c r="M491" s="221"/>
      <c r="N491" s="220"/>
      <c r="O491" s="220"/>
      <c r="P491" s="220"/>
      <c r="Q491" s="220"/>
      <c r="R491" s="221"/>
      <c r="S491" s="221"/>
      <c r="T491" s="221"/>
      <c r="U491" s="221"/>
      <c r="V491" s="221"/>
      <c r="W491" s="221"/>
      <c r="X491" s="221"/>
      <c r="Y491" s="221"/>
      <c r="Z491" s="210"/>
      <c r="AA491" s="210"/>
      <c r="AB491" s="210"/>
      <c r="AC491" s="210"/>
      <c r="AD491" s="210"/>
      <c r="AE491" s="210"/>
      <c r="AF491" s="210"/>
      <c r="AG491" s="210" t="s">
        <v>150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3" x14ac:dyDescent="0.2">
      <c r="A492" s="217"/>
      <c r="B492" s="218"/>
      <c r="C492" s="255" t="s">
        <v>162</v>
      </c>
      <c r="D492" s="225"/>
      <c r="E492" s="226">
        <v>8.5449999999999999</v>
      </c>
      <c r="F492" s="221"/>
      <c r="G492" s="221"/>
      <c r="H492" s="221"/>
      <c r="I492" s="221"/>
      <c r="J492" s="221"/>
      <c r="K492" s="221"/>
      <c r="L492" s="221"/>
      <c r="M492" s="221"/>
      <c r="N492" s="220"/>
      <c r="O492" s="220"/>
      <c r="P492" s="220"/>
      <c r="Q492" s="220"/>
      <c r="R492" s="221"/>
      <c r="S492" s="221"/>
      <c r="T492" s="221"/>
      <c r="U492" s="221"/>
      <c r="V492" s="221"/>
      <c r="W492" s="221"/>
      <c r="X492" s="221"/>
      <c r="Y492" s="221"/>
      <c r="Z492" s="210"/>
      <c r="AA492" s="210"/>
      <c r="AB492" s="210"/>
      <c r="AC492" s="210"/>
      <c r="AD492" s="210"/>
      <c r="AE492" s="210"/>
      <c r="AF492" s="210"/>
      <c r="AG492" s="210" t="s">
        <v>150</v>
      </c>
      <c r="AH492" s="210">
        <v>1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2" x14ac:dyDescent="0.2">
      <c r="A493" s="217"/>
      <c r="B493" s="218"/>
      <c r="C493" s="253"/>
      <c r="D493" s="243"/>
      <c r="E493" s="243"/>
      <c r="F493" s="243"/>
      <c r="G493" s="243"/>
      <c r="H493" s="221"/>
      <c r="I493" s="221"/>
      <c r="J493" s="221"/>
      <c r="K493" s="221"/>
      <c r="L493" s="221"/>
      <c r="M493" s="221"/>
      <c r="N493" s="220"/>
      <c r="O493" s="220"/>
      <c r="P493" s="220"/>
      <c r="Q493" s="220"/>
      <c r="R493" s="221"/>
      <c r="S493" s="221"/>
      <c r="T493" s="221"/>
      <c r="U493" s="221"/>
      <c r="V493" s="221"/>
      <c r="W493" s="221"/>
      <c r="X493" s="221"/>
      <c r="Y493" s="221"/>
      <c r="Z493" s="210"/>
      <c r="AA493" s="210"/>
      <c r="AB493" s="210"/>
      <c r="AC493" s="210"/>
      <c r="AD493" s="210"/>
      <c r="AE493" s="210"/>
      <c r="AF493" s="210"/>
      <c r="AG493" s="210" t="s">
        <v>154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ht="45" outlineLevel="1" x14ac:dyDescent="0.2">
      <c r="A494" s="235">
        <v>78</v>
      </c>
      <c r="B494" s="236" t="s">
        <v>395</v>
      </c>
      <c r="C494" s="251" t="s">
        <v>396</v>
      </c>
      <c r="D494" s="237" t="s">
        <v>165</v>
      </c>
      <c r="E494" s="238">
        <v>3.6</v>
      </c>
      <c r="F494" s="239"/>
      <c r="G494" s="240">
        <f>ROUND(E494*F494,2)</f>
        <v>0</v>
      </c>
      <c r="H494" s="239"/>
      <c r="I494" s="240">
        <f>ROUND(E494*H494,2)</f>
        <v>0</v>
      </c>
      <c r="J494" s="239"/>
      <c r="K494" s="240">
        <f>ROUND(E494*J494,2)</f>
        <v>0</v>
      </c>
      <c r="L494" s="240">
        <v>21</v>
      </c>
      <c r="M494" s="240">
        <f>G494*(1+L494/100)</f>
        <v>0</v>
      </c>
      <c r="N494" s="238">
        <v>1.3999999999999999E-4</v>
      </c>
      <c r="O494" s="238">
        <f>ROUND(E494*N494,2)</f>
        <v>0</v>
      </c>
      <c r="P494" s="238">
        <v>0</v>
      </c>
      <c r="Q494" s="238">
        <f>ROUND(E494*P494,2)</f>
        <v>0</v>
      </c>
      <c r="R494" s="240" t="s">
        <v>388</v>
      </c>
      <c r="S494" s="240" t="s">
        <v>145</v>
      </c>
      <c r="T494" s="241" t="s">
        <v>145</v>
      </c>
      <c r="U494" s="221">
        <v>0.15</v>
      </c>
      <c r="V494" s="221">
        <f>ROUND(E494*U494,2)</f>
        <v>0.54</v>
      </c>
      <c r="W494" s="221"/>
      <c r="X494" s="221" t="s">
        <v>146</v>
      </c>
      <c r="Y494" s="221" t="s">
        <v>147</v>
      </c>
      <c r="Z494" s="210"/>
      <c r="AA494" s="210"/>
      <c r="AB494" s="210"/>
      <c r="AC494" s="210"/>
      <c r="AD494" s="210"/>
      <c r="AE494" s="210"/>
      <c r="AF494" s="210"/>
      <c r="AG494" s="210" t="s">
        <v>148</v>
      </c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2" x14ac:dyDescent="0.2">
      <c r="A495" s="217"/>
      <c r="B495" s="218"/>
      <c r="C495" s="252" t="s">
        <v>149</v>
      </c>
      <c r="D495" s="223"/>
      <c r="E495" s="224"/>
      <c r="F495" s="221"/>
      <c r="G495" s="221"/>
      <c r="H495" s="221"/>
      <c r="I495" s="221"/>
      <c r="J495" s="221"/>
      <c r="K495" s="221"/>
      <c r="L495" s="221"/>
      <c r="M495" s="221"/>
      <c r="N495" s="220"/>
      <c r="O495" s="220"/>
      <c r="P495" s="220"/>
      <c r="Q495" s="220"/>
      <c r="R495" s="221"/>
      <c r="S495" s="221"/>
      <c r="T495" s="221"/>
      <c r="U495" s="221"/>
      <c r="V495" s="221"/>
      <c r="W495" s="221"/>
      <c r="X495" s="221"/>
      <c r="Y495" s="221"/>
      <c r="Z495" s="210"/>
      <c r="AA495" s="210"/>
      <c r="AB495" s="210"/>
      <c r="AC495" s="210"/>
      <c r="AD495" s="210"/>
      <c r="AE495" s="210"/>
      <c r="AF495" s="210"/>
      <c r="AG495" s="210" t="s">
        <v>150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3" x14ac:dyDescent="0.2">
      <c r="A496" s="217"/>
      <c r="B496" s="218"/>
      <c r="C496" s="252" t="s">
        <v>397</v>
      </c>
      <c r="D496" s="223"/>
      <c r="E496" s="224">
        <v>1.2</v>
      </c>
      <c r="F496" s="221"/>
      <c r="G496" s="221"/>
      <c r="H496" s="221"/>
      <c r="I496" s="221"/>
      <c r="J496" s="221"/>
      <c r="K496" s="221"/>
      <c r="L496" s="221"/>
      <c r="M496" s="221"/>
      <c r="N496" s="220"/>
      <c r="O496" s="220"/>
      <c r="P496" s="220"/>
      <c r="Q496" s="220"/>
      <c r="R496" s="221"/>
      <c r="S496" s="221"/>
      <c r="T496" s="221"/>
      <c r="U496" s="221"/>
      <c r="V496" s="221"/>
      <c r="W496" s="221"/>
      <c r="X496" s="221"/>
      <c r="Y496" s="221"/>
      <c r="Z496" s="210"/>
      <c r="AA496" s="210"/>
      <c r="AB496" s="210"/>
      <c r="AC496" s="210"/>
      <c r="AD496" s="210"/>
      <c r="AE496" s="210"/>
      <c r="AF496" s="210"/>
      <c r="AG496" s="210" t="s">
        <v>150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3" x14ac:dyDescent="0.2">
      <c r="A497" s="217"/>
      <c r="B497" s="218"/>
      <c r="C497" s="252" t="s">
        <v>152</v>
      </c>
      <c r="D497" s="223"/>
      <c r="E497" s="224"/>
      <c r="F497" s="221"/>
      <c r="G497" s="221"/>
      <c r="H497" s="221"/>
      <c r="I497" s="221"/>
      <c r="J497" s="221"/>
      <c r="K497" s="221"/>
      <c r="L497" s="221"/>
      <c r="M497" s="221"/>
      <c r="N497" s="220"/>
      <c r="O497" s="220"/>
      <c r="P497" s="220"/>
      <c r="Q497" s="220"/>
      <c r="R497" s="221"/>
      <c r="S497" s="221"/>
      <c r="T497" s="221"/>
      <c r="U497" s="221"/>
      <c r="V497" s="221"/>
      <c r="W497" s="221"/>
      <c r="X497" s="221"/>
      <c r="Y497" s="221"/>
      <c r="Z497" s="210"/>
      <c r="AA497" s="210"/>
      <c r="AB497" s="210"/>
      <c r="AC497" s="210"/>
      <c r="AD497" s="210"/>
      <c r="AE497" s="210"/>
      <c r="AF497" s="210"/>
      <c r="AG497" s="210" t="s">
        <v>150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3" x14ac:dyDescent="0.2">
      <c r="A498" s="217"/>
      <c r="B498" s="218"/>
      <c r="C498" s="252" t="s">
        <v>397</v>
      </c>
      <c r="D498" s="223"/>
      <c r="E498" s="224">
        <v>1.2</v>
      </c>
      <c r="F498" s="221"/>
      <c r="G498" s="221"/>
      <c r="H498" s="221"/>
      <c r="I498" s="221"/>
      <c r="J498" s="221"/>
      <c r="K498" s="221"/>
      <c r="L498" s="221"/>
      <c r="M498" s="221"/>
      <c r="N498" s="220"/>
      <c r="O498" s="220"/>
      <c r="P498" s="220"/>
      <c r="Q498" s="220"/>
      <c r="R498" s="221"/>
      <c r="S498" s="221"/>
      <c r="T498" s="221"/>
      <c r="U498" s="221"/>
      <c r="V498" s="221"/>
      <c r="W498" s="221"/>
      <c r="X498" s="221"/>
      <c r="Y498" s="221"/>
      <c r="Z498" s="210"/>
      <c r="AA498" s="210"/>
      <c r="AB498" s="210"/>
      <c r="AC498" s="210"/>
      <c r="AD498" s="210"/>
      <c r="AE498" s="210"/>
      <c r="AF498" s="210"/>
      <c r="AG498" s="210" t="s">
        <v>150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">
      <c r="A499" s="217"/>
      <c r="B499" s="218"/>
      <c r="C499" s="252" t="s">
        <v>153</v>
      </c>
      <c r="D499" s="223"/>
      <c r="E499" s="224"/>
      <c r="F499" s="221"/>
      <c r="G499" s="221"/>
      <c r="H499" s="221"/>
      <c r="I499" s="221"/>
      <c r="J499" s="221"/>
      <c r="K499" s="221"/>
      <c r="L499" s="221"/>
      <c r="M499" s="221"/>
      <c r="N499" s="220"/>
      <c r="O499" s="220"/>
      <c r="P499" s="220"/>
      <c r="Q499" s="220"/>
      <c r="R499" s="221"/>
      <c r="S499" s="221"/>
      <c r="T499" s="221"/>
      <c r="U499" s="221"/>
      <c r="V499" s="221"/>
      <c r="W499" s="221"/>
      <c r="X499" s="221"/>
      <c r="Y499" s="221"/>
      <c r="Z499" s="210"/>
      <c r="AA499" s="210"/>
      <c r="AB499" s="210"/>
      <c r="AC499" s="210"/>
      <c r="AD499" s="210"/>
      <c r="AE499" s="210"/>
      <c r="AF499" s="210"/>
      <c r="AG499" s="210" t="s">
        <v>150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3" x14ac:dyDescent="0.2">
      <c r="A500" s="217"/>
      <c r="B500" s="218"/>
      <c r="C500" s="252" t="s">
        <v>397</v>
      </c>
      <c r="D500" s="223"/>
      <c r="E500" s="224">
        <v>1.2</v>
      </c>
      <c r="F500" s="221"/>
      <c r="G500" s="221"/>
      <c r="H500" s="221"/>
      <c r="I500" s="221"/>
      <c r="J500" s="221"/>
      <c r="K500" s="221"/>
      <c r="L500" s="221"/>
      <c r="M500" s="221"/>
      <c r="N500" s="220"/>
      <c r="O500" s="220"/>
      <c r="P500" s="220"/>
      <c r="Q500" s="220"/>
      <c r="R500" s="221"/>
      <c r="S500" s="221"/>
      <c r="T500" s="221"/>
      <c r="U500" s="221"/>
      <c r="V500" s="221"/>
      <c r="W500" s="221"/>
      <c r="X500" s="221"/>
      <c r="Y500" s="221"/>
      <c r="Z500" s="210"/>
      <c r="AA500" s="210"/>
      <c r="AB500" s="210"/>
      <c r="AC500" s="210"/>
      <c r="AD500" s="210"/>
      <c r="AE500" s="210"/>
      <c r="AF500" s="210"/>
      <c r="AG500" s="210" t="s">
        <v>150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2" x14ac:dyDescent="0.2">
      <c r="A501" s="217"/>
      <c r="B501" s="218"/>
      <c r="C501" s="253"/>
      <c r="D501" s="243"/>
      <c r="E501" s="243"/>
      <c r="F501" s="243"/>
      <c r="G501" s="243"/>
      <c r="H501" s="221"/>
      <c r="I501" s="221"/>
      <c r="J501" s="221"/>
      <c r="K501" s="221"/>
      <c r="L501" s="221"/>
      <c r="M501" s="221"/>
      <c r="N501" s="220"/>
      <c r="O501" s="220"/>
      <c r="P501" s="220"/>
      <c r="Q501" s="220"/>
      <c r="R501" s="221"/>
      <c r="S501" s="221"/>
      <c r="T501" s="221"/>
      <c r="U501" s="221"/>
      <c r="V501" s="221"/>
      <c r="W501" s="221"/>
      <c r="X501" s="221"/>
      <c r="Y501" s="221"/>
      <c r="Z501" s="210"/>
      <c r="AA501" s="210"/>
      <c r="AB501" s="210"/>
      <c r="AC501" s="210"/>
      <c r="AD501" s="210"/>
      <c r="AE501" s="210"/>
      <c r="AF501" s="210"/>
      <c r="AG501" s="210" t="s">
        <v>154</v>
      </c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ht="45" outlineLevel="1" x14ac:dyDescent="0.2">
      <c r="A502" s="235">
        <v>79</v>
      </c>
      <c r="B502" s="236" t="s">
        <v>398</v>
      </c>
      <c r="C502" s="251" t="s">
        <v>399</v>
      </c>
      <c r="D502" s="237" t="s">
        <v>165</v>
      </c>
      <c r="E502" s="238">
        <v>1.8</v>
      </c>
      <c r="F502" s="239"/>
      <c r="G502" s="240">
        <f>ROUND(E502*F502,2)</f>
        <v>0</v>
      </c>
      <c r="H502" s="239"/>
      <c r="I502" s="240">
        <f>ROUND(E502*H502,2)</f>
        <v>0</v>
      </c>
      <c r="J502" s="239"/>
      <c r="K502" s="240">
        <f>ROUND(E502*J502,2)</f>
        <v>0</v>
      </c>
      <c r="L502" s="240">
        <v>21</v>
      </c>
      <c r="M502" s="240">
        <f>G502*(1+L502/100)</f>
        <v>0</v>
      </c>
      <c r="N502" s="238">
        <v>2.5999999999999998E-4</v>
      </c>
      <c r="O502" s="238">
        <f>ROUND(E502*N502,2)</f>
        <v>0</v>
      </c>
      <c r="P502" s="238">
        <v>0</v>
      </c>
      <c r="Q502" s="238">
        <f>ROUND(E502*P502,2)</f>
        <v>0</v>
      </c>
      <c r="R502" s="240" t="s">
        <v>388</v>
      </c>
      <c r="S502" s="240" t="s">
        <v>145</v>
      </c>
      <c r="T502" s="241" t="s">
        <v>145</v>
      </c>
      <c r="U502" s="221">
        <v>0.15</v>
      </c>
      <c r="V502" s="221">
        <f>ROUND(E502*U502,2)</f>
        <v>0.27</v>
      </c>
      <c r="W502" s="221"/>
      <c r="X502" s="221" t="s">
        <v>146</v>
      </c>
      <c r="Y502" s="221" t="s">
        <v>147</v>
      </c>
      <c r="Z502" s="210"/>
      <c r="AA502" s="210"/>
      <c r="AB502" s="210"/>
      <c r="AC502" s="210"/>
      <c r="AD502" s="210"/>
      <c r="AE502" s="210"/>
      <c r="AF502" s="210"/>
      <c r="AG502" s="210" t="s">
        <v>148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2" x14ac:dyDescent="0.2">
      <c r="A503" s="217"/>
      <c r="B503" s="218"/>
      <c r="C503" s="252" t="s">
        <v>149</v>
      </c>
      <c r="D503" s="223"/>
      <c r="E503" s="224"/>
      <c r="F503" s="221"/>
      <c r="G503" s="221"/>
      <c r="H503" s="221"/>
      <c r="I503" s="221"/>
      <c r="J503" s="221"/>
      <c r="K503" s="221"/>
      <c r="L503" s="221"/>
      <c r="M503" s="221"/>
      <c r="N503" s="220"/>
      <c r="O503" s="220"/>
      <c r="P503" s="220"/>
      <c r="Q503" s="220"/>
      <c r="R503" s="221"/>
      <c r="S503" s="221"/>
      <c r="T503" s="221"/>
      <c r="U503" s="221"/>
      <c r="V503" s="221"/>
      <c r="W503" s="221"/>
      <c r="X503" s="221"/>
      <c r="Y503" s="221"/>
      <c r="Z503" s="210"/>
      <c r="AA503" s="210"/>
      <c r="AB503" s="210"/>
      <c r="AC503" s="210"/>
      <c r="AD503" s="210"/>
      <c r="AE503" s="210"/>
      <c r="AF503" s="210"/>
      <c r="AG503" s="210" t="s">
        <v>150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3" x14ac:dyDescent="0.2">
      <c r="A504" s="217"/>
      <c r="B504" s="218"/>
      <c r="C504" s="252" t="s">
        <v>400</v>
      </c>
      <c r="D504" s="223"/>
      <c r="E504" s="224">
        <v>0.6</v>
      </c>
      <c r="F504" s="221"/>
      <c r="G504" s="221"/>
      <c r="H504" s="221"/>
      <c r="I504" s="221"/>
      <c r="J504" s="221"/>
      <c r="K504" s="221"/>
      <c r="L504" s="221"/>
      <c r="M504" s="221"/>
      <c r="N504" s="220"/>
      <c r="O504" s="220"/>
      <c r="P504" s="220"/>
      <c r="Q504" s="220"/>
      <c r="R504" s="221"/>
      <c r="S504" s="221"/>
      <c r="T504" s="221"/>
      <c r="U504" s="221"/>
      <c r="V504" s="221"/>
      <c r="W504" s="221"/>
      <c r="X504" s="221"/>
      <c r="Y504" s="221"/>
      <c r="Z504" s="210"/>
      <c r="AA504" s="210"/>
      <c r="AB504" s="210"/>
      <c r="AC504" s="210"/>
      <c r="AD504" s="210"/>
      <c r="AE504" s="210"/>
      <c r="AF504" s="210"/>
      <c r="AG504" s="210" t="s">
        <v>150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3" x14ac:dyDescent="0.2">
      <c r="A505" s="217"/>
      <c r="B505" s="218"/>
      <c r="C505" s="252" t="s">
        <v>152</v>
      </c>
      <c r="D505" s="223"/>
      <c r="E505" s="224"/>
      <c r="F505" s="221"/>
      <c r="G505" s="221"/>
      <c r="H505" s="221"/>
      <c r="I505" s="221"/>
      <c r="J505" s="221"/>
      <c r="K505" s="221"/>
      <c r="L505" s="221"/>
      <c r="M505" s="221"/>
      <c r="N505" s="220"/>
      <c r="O505" s="220"/>
      <c r="P505" s="220"/>
      <c r="Q505" s="220"/>
      <c r="R505" s="221"/>
      <c r="S505" s="221"/>
      <c r="T505" s="221"/>
      <c r="U505" s="221"/>
      <c r="V505" s="221"/>
      <c r="W505" s="221"/>
      <c r="X505" s="221"/>
      <c r="Y505" s="221"/>
      <c r="Z505" s="210"/>
      <c r="AA505" s="210"/>
      <c r="AB505" s="210"/>
      <c r="AC505" s="210"/>
      <c r="AD505" s="210"/>
      <c r="AE505" s="210"/>
      <c r="AF505" s="210"/>
      <c r="AG505" s="210" t="s">
        <v>150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3" x14ac:dyDescent="0.2">
      <c r="A506" s="217"/>
      <c r="B506" s="218"/>
      <c r="C506" s="252" t="s">
        <v>400</v>
      </c>
      <c r="D506" s="223"/>
      <c r="E506" s="224">
        <v>0.6</v>
      </c>
      <c r="F506" s="221"/>
      <c r="G506" s="221"/>
      <c r="H506" s="221"/>
      <c r="I506" s="221"/>
      <c r="J506" s="221"/>
      <c r="K506" s="221"/>
      <c r="L506" s="221"/>
      <c r="M506" s="221"/>
      <c r="N506" s="220"/>
      <c r="O506" s="220"/>
      <c r="P506" s="220"/>
      <c r="Q506" s="220"/>
      <c r="R506" s="221"/>
      <c r="S506" s="221"/>
      <c r="T506" s="221"/>
      <c r="U506" s="221"/>
      <c r="V506" s="221"/>
      <c r="W506" s="221"/>
      <c r="X506" s="221"/>
      <c r="Y506" s="221"/>
      <c r="Z506" s="210"/>
      <c r="AA506" s="210"/>
      <c r="AB506" s="210"/>
      <c r="AC506" s="210"/>
      <c r="AD506" s="210"/>
      <c r="AE506" s="210"/>
      <c r="AF506" s="210"/>
      <c r="AG506" s="210" t="s">
        <v>150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3" x14ac:dyDescent="0.2">
      <c r="A507" s="217"/>
      <c r="B507" s="218"/>
      <c r="C507" s="252" t="s">
        <v>153</v>
      </c>
      <c r="D507" s="223"/>
      <c r="E507" s="224"/>
      <c r="F507" s="221"/>
      <c r="G507" s="221"/>
      <c r="H507" s="221"/>
      <c r="I507" s="221"/>
      <c r="J507" s="221"/>
      <c r="K507" s="221"/>
      <c r="L507" s="221"/>
      <c r="M507" s="221"/>
      <c r="N507" s="220"/>
      <c r="O507" s="220"/>
      <c r="P507" s="220"/>
      <c r="Q507" s="220"/>
      <c r="R507" s="221"/>
      <c r="S507" s="221"/>
      <c r="T507" s="221"/>
      <c r="U507" s="221"/>
      <c r="V507" s="221"/>
      <c r="W507" s="221"/>
      <c r="X507" s="221"/>
      <c r="Y507" s="221"/>
      <c r="Z507" s="210"/>
      <c r="AA507" s="210"/>
      <c r="AB507" s="210"/>
      <c r="AC507" s="210"/>
      <c r="AD507" s="210"/>
      <c r="AE507" s="210"/>
      <c r="AF507" s="210"/>
      <c r="AG507" s="210" t="s">
        <v>150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3" x14ac:dyDescent="0.2">
      <c r="A508" s="217"/>
      <c r="B508" s="218"/>
      <c r="C508" s="252" t="s">
        <v>400</v>
      </c>
      <c r="D508" s="223"/>
      <c r="E508" s="224">
        <v>0.6</v>
      </c>
      <c r="F508" s="221"/>
      <c r="G508" s="221"/>
      <c r="H508" s="221"/>
      <c r="I508" s="221"/>
      <c r="J508" s="221"/>
      <c r="K508" s="221"/>
      <c r="L508" s="221"/>
      <c r="M508" s="221"/>
      <c r="N508" s="220"/>
      <c r="O508" s="220"/>
      <c r="P508" s="220"/>
      <c r="Q508" s="220"/>
      <c r="R508" s="221"/>
      <c r="S508" s="221"/>
      <c r="T508" s="221"/>
      <c r="U508" s="221"/>
      <c r="V508" s="221"/>
      <c r="W508" s="221"/>
      <c r="X508" s="221"/>
      <c r="Y508" s="221"/>
      <c r="Z508" s="210"/>
      <c r="AA508" s="210"/>
      <c r="AB508" s="210"/>
      <c r="AC508" s="210"/>
      <c r="AD508" s="210"/>
      <c r="AE508" s="210"/>
      <c r="AF508" s="210"/>
      <c r="AG508" s="210" t="s">
        <v>150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2" x14ac:dyDescent="0.2">
      <c r="A509" s="217"/>
      <c r="B509" s="218"/>
      <c r="C509" s="253"/>
      <c r="D509" s="243"/>
      <c r="E509" s="243"/>
      <c r="F509" s="243"/>
      <c r="G509" s="243"/>
      <c r="H509" s="221"/>
      <c r="I509" s="221"/>
      <c r="J509" s="221"/>
      <c r="K509" s="221"/>
      <c r="L509" s="221"/>
      <c r="M509" s="221"/>
      <c r="N509" s="220"/>
      <c r="O509" s="220"/>
      <c r="P509" s="220"/>
      <c r="Q509" s="220"/>
      <c r="R509" s="221"/>
      <c r="S509" s="221"/>
      <c r="T509" s="221"/>
      <c r="U509" s="221"/>
      <c r="V509" s="221"/>
      <c r="W509" s="221"/>
      <c r="X509" s="221"/>
      <c r="Y509" s="221"/>
      <c r="Z509" s="210"/>
      <c r="AA509" s="210"/>
      <c r="AB509" s="210"/>
      <c r="AC509" s="210"/>
      <c r="AD509" s="210"/>
      <c r="AE509" s="210"/>
      <c r="AF509" s="210"/>
      <c r="AG509" s="210" t="s">
        <v>154</v>
      </c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ht="22.5" outlineLevel="1" x14ac:dyDescent="0.2">
      <c r="A510" s="235">
        <v>80</v>
      </c>
      <c r="B510" s="236" t="s">
        <v>401</v>
      </c>
      <c r="C510" s="251" t="s">
        <v>402</v>
      </c>
      <c r="D510" s="237" t="s">
        <v>165</v>
      </c>
      <c r="E510" s="238">
        <v>63.9</v>
      </c>
      <c r="F510" s="239"/>
      <c r="G510" s="240">
        <f>ROUND(E510*F510,2)</f>
        <v>0</v>
      </c>
      <c r="H510" s="239"/>
      <c r="I510" s="240">
        <f>ROUND(E510*H510,2)</f>
        <v>0</v>
      </c>
      <c r="J510" s="239"/>
      <c r="K510" s="240">
        <f>ROUND(E510*J510,2)</f>
        <v>0</v>
      </c>
      <c r="L510" s="240">
        <v>21</v>
      </c>
      <c r="M510" s="240">
        <f>G510*(1+L510/100)</f>
        <v>0</v>
      </c>
      <c r="N510" s="238">
        <v>1.8000000000000001E-4</v>
      </c>
      <c r="O510" s="238">
        <f>ROUND(E510*N510,2)</f>
        <v>0.01</v>
      </c>
      <c r="P510" s="238">
        <v>0</v>
      </c>
      <c r="Q510" s="238">
        <f>ROUND(E510*P510,2)</f>
        <v>0</v>
      </c>
      <c r="R510" s="240" t="s">
        <v>388</v>
      </c>
      <c r="S510" s="240" t="s">
        <v>145</v>
      </c>
      <c r="T510" s="241" t="s">
        <v>145</v>
      </c>
      <c r="U510" s="221">
        <v>0.12</v>
      </c>
      <c r="V510" s="221">
        <f>ROUND(E510*U510,2)</f>
        <v>7.67</v>
      </c>
      <c r="W510" s="221"/>
      <c r="X510" s="221" t="s">
        <v>146</v>
      </c>
      <c r="Y510" s="221" t="s">
        <v>147</v>
      </c>
      <c r="Z510" s="210"/>
      <c r="AA510" s="210"/>
      <c r="AB510" s="210"/>
      <c r="AC510" s="210"/>
      <c r="AD510" s="210"/>
      <c r="AE510" s="210"/>
      <c r="AF510" s="210"/>
      <c r="AG510" s="210" t="s">
        <v>148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2" x14ac:dyDescent="0.2">
      <c r="A511" s="217"/>
      <c r="B511" s="218"/>
      <c r="C511" s="258" t="s">
        <v>403</v>
      </c>
      <c r="D511" s="248"/>
      <c r="E511" s="248"/>
      <c r="F511" s="248"/>
      <c r="G511" s="248"/>
      <c r="H511" s="221"/>
      <c r="I511" s="221"/>
      <c r="J511" s="221"/>
      <c r="K511" s="221"/>
      <c r="L511" s="221"/>
      <c r="M511" s="221"/>
      <c r="N511" s="220"/>
      <c r="O511" s="220"/>
      <c r="P511" s="220"/>
      <c r="Q511" s="220"/>
      <c r="R511" s="221"/>
      <c r="S511" s="221"/>
      <c r="T511" s="221"/>
      <c r="U511" s="221"/>
      <c r="V511" s="221"/>
      <c r="W511" s="221"/>
      <c r="X511" s="221"/>
      <c r="Y511" s="221"/>
      <c r="Z511" s="210"/>
      <c r="AA511" s="210"/>
      <c r="AB511" s="210"/>
      <c r="AC511" s="210"/>
      <c r="AD511" s="210"/>
      <c r="AE511" s="210"/>
      <c r="AF511" s="210"/>
      <c r="AG511" s="210" t="s">
        <v>168</v>
      </c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2" x14ac:dyDescent="0.2">
      <c r="A512" s="217"/>
      <c r="B512" s="218"/>
      <c r="C512" s="252" t="s">
        <v>149</v>
      </c>
      <c r="D512" s="223"/>
      <c r="E512" s="224"/>
      <c r="F512" s="221"/>
      <c r="G512" s="221"/>
      <c r="H512" s="221"/>
      <c r="I512" s="221"/>
      <c r="J512" s="221"/>
      <c r="K512" s="221"/>
      <c r="L512" s="221"/>
      <c r="M512" s="221"/>
      <c r="N512" s="220"/>
      <c r="O512" s="220"/>
      <c r="P512" s="220"/>
      <c r="Q512" s="220"/>
      <c r="R512" s="221"/>
      <c r="S512" s="221"/>
      <c r="T512" s="221"/>
      <c r="U512" s="221"/>
      <c r="V512" s="221"/>
      <c r="W512" s="221"/>
      <c r="X512" s="221"/>
      <c r="Y512" s="221"/>
      <c r="Z512" s="210"/>
      <c r="AA512" s="210"/>
      <c r="AB512" s="210"/>
      <c r="AC512" s="210"/>
      <c r="AD512" s="210"/>
      <c r="AE512" s="210"/>
      <c r="AF512" s="210"/>
      <c r="AG512" s="210" t="s">
        <v>150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3" x14ac:dyDescent="0.2">
      <c r="A513" s="217"/>
      <c r="B513" s="218"/>
      <c r="C513" s="252" t="s">
        <v>404</v>
      </c>
      <c r="D513" s="223"/>
      <c r="E513" s="224">
        <v>14.6</v>
      </c>
      <c r="F513" s="221"/>
      <c r="G513" s="221"/>
      <c r="H513" s="221"/>
      <c r="I513" s="221"/>
      <c r="J513" s="221"/>
      <c r="K513" s="221"/>
      <c r="L513" s="221"/>
      <c r="M513" s="221"/>
      <c r="N513" s="220"/>
      <c r="O513" s="220"/>
      <c r="P513" s="220"/>
      <c r="Q513" s="220"/>
      <c r="R513" s="221"/>
      <c r="S513" s="221"/>
      <c r="T513" s="221"/>
      <c r="U513" s="221"/>
      <c r="V513" s="221"/>
      <c r="W513" s="221"/>
      <c r="X513" s="221"/>
      <c r="Y513" s="221"/>
      <c r="Z513" s="210"/>
      <c r="AA513" s="210"/>
      <c r="AB513" s="210"/>
      <c r="AC513" s="210"/>
      <c r="AD513" s="210"/>
      <c r="AE513" s="210"/>
      <c r="AF513" s="210"/>
      <c r="AG513" s="210" t="s">
        <v>150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3" x14ac:dyDescent="0.2">
      <c r="A514" s="217"/>
      <c r="B514" s="218"/>
      <c r="C514" s="252" t="s">
        <v>405</v>
      </c>
      <c r="D514" s="223"/>
      <c r="E514" s="224">
        <v>6.7</v>
      </c>
      <c r="F514" s="221"/>
      <c r="G514" s="221"/>
      <c r="H514" s="221"/>
      <c r="I514" s="221"/>
      <c r="J514" s="221"/>
      <c r="K514" s="221"/>
      <c r="L514" s="221"/>
      <c r="M514" s="221"/>
      <c r="N514" s="220"/>
      <c r="O514" s="220"/>
      <c r="P514" s="220"/>
      <c r="Q514" s="220"/>
      <c r="R514" s="221"/>
      <c r="S514" s="221"/>
      <c r="T514" s="221"/>
      <c r="U514" s="221"/>
      <c r="V514" s="221"/>
      <c r="W514" s="221"/>
      <c r="X514" s="221"/>
      <c r="Y514" s="221"/>
      <c r="Z514" s="210"/>
      <c r="AA514" s="210"/>
      <c r="AB514" s="210"/>
      <c r="AC514" s="210"/>
      <c r="AD514" s="210"/>
      <c r="AE514" s="210"/>
      <c r="AF514" s="210"/>
      <c r="AG514" s="210" t="s">
        <v>150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3" x14ac:dyDescent="0.2">
      <c r="A515" s="217"/>
      <c r="B515" s="218"/>
      <c r="C515" s="255" t="s">
        <v>162</v>
      </c>
      <c r="D515" s="225"/>
      <c r="E515" s="226">
        <v>21.3</v>
      </c>
      <c r="F515" s="221"/>
      <c r="G515" s="221"/>
      <c r="H515" s="221"/>
      <c r="I515" s="221"/>
      <c r="J515" s="221"/>
      <c r="K515" s="221"/>
      <c r="L515" s="221"/>
      <c r="M515" s="221"/>
      <c r="N515" s="220"/>
      <c r="O515" s="220"/>
      <c r="P515" s="220"/>
      <c r="Q515" s="220"/>
      <c r="R515" s="221"/>
      <c r="S515" s="221"/>
      <c r="T515" s="221"/>
      <c r="U515" s="221"/>
      <c r="V515" s="221"/>
      <c r="W515" s="221"/>
      <c r="X515" s="221"/>
      <c r="Y515" s="221"/>
      <c r="Z515" s="210"/>
      <c r="AA515" s="210"/>
      <c r="AB515" s="210"/>
      <c r="AC515" s="210"/>
      <c r="AD515" s="210"/>
      <c r="AE515" s="210"/>
      <c r="AF515" s="210"/>
      <c r="AG515" s="210" t="s">
        <v>150</v>
      </c>
      <c r="AH515" s="210">
        <v>1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3" x14ac:dyDescent="0.2">
      <c r="A516" s="217"/>
      <c r="B516" s="218"/>
      <c r="C516" s="252" t="s">
        <v>152</v>
      </c>
      <c r="D516" s="223"/>
      <c r="E516" s="224"/>
      <c r="F516" s="221"/>
      <c r="G516" s="221"/>
      <c r="H516" s="221"/>
      <c r="I516" s="221"/>
      <c r="J516" s="221"/>
      <c r="K516" s="221"/>
      <c r="L516" s="221"/>
      <c r="M516" s="221"/>
      <c r="N516" s="220"/>
      <c r="O516" s="220"/>
      <c r="P516" s="220"/>
      <c r="Q516" s="220"/>
      <c r="R516" s="221"/>
      <c r="S516" s="221"/>
      <c r="T516" s="221"/>
      <c r="U516" s="221"/>
      <c r="V516" s="221"/>
      <c r="W516" s="221"/>
      <c r="X516" s="221"/>
      <c r="Y516" s="221"/>
      <c r="Z516" s="210"/>
      <c r="AA516" s="210"/>
      <c r="AB516" s="210"/>
      <c r="AC516" s="210"/>
      <c r="AD516" s="210"/>
      <c r="AE516" s="210"/>
      <c r="AF516" s="210"/>
      <c r="AG516" s="210" t="s">
        <v>150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3" x14ac:dyDescent="0.2">
      <c r="A517" s="217"/>
      <c r="B517" s="218"/>
      <c r="C517" s="252" t="s">
        <v>404</v>
      </c>
      <c r="D517" s="223"/>
      <c r="E517" s="224">
        <v>14.6</v>
      </c>
      <c r="F517" s="221"/>
      <c r="G517" s="221"/>
      <c r="H517" s="221"/>
      <c r="I517" s="221"/>
      <c r="J517" s="221"/>
      <c r="K517" s="221"/>
      <c r="L517" s="221"/>
      <c r="M517" s="221"/>
      <c r="N517" s="220"/>
      <c r="O517" s="220"/>
      <c r="P517" s="220"/>
      <c r="Q517" s="220"/>
      <c r="R517" s="221"/>
      <c r="S517" s="221"/>
      <c r="T517" s="221"/>
      <c r="U517" s="221"/>
      <c r="V517" s="221"/>
      <c r="W517" s="221"/>
      <c r="X517" s="221"/>
      <c r="Y517" s="221"/>
      <c r="Z517" s="210"/>
      <c r="AA517" s="210"/>
      <c r="AB517" s="210"/>
      <c r="AC517" s="210"/>
      <c r="AD517" s="210"/>
      <c r="AE517" s="210"/>
      <c r="AF517" s="210"/>
      <c r="AG517" s="210" t="s">
        <v>150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3" x14ac:dyDescent="0.2">
      <c r="A518" s="217"/>
      <c r="B518" s="218"/>
      <c r="C518" s="252" t="s">
        <v>405</v>
      </c>
      <c r="D518" s="223"/>
      <c r="E518" s="224">
        <v>6.7</v>
      </c>
      <c r="F518" s="221"/>
      <c r="G518" s="221"/>
      <c r="H518" s="221"/>
      <c r="I518" s="221"/>
      <c r="J518" s="221"/>
      <c r="K518" s="221"/>
      <c r="L518" s="221"/>
      <c r="M518" s="221"/>
      <c r="N518" s="220"/>
      <c r="O518" s="220"/>
      <c r="P518" s="220"/>
      <c r="Q518" s="220"/>
      <c r="R518" s="221"/>
      <c r="S518" s="221"/>
      <c r="T518" s="221"/>
      <c r="U518" s="221"/>
      <c r="V518" s="221"/>
      <c r="W518" s="221"/>
      <c r="X518" s="221"/>
      <c r="Y518" s="221"/>
      <c r="Z518" s="210"/>
      <c r="AA518" s="210"/>
      <c r="AB518" s="210"/>
      <c r="AC518" s="210"/>
      <c r="AD518" s="210"/>
      <c r="AE518" s="210"/>
      <c r="AF518" s="210"/>
      <c r="AG518" s="210" t="s">
        <v>150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3" x14ac:dyDescent="0.2">
      <c r="A519" s="217"/>
      <c r="B519" s="218"/>
      <c r="C519" s="255" t="s">
        <v>162</v>
      </c>
      <c r="D519" s="225"/>
      <c r="E519" s="226">
        <v>21.3</v>
      </c>
      <c r="F519" s="221"/>
      <c r="G519" s="221"/>
      <c r="H519" s="221"/>
      <c r="I519" s="221"/>
      <c r="J519" s="221"/>
      <c r="K519" s="221"/>
      <c r="L519" s="221"/>
      <c r="M519" s="221"/>
      <c r="N519" s="220"/>
      <c r="O519" s="220"/>
      <c r="P519" s="220"/>
      <c r="Q519" s="220"/>
      <c r="R519" s="221"/>
      <c r="S519" s="221"/>
      <c r="T519" s="221"/>
      <c r="U519" s="221"/>
      <c r="V519" s="221"/>
      <c r="W519" s="221"/>
      <c r="X519" s="221"/>
      <c r="Y519" s="221"/>
      <c r="Z519" s="210"/>
      <c r="AA519" s="210"/>
      <c r="AB519" s="210"/>
      <c r="AC519" s="210"/>
      <c r="AD519" s="210"/>
      <c r="AE519" s="210"/>
      <c r="AF519" s="210"/>
      <c r="AG519" s="210" t="s">
        <v>150</v>
      </c>
      <c r="AH519" s="210">
        <v>1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3" x14ac:dyDescent="0.2">
      <c r="A520" s="217"/>
      <c r="B520" s="218"/>
      <c r="C520" s="252" t="s">
        <v>153</v>
      </c>
      <c r="D520" s="223"/>
      <c r="E520" s="224"/>
      <c r="F520" s="221"/>
      <c r="G520" s="221"/>
      <c r="H520" s="221"/>
      <c r="I520" s="221"/>
      <c r="J520" s="221"/>
      <c r="K520" s="221"/>
      <c r="L520" s="221"/>
      <c r="M520" s="221"/>
      <c r="N520" s="220"/>
      <c r="O520" s="220"/>
      <c r="P520" s="220"/>
      <c r="Q520" s="220"/>
      <c r="R520" s="221"/>
      <c r="S520" s="221"/>
      <c r="T520" s="221"/>
      <c r="U520" s="221"/>
      <c r="V520" s="221"/>
      <c r="W520" s="221"/>
      <c r="X520" s="221"/>
      <c r="Y520" s="221"/>
      <c r="Z520" s="210"/>
      <c r="AA520" s="210"/>
      <c r="AB520" s="210"/>
      <c r="AC520" s="210"/>
      <c r="AD520" s="210"/>
      <c r="AE520" s="210"/>
      <c r="AF520" s="210"/>
      <c r="AG520" s="210" t="s">
        <v>150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3" x14ac:dyDescent="0.2">
      <c r="A521" s="217"/>
      <c r="B521" s="218"/>
      <c r="C521" s="252" t="s">
        <v>404</v>
      </c>
      <c r="D521" s="223"/>
      <c r="E521" s="224">
        <v>14.6</v>
      </c>
      <c r="F521" s="221"/>
      <c r="G521" s="221"/>
      <c r="H521" s="221"/>
      <c r="I521" s="221"/>
      <c r="J521" s="221"/>
      <c r="K521" s="221"/>
      <c r="L521" s="221"/>
      <c r="M521" s="221"/>
      <c r="N521" s="220"/>
      <c r="O521" s="220"/>
      <c r="P521" s="220"/>
      <c r="Q521" s="220"/>
      <c r="R521" s="221"/>
      <c r="S521" s="221"/>
      <c r="T521" s="221"/>
      <c r="U521" s="221"/>
      <c r="V521" s="221"/>
      <c r="W521" s="221"/>
      <c r="X521" s="221"/>
      <c r="Y521" s="221"/>
      <c r="Z521" s="210"/>
      <c r="AA521" s="210"/>
      <c r="AB521" s="210"/>
      <c r="AC521" s="210"/>
      <c r="AD521" s="210"/>
      <c r="AE521" s="210"/>
      <c r="AF521" s="210"/>
      <c r="AG521" s="210" t="s">
        <v>150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3" x14ac:dyDescent="0.2">
      <c r="A522" s="217"/>
      <c r="B522" s="218"/>
      <c r="C522" s="252" t="s">
        <v>405</v>
      </c>
      <c r="D522" s="223"/>
      <c r="E522" s="224">
        <v>6.7</v>
      </c>
      <c r="F522" s="221"/>
      <c r="G522" s="221"/>
      <c r="H522" s="221"/>
      <c r="I522" s="221"/>
      <c r="J522" s="221"/>
      <c r="K522" s="221"/>
      <c r="L522" s="221"/>
      <c r="M522" s="221"/>
      <c r="N522" s="220"/>
      <c r="O522" s="220"/>
      <c r="P522" s="220"/>
      <c r="Q522" s="220"/>
      <c r="R522" s="221"/>
      <c r="S522" s="221"/>
      <c r="T522" s="221"/>
      <c r="U522" s="221"/>
      <c r="V522" s="221"/>
      <c r="W522" s="221"/>
      <c r="X522" s="221"/>
      <c r="Y522" s="221"/>
      <c r="Z522" s="210"/>
      <c r="AA522" s="210"/>
      <c r="AB522" s="210"/>
      <c r="AC522" s="210"/>
      <c r="AD522" s="210"/>
      <c r="AE522" s="210"/>
      <c r="AF522" s="210"/>
      <c r="AG522" s="210" t="s">
        <v>150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3" x14ac:dyDescent="0.2">
      <c r="A523" s="217"/>
      <c r="B523" s="218"/>
      <c r="C523" s="255" t="s">
        <v>162</v>
      </c>
      <c r="D523" s="225"/>
      <c r="E523" s="226">
        <v>21.3</v>
      </c>
      <c r="F523" s="221"/>
      <c r="G523" s="221"/>
      <c r="H523" s="221"/>
      <c r="I523" s="221"/>
      <c r="J523" s="221"/>
      <c r="K523" s="221"/>
      <c r="L523" s="221"/>
      <c r="M523" s="221"/>
      <c r="N523" s="220"/>
      <c r="O523" s="220"/>
      <c r="P523" s="220"/>
      <c r="Q523" s="220"/>
      <c r="R523" s="221"/>
      <c r="S523" s="221"/>
      <c r="T523" s="221"/>
      <c r="U523" s="221"/>
      <c r="V523" s="221"/>
      <c r="W523" s="221"/>
      <c r="X523" s="221"/>
      <c r="Y523" s="221"/>
      <c r="Z523" s="210"/>
      <c r="AA523" s="210"/>
      <c r="AB523" s="210"/>
      <c r="AC523" s="210"/>
      <c r="AD523" s="210"/>
      <c r="AE523" s="210"/>
      <c r="AF523" s="210"/>
      <c r="AG523" s="210" t="s">
        <v>150</v>
      </c>
      <c r="AH523" s="210">
        <v>1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2" x14ac:dyDescent="0.2">
      <c r="A524" s="217"/>
      <c r="B524" s="218"/>
      <c r="C524" s="253"/>
      <c r="D524" s="243"/>
      <c r="E524" s="243"/>
      <c r="F524" s="243"/>
      <c r="G524" s="243"/>
      <c r="H524" s="221"/>
      <c r="I524" s="221"/>
      <c r="J524" s="221"/>
      <c r="K524" s="221"/>
      <c r="L524" s="221"/>
      <c r="M524" s="221"/>
      <c r="N524" s="220"/>
      <c r="O524" s="220"/>
      <c r="P524" s="220"/>
      <c r="Q524" s="220"/>
      <c r="R524" s="221"/>
      <c r="S524" s="221"/>
      <c r="T524" s="221"/>
      <c r="U524" s="221"/>
      <c r="V524" s="221"/>
      <c r="W524" s="221"/>
      <c r="X524" s="221"/>
      <c r="Y524" s="221"/>
      <c r="Z524" s="210"/>
      <c r="AA524" s="210"/>
      <c r="AB524" s="210"/>
      <c r="AC524" s="210"/>
      <c r="AD524" s="210"/>
      <c r="AE524" s="210"/>
      <c r="AF524" s="210"/>
      <c r="AG524" s="210" t="s">
        <v>154</v>
      </c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ht="22.5" outlineLevel="1" x14ac:dyDescent="0.2">
      <c r="A525" s="235">
        <v>81</v>
      </c>
      <c r="B525" s="236" t="s">
        <v>406</v>
      </c>
      <c r="C525" s="251" t="s">
        <v>407</v>
      </c>
      <c r="D525" s="237" t="s">
        <v>157</v>
      </c>
      <c r="E525" s="238">
        <v>25.635000000000002</v>
      </c>
      <c r="F525" s="239"/>
      <c r="G525" s="240">
        <f>ROUND(E525*F525,2)</f>
        <v>0</v>
      </c>
      <c r="H525" s="239"/>
      <c r="I525" s="240">
        <f>ROUND(E525*H525,2)</f>
        <v>0</v>
      </c>
      <c r="J525" s="239"/>
      <c r="K525" s="240">
        <f>ROUND(E525*J525,2)</f>
        <v>0</v>
      </c>
      <c r="L525" s="240">
        <v>21</v>
      </c>
      <c r="M525" s="240">
        <f>G525*(1+L525/100)</f>
        <v>0</v>
      </c>
      <c r="N525" s="238">
        <v>0</v>
      </c>
      <c r="O525" s="238">
        <f>ROUND(E525*N525,2)</f>
        <v>0</v>
      </c>
      <c r="P525" s="238">
        <v>0</v>
      </c>
      <c r="Q525" s="238">
        <f>ROUND(E525*P525,2)</f>
        <v>0</v>
      </c>
      <c r="R525" s="240" t="s">
        <v>388</v>
      </c>
      <c r="S525" s="240" t="s">
        <v>145</v>
      </c>
      <c r="T525" s="241" t="s">
        <v>145</v>
      </c>
      <c r="U525" s="221">
        <v>0.15</v>
      </c>
      <c r="V525" s="221">
        <f>ROUND(E525*U525,2)</f>
        <v>3.85</v>
      </c>
      <c r="W525" s="221"/>
      <c r="X525" s="221" t="s">
        <v>146</v>
      </c>
      <c r="Y525" s="221" t="s">
        <v>147</v>
      </c>
      <c r="Z525" s="210"/>
      <c r="AA525" s="210"/>
      <c r="AB525" s="210"/>
      <c r="AC525" s="210"/>
      <c r="AD525" s="210"/>
      <c r="AE525" s="210"/>
      <c r="AF525" s="210"/>
      <c r="AG525" s="210" t="s">
        <v>148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2" x14ac:dyDescent="0.2">
      <c r="A526" s="217"/>
      <c r="B526" s="218"/>
      <c r="C526" s="257"/>
      <c r="D526" s="246"/>
      <c r="E526" s="246"/>
      <c r="F526" s="246"/>
      <c r="G526" s="246"/>
      <c r="H526" s="221"/>
      <c r="I526" s="221"/>
      <c r="J526" s="221"/>
      <c r="K526" s="221"/>
      <c r="L526" s="221"/>
      <c r="M526" s="221"/>
      <c r="N526" s="220"/>
      <c r="O526" s="220"/>
      <c r="P526" s="220"/>
      <c r="Q526" s="220"/>
      <c r="R526" s="221"/>
      <c r="S526" s="221"/>
      <c r="T526" s="221"/>
      <c r="U526" s="221"/>
      <c r="V526" s="221"/>
      <c r="W526" s="221"/>
      <c r="X526" s="221"/>
      <c r="Y526" s="221"/>
      <c r="Z526" s="210"/>
      <c r="AA526" s="210"/>
      <c r="AB526" s="210"/>
      <c r="AC526" s="210"/>
      <c r="AD526" s="210"/>
      <c r="AE526" s="210"/>
      <c r="AF526" s="210"/>
      <c r="AG526" s="210" t="s">
        <v>154</v>
      </c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ht="22.5" outlineLevel="1" x14ac:dyDescent="0.2">
      <c r="A527" s="235">
        <v>82</v>
      </c>
      <c r="B527" s="236" t="s">
        <v>408</v>
      </c>
      <c r="C527" s="251" t="s">
        <v>409</v>
      </c>
      <c r="D527" s="237" t="s">
        <v>157</v>
      </c>
      <c r="E527" s="238">
        <v>6.36</v>
      </c>
      <c r="F527" s="239"/>
      <c r="G527" s="240">
        <f>ROUND(E527*F527,2)</f>
        <v>0</v>
      </c>
      <c r="H527" s="239"/>
      <c r="I527" s="240">
        <f>ROUND(E527*H527,2)</f>
        <v>0</v>
      </c>
      <c r="J527" s="239"/>
      <c r="K527" s="240">
        <f>ROUND(E527*J527,2)</f>
        <v>0</v>
      </c>
      <c r="L527" s="240">
        <v>21</v>
      </c>
      <c r="M527" s="240">
        <f>G527*(1+L527/100)</f>
        <v>0</v>
      </c>
      <c r="N527" s="238">
        <v>0</v>
      </c>
      <c r="O527" s="238">
        <f>ROUND(E527*N527,2)</f>
        <v>0</v>
      </c>
      <c r="P527" s="238">
        <v>0</v>
      </c>
      <c r="Q527" s="238">
        <f>ROUND(E527*P527,2)</f>
        <v>0</v>
      </c>
      <c r="R527" s="240" t="s">
        <v>388</v>
      </c>
      <c r="S527" s="240" t="s">
        <v>145</v>
      </c>
      <c r="T527" s="241" t="s">
        <v>145</v>
      </c>
      <c r="U527" s="221">
        <v>0.03</v>
      </c>
      <c r="V527" s="221">
        <f>ROUND(E527*U527,2)</f>
        <v>0.19</v>
      </c>
      <c r="W527" s="221"/>
      <c r="X527" s="221" t="s">
        <v>146</v>
      </c>
      <c r="Y527" s="221" t="s">
        <v>147</v>
      </c>
      <c r="Z527" s="210"/>
      <c r="AA527" s="210"/>
      <c r="AB527" s="210"/>
      <c r="AC527" s="210"/>
      <c r="AD527" s="210"/>
      <c r="AE527" s="210"/>
      <c r="AF527" s="210"/>
      <c r="AG527" s="210" t="s">
        <v>148</v>
      </c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2" x14ac:dyDescent="0.2">
      <c r="A528" s="217"/>
      <c r="B528" s="218"/>
      <c r="C528" s="252" t="s">
        <v>149</v>
      </c>
      <c r="D528" s="223"/>
      <c r="E528" s="224"/>
      <c r="F528" s="221"/>
      <c r="G528" s="221"/>
      <c r="H528" s="221"/>
      <c r="I528" s="221"/>
      <c r="J528" s="221"/>
      <c r="K528" s="221"/>
      <c r="L528" s="221"/>
      <c r="M528" s="221"/>
      <c r="N528" s="220"/>
      <c r="O528" s="220"/>
      <c r="P528" s="220"/>
      <c r="Q528" s="220"/>
      <c r="R528" s="221"/>
      <c r="S528" s="221"/>
      <c r="T528" s="221"/>
      <c r="U528" s="221"/>
      <c r="V528" s="221"/>
      <c r="W528" s="221"/>
      <c r="X528" s="221"/>
      <c r="Y528" s="221"/>
      <c r="Z528" s="210"/>
      <c r="AA528" s="210"/>
      <c r="AB528" s="210"/>
      <c r="AC528" s="210"/>
      <c r="AD528" s="210"/>
      <c r="AE528" s="210"/>
      <c r="AF528" s="210"/>
      <c r="AG528" s="210" t="s">
        <v>150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3" x14ac:dyDescent="0.2">
      <c r="A529" s="217"/>
      <c r="B529" s="218"/>
      <c r="C529" s="252" t="s">
        <v>181</v>
      </c>
      <c r="D529" s="223"/>
      <c r="E529" s="224">
        <v>2.12</v>
      </c>
      <c r="F529" s="221"/>
      <c r="G529" s="221"/>
      <c r="H529" s="221"/>
      <c r="I529" s="221"/>
      <c r="J529" s="221"/>
      <c r="K529" s="221"/>
      <c r="L529" s="221"/>
      <c r="M529" s="221"/>
      <c r="N529" s="220"/>
      <c r="O529" s="220"/>
      <c r="P529" s="220"/>
      <c r="Q529" s="220"/>
      <c r="R529" s="221"/>
      <c r="S529" s="221"/>
      <c r="T529" s="221"/>
      <c r="U529" s="221"/>
      <c r="V529" s="221"/>
      <c r="W529" s="221"/>
      <c r="X529" s="221"/>
      <c r="Y529" s="221"/>
      <c r="Z529" s="210"/>
      <c r="AA529" s="210"/>
      <c r="AB529" s="210"/>
      <c r="AC529" s="210"/>
      <c r="AD529" s="210"/>
      <c r="AE529" s="210"/>
      <c r="AF529" s="210"/>
      <c r="AG529" s="210" t="s">
        <v>150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3" x14ac:dyDescent="0.2">
      <c r="A530" s="217"/>
      <c r="B530" s="218"/>
      <c r="C530" s="255" t="s">
        <v>162</v>
      </c>
      <c r="D530" s="225"/>
      <c r="E530" s="226">
        <v>2.12</v>
      </c>
      <c r="F530" s="221"/>
      <c r="G530" s="221"/>
      <c r="H530" s="221"/>
      <c r="I530" s="221"/>
      <c r="J530" s="221"/>
      <c r="K530" s="221"/>
      <c r="L530" s="221"/>
      <c r="M530" s="221"/>
      <c r="N530" s="220"/>
      <c r="O530" s="220"/>
      <c r="P530" s="220"/>
      <c r="Q530" s="220"/>
      <c r="R530" s="221"/>
      <c r="S530" s="221"/>
      <c r="T530" s="221"/>
      <c r="U530" s="221"/>
      <c r="V530" s="221"/>
      <c r="W530" s="221"/>
      <c r="X530" s="221"/>
      <c r="Y530" s="221"/>
      <c r="Z530" s="210"/>
      <c r="AA530" s="210"/>
      <c r="AB530" s="210"/>
      <c r="AC530" s="210"/>
      <c r="AD530" s="210"/>
      <c r="AE530" s="210"/>
      <c r="AF530" s="210"/>
      <c r="AG530" s="210" t="s">
        <v>150</v>
      </c>
      <c r="AH530" s="210">
        <v>1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3" x14ac:dyDescent="0.2">
      <c r="A531" s="217"/>
      <c r="B531" s="218"/>
      <c r="C531" s="252" t="s">
        <v>152</v>
      </c>
      <c r="D531" s="223"/>
      <c r="E531" s="224"/>
      <c r="F531" s="221"/>
      <c r="G531" s="221"/>
      <c r="H531" s="221"/>
      <c r="I531" s="221"/>
      <c r="J531" s="221"/>
      <c r="K531" s="221"/>
      <c r="L531" s="221"/>
      <c r="M531" s="221"/>
      <c r="N531" s="220"/>
      <c r="O531" s="220"/>
      <c r="P531" s="220"/>
      <c r="Q531" s="220"/>
      <c r="R531" s="221"/>
      <c r="S531" s="221"/>
      <c r="T531" s="221"/>
      <c r="U531" s="221"/>
      <c r="V531" s="221"/>
      <c r="W531" s="221"/>
      <c r="X531" s="221"/>
      <c r="Y531" s="221"/>
      <c r="Z531" s="210"/>
      <c r="AA531" s="210"/>
      <c r="AB531" s="210"/>
      <c r="AC531" s="210"/>
      <c r="AD531" s="210"/>
      <c r="AE531" s="210"/>
      <c r="AF531" s="210"/>
      <c r="AG531" s="210" t="s">
        <v>150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">
      <c r="A532" s="217"/>
      <c r="B532" s="218"/>
      <c r="C532" s="252" t="s">
        <v>181</v>
      </c>
      <c r="D532" s="223"/>
      <c r="E532" s="224">
        <v>2.12</v>
      </c>
      <c r="F532" s="221"/>
      <c r="G532" s="221"/>
      <c r="H532" s="221"/>
      <c r="I532" s="221"/>
      <c r="J532" s="221"/>
      <c r="K532" s="221"/>
      <c r="L532" s="221"/>
      <c r="M532" s="221"/>
      <c r="N532" s="220"/>
      <c r="O532" s="220"/>
      <c r="P532" s="220"/>
      <c r="Q532" s="220"/>
      <c r="R532" s="221"/>
      <c r="S532" s="221"/>
      <c r="T532" s="221"/>
      <c r="U532" s="221"/>
      <c r="V532" s="221"/>
      <c r="W532" s="221"/>
      <c r="X532" s="221"/>
      <c r="Y532" s="221"/>
      <c r="Z532" s="210"/>
      <c r="AA532" s="210"/>
      <c r="AB532" s="210"/>
      <c r="AC532" s="210"/>
      <c r="AD532" s="210"/>
      <c r="AE532" s="210"/>
      <c r="AF532" s="210"/>
      <c r="AG532" s="210" t="s">
        <v>150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3" x14ac:dyDescent="0.2">
      <c r="A533" s="217"/>
      <c r="B533" s="218"/>
      <c r="C533" s="255" t="s">
        <v>162</v>
      </c>
      <c r="D533" s="225"/>
      <c r="E533" s="226">
        <v>2.12</v>
      </c>
      <c r="F533" s="221"/>
      <c r="G533" s="221"/>
      <c r="H533" s="221"/>
      <c r="I533" s="221"/>
      <c r="J533" s="221"/>
      <c r="K533" s="221"/>
      <c r="L533" s="221"/>
      <c r="M533" s="221"/>
      <c r="N533" s="220"/>
      <c r="O533" s="220"/>
      <c r="P533" s="220"/>
      <c r="Q533" s="220"/>
      <c r="R533" s="221"/>
      <c r="S533" s="221"/>
      <c r="T533" s="221"/>
      <c r="U533" s="221"/>
      <c r="V533" s="221"/>
      <c r="W533" s="221"/>
      <c r="X533" s="221"/>
      <c r="Y533" s="221"/>
      <c r="Z533" s="210"/>
      <c r="AA533" s="210"/>
      <c r="AB533" s="210"/>
      <c r="AC533" s="210"/>
      <c r="AD533" s="210"/>
      <c r="AE533" s="210"/>
      <c r="AF533" s="210"/>
      <c r="AG533" s="210" t="s">
        <v>150</v>
      </c>
      <c r="AH533" s="210">
        <v>1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3" x14ac:dyDescent="0.2">
      <c r="A534" s="217"/>
      <c r="B534" s="218"/>
      <c r="C534" s="252" t="s">
        <v>153</v>
      </c>
      <c r="D534" s="223"/>
      <c r="E534" s="224"/>
      <c r="F534" s="221"/>
      <c r="G534" s="221"/>
      <c r="H534" s="221"/>
      <c r="I534" s="221"/>
      <c r="J534" s="221"/>
      <c r="K534" s="221"/>
      <c r="L534" s="221"/>
      <c r="M534" s="221"/>
      <c r="N534" s="220"/>
      <c r="O534" s="220"/>
      <c r="P534" s="220"/>
      <c r="Q534" s="220"/>
      <c r="R534" s="221"/>
      <c r="S534" s="221"/>
      <c r="T534" s="221"/>
      <c r="U534" s="221"/>
      <c r="V534" s="221"/>
      <c r="W534" s="221"/>
      <c r="X534" s="221"/>
      <c r="Y534" s="221"/>
      <c r="Z534" s="210"/>
      <c r="AA534" s="210"/>
      <c r="AB534" s="210"/>
      <c r="AC534" s="210"/>
      <c r="AD534" s="210"/>
      <c r="AE534" s="210"/>
      <c r="AF534" s="210"/>
      <c r="AG534" s="210" t="s">
        <v>150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3" x14ac:dyDescent="0.2">
      <c r="A535" s="217"/>
      <c r="B535" s="218"/>
      <c r="C535" s="252" t="s">
        <v>181</v>
      </c>
      <c r="D535" s="223"/>
      <c r="E535" s="224">
        <v>2.12</v>
      </c>
      <c r="F535" s="221"/>
      <c r="G535" s="221"/>
      <c r="H535" s="221"/>
      <c r="I535" s="221"/>
      <c r="J535" s="221"/>
      <c r="K535" s="221"/>
      <c r="L535" s="221"/>
      <c r="M535" s="221"/>
      <c r="N535" s="220"/>
      <c r="O535" s="220"/>
      <c r="P535" s="220"/>
      <c r="Q535" s="220"/>
      <c r="R535" s="221"/>
      <c r="S535" s="221"/>
      <c r="T535" s="221"/>
      <c r="U535" s="221"/>
      <c r="V535" s="221"/>
      <c r="W535" s="221"/>
      <c r="X535" s="221"/>
      <c r="Y535" s="221"/>
      <c r="Z535" s="210"/>
      <c r="AA535" s="210"/>
      <c r="AB535" s="210"/>
      <c r="AC535" s="210"/>
      <c r="AD535" s="210"/>
      <c r="AE535" s="210"/>
      <c r="AF535" s="210"/>
      <c r="AG535" s="210" t="s">
        <v>150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3" x14ac:dyDescent="0.2">
      <c r="A536" s="217"/>
      <c r="B536" s="218"/>
      <c r="C536" s="255" t="s">
        <v>162</v>
      </c>
      <c r="D536" s="225"/>
      <c r="E536" s="226">
        <v>2.12</v>
      </c>
      <c r="F536" s="221"/>
      <c r="G536" s="221"/>
      <c r="H536" s="221"/>
      <c r="I536" s="221"/>
      <c r="J536" s="221"/>
      <c r="K536" s="221"/>
      <c r="L536" s="221"/>
      <c r="M536" s="221"/>
      <c r="N536" s="220"/>
      <c r="O536" s="220"/>
      <c r="P536" s="220"/>
      <c r="Q536" s="220"/>
      <c r="R536" s="221"/>
      <c r="S536" s="221"/>
      <c r="T536" s="221"/>
      <c r="U536" s="221"/>
      <c r="V536" s="221"/>
      <c r="W536" s="221"/>
      <c r="X536" s="221"/>
      <c r="Y536" s="221"/>
      <c r="Z536" s="210"/>
      <c r="AA536" s="210"/>
      <c r="AB536" s="210"/>
      <c r="AC536" s="210"/>
      <c r="AD536" s="210"/>
      <c r="AE536" s="210"/>
      <c r="AF536" s="210"/>
      <c r="AG536" s="210" t="s">
        <v>150</v>
      </c>
      <c r="AH536" s="210">
        <v>1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2" x14ac:dyDescent="0.2">
      <c r="A537" s="217"/>
      <c r="B537" s="218"/>
      <c r="C537" s="253"/>
      <c r="D537" s="243"/>
      <c r="E537" s="243"/>
      <c r="F537" s="243"/>
      <c r="G537" s="243"/>
      <c r="H537" s="221"/>
      <c r="I537" s="221"/>
      <c r="J537" s="221"/>
      <c r="K537" s="221"/>
      <c r="L537" s="221"/>
      <c r="M537" s="221"/>
      <c r="N537" s="220"/>
      <c r="O537" s="220"/>
      <c r="P537" s="220"/>
      <c r="Q537" s="220"/>
      <c r="R537" s="221"/>
      <c r="S537" s="221"/>
      <c r="T537" s="221"/>
      <c r="U537" s="221"/>
      <c r="V537" s="221"/>
      <c r="W537" s="221"/>
      <c r="X537" s="221"/>
      <c r="Y537" s="221"/>
      <c r="Z537" s="210"/>
      <c r="AA537" s="210"/>
      <c r="AB537" s="210"/>
      <c r="AC537" s="210"/>
      <c r="AD537" s="210"/>
      <c r="AE537" s="210"/>
      <c r="AF537" s="210"/>
      <c r="AG537" s="210" t="s">
        <v>154</v>
      </c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ht="22.5" outlineLevel="1" x14ac:dyDescent="0.2">
      <c r="A538" s="235">
        <v>83</v>
      </c>
      <c r="B538" s="236" t="s">
        <v>410</v>
      </c>
      <c r="C538" s="251" t="s">
        <v>411</v>
      </c>
      <c r="D538" s="237" t="s">
        <v>157</v>
      </c>
      <c r="E538" s="238">
        <v>29.480250000000002</v>
      </c>
      <c r="F538" s="239"/>
      <c r="G538" s="240">
        <f>ROUND(E538*F538,2)</f>
        <v>0</v>
      </c>
      <c r="H538" s="239"/>
      <c r="I538" s="240">
        <f>ROUND(E538*H538,2)</f>
        <v>0</v>
      </c>
      <c r="J538" s="239"/>
      <c r="K538" s="240">
        <f>ROUND(E538*J538,2)</f>
        <v>0</v>
      </c>
      <c r="L538" s="240">
        <v>21</v>
      </c>
      <c r="M538" s="240">
        <f>G538*(1+L538/100)</f>
        <v>0</v>
      </c>
      <c r="N538" s="238">
        <v>1.9199999999999998E-2</v>
      </c>
      <c r="O538" s="238">
        <f>ROUND(E538*N538,2)</f>
        <v>0.56999999999999995</v>
      </c>
      <c r="P538" s="238">
        <v>0</v>
      </c>
      <c r="Q538" s="238">
        <f>ROUND(E538*P538,2)</f>
        <v>0</v>
      </c>
      <c r="R538" s="240" t="s">
        <v>247</v>
      </c>
      <c r="S538" s="240" t="s">
        <v>145</v>
      </c>
      <c r="T538" s="241" t="s">
        <v>248</v>
      </c>
      <c r="U538" s="221">
        <v>0</v>
      </c>
      <c r="V538" s="221">
        <f>ROUND(E538*U538,2)</f>
        <v>0</v>
      </c>
      <c r="W538" s="221"/>
      <c r="X538" s="221" t="s">
        <v>249</v>
      </c>
      <c r="Y538" s="221" t="s">
        <v>147</v>
      </c>
      <c r="Z538" s="210"/>
      <c r="AA538" s="210"/>
      <c r="AB538" s="210"/>
      <c r="AC538" s="210"/>
      <c r="AD538" s="210"/>
      <c r="AE538" s="210"/>
      <c r="AF538" s="210"/>
      <c r="AG538" s="210" t="s">
        <v>250</v>
      </c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2" x14ac:dyDescent="0.2">
      <c r="A539" s="217"/>
      <c r="B539" s="218"/>
      <c r="C539" s="252" t="s">
        <v>412</v>
      </c>
      <c r="D539" s="223"/>
      <c r="E539" s="224">
        <v>29.480250000000002</v>
      </c>
      <c r="F539" s="221"/>
      <c r="G539" s="221"/>
      <c r="H539" s="221"/>
      <c r="I539" s="221"/>
      <c r="J539" s="221"/>
      <c r="K539" s="221"/>
      <c r="L539" s="221"/>
      <c r="M539" s="221"/>
      <c r="N539" s="220"/>
      <c r="O539" s="220"/>
      <c r="P539" s="220"/>
      <c r="Q539" s="220"/>
      <c r="R539" s="221"/>
      <c r="S539" s="221"/>
      <c r="T539" s="221"/>
      <c r="U539" s="221"/>
      <c r="V539" s="221"/>
      <c r="W539" s="221"/>
      <c r="X539" s="221"/>
      <c r="Y539" s="221"/>
      <c r="Z539" s="210"/>
      <c r="AA539" s="210"/>
      <c r="AB539" s="210"/>
      <c r="AC539" s="210"/>
      <c r="AD539" s="210"/>
      <c r="AE539" s="210"/>
      <c r="AF539" s="210"/>
      <c r="AG539" s="210" t="s">
        <v>150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2" x14ac:dyDescent="0.2">
      <c r="A540" s="217"/>
      <c r="B540" s="218"/>
      <c r="C540" s="253"/>
      <c r="D540" s="243"/>
      <c r="E540" s="243"/>
      <c r="F540" s="243"/>
      <c r="G540" s="243"/>
      <c r="H540" s="221"/>
      <c r="I540" s="221"/>
      <c r="J540" s="221"/>
      <c r="K540" s="221"/>
      <c r="L540" s="221"/>
      <c r="M540" s="221"/>
      <c r="N540" s="220"/>
      <c r="O540" s="220"/>
      <c r="P540" s="220"/>
      <c r="Q540" s="220"/>
      <c r="R540" s="221"/>
      <c r="S540" s="221"/>
      <c r="T540" s="221"/>
      <c r="U540" s="221"/>
      <c r="V540" s="221"/>
      <c r="W540" s="221"/>
      <c r="X540" s="221"/>
      <c r="Y540" s="221"/>
      <c r="Z540" s="210"/>
      <c r="AA540" s="210"/>
      <c r="AB540" s="210"/>
      <c r="AC540" s="210"/>
      <c r="AD540" s="210"/>
      <c r="AE540" s="210"/>
      <c r="AF540" s="210"/>
      <c r="AG540" s="210" t="s">
        <v>154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">
      <c r="A541" s="217">
        <v>84</v>
      </c>
      <c r="B541" s="218" t="s">
        <v>413</v>
      </c>
      <c r="C541" s="259" t="s">
        <v>414</v>
      </c>
      <c r="D541" s="219" t="s">
        <v>0</v>
      </c>
      <c r="E541" s="242"/>
      <c r="F541" s="222"/>
      <c r="G541" s="221">
        <f>ROUND(E541*F541,2)</f>
        <v>0</v>
      </c>
      <c r="H541" s="222"/>
      <c r="I541" s="221">
        <f>ROUND(E541*H541,2)</f>
        <v>0</v>
      </c>
      <c r="J541" s="222"/>
      <c r="K541" s="221">
        <f>ROUND(E541*J541,2)</f>
        <v>0</v>
      </c>
      <c r="L541" s="221">
        <v>21</v>
      </c>
      <c r="M541" s="221">
        <f>G541*(1+L541/100)</f>
        <v>0</v>
      </c>
      <c r="N541" s="220">
        <v>0</v>
      </c>
      <c r="O541" s="220">
        <f>ROUND(E541*N541,2)</f>
        <v>0</v>
      </c>
      <c r="P541" s="220">
        <v>0</v>
      </c>
      <c r="Q541" s="220">
        <f>ROUND(E541*P541,2)</f>
        <v>0</v>
      </c>
      <c r="R541" s="221" t="s">
        <v>388</v>
      </c>
      <c r="S541" s="221" t="s">
        <v>145</v>
      </c>
      <c r="T541" s="221" t="s">
        <v>145</v>
      </c>
      <c r="U541" s="221">
        <v>0</v>
      </c>
      <c r="V541" s="221">
        <f>ROUND(E541*U541,2)</f>
        <v>0</v>
      </c>
      <c r="W541" s="221"/>
      <c r="X541" s="221" t="s">
        <v>233</v>
      </c>
      <c r="Y541" s="221" t="s">
        <v>147</v>
      </c>
      <c r="Z541" s="210"/>
      <c r="AA541" s="210"/>
      <c r="AB541" s="210"/>
      <c r="AC541" s="210"/>
      <c r="AD541" s="210"/>
      <c r="AE541" s="210"/>
      <c r="AF541" s="210"/>
      <c r="AG541" s="210" t="s">
        <v>234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2" x14ac:dyDescent="0.2">
      <c r="A542" s="217"/>
      <c r="B542" s="218"/>
      <c r="C542" s="260" t="s">
        <v>254</v>
      </c>
      <c r="D542" s="249"/>
      <c r="E542" s="249"/>
      <c r="F542" s="249"/>
      <c r="G542" s="249"/>
      <c r="H542" s="221"/>
      <c r="I542" s="221"/>
      <c r="J542" s="221"/>
      <c r="K542" s="221"/>
      <c r="L542" s="221"/>
      <c r="M542" s="221"/>
      <c r="N542" s="220"/>
      <c r="O542" s="220"/>
      <c r="P542" s="220"/>
      <c r="Q542" s="220"/>
      <c r="R542" s="221"/>
      <c r="S542" s="221"/>
      <c r="T542" s="221"/>
      <c r="U542" s="221"/>
      <c r="V542" s="221"/>
      <c r="W542" s="221"/>
      <c r="X542" s="221"/>
      <c r="Y542" s="221"/>
      <c r="Z542" s="210"/>
      <c r="AA542" s="210"/>
      <c r="AB542" s="210"/>
      <c r="AC542" s="210"/>
      <c r="AD542" s="210"/>
      <c r="AE542" s="210"/>
      <c r="AF542" s="210"/>
      <c r="AG542" s="210" t="s">
        <v>159</v>
      </c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2" x14ac:dyDescent="0.2">
      <c r="A543" s="217"/>
      <c r="B543" s="218"/>
      <c r="C543" s="253"/>
      <c r="D543" s="243"/>
      <c r="E543" s="243"/>
      <c r="F543" s="243"/>
      <c r="G543" s="243"/>
      <c r="H543" s="221"/>
      <c r="I543" s="221"/>
      <c r="J543" s="221"/>
      <c r="K543" s="221"/>
      <c r="L543" s="221"/>
      <c r="M543" s="221"/>
      <c r="N543" s="220"/>
      <c r="O543" s="220"/>
      <c r="P543" s="220"/>
      <c r="Q543" s="220"/>
      <c r="R543" s="221"/>
      <c r="S543" s="221"/>
      <c r="T543" s="221"/>
      <c r="U543" s="221"/>
      <c r="V543" s="221"/>
      <c r="W543" s="221"/>
      <c r="X543" s="221"/>
      <c r="Y543" s="221"/>
      <c r="Z543" s="210"/>
      <c r="AA543" s="210"/>
      <c r="AB543" s="210"/>
      <c r="AC543" s="210"/>
      <c r="AD543" s="210"/>
      <c r="AE543" s="210"/>
      <c r="AF543" s="210"/>
      <c r="AG543" s="210" t="s">
        <v>154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x14ac:dyDescent="0.2">
      <c r="A544" s="228" t="s">
        <v>139</v>
      </c>
      <c r="B544" s="229" t="s">
        <v>101</v>
      </c>
      <c r="C544" s="250" t="s">
        <v>102</v>
      </c>
      <c r="D544" s="230"/>
      <c r="E544" s="231"/>
      <c r="F544" s="232"/>
      <c r="G544" s="232">
        <f>SUMIF(AG545:AG631,"&lt;&gt;NOR",G545:G631)</f>
        <v>0</v>
      </c>
      <c r="H544" s="232"/>
      <c r="I544" s="232">
        <f>SUM(I545:I631)</f>
        <v>0</v>
      </c>
      <c r="J544" s="232"/>
      <c r="K544" s="232">
        <f>SUM(K545:K631)</f>
        <v>0</v>
      </c>
      <c r="L544" s="232"/>
      <c r="M544" s="232">
        <f>SUM(M545:M631)</f>
        <v>0</v>
      </c>
      <c r="N544" s="231"/>
      <c r="O544" s="231">
        <f>SUM(O545:O631)</f>
        <v>2.54</v>
      </c>
      <c r="P544" s="231"/>
      <c r="Q544" s="231">
        <f>SUM(Q545:Q631)</f>
        <v>0</v>
      </c>
      <c r="R544" s="232"/>
      <c r="S544" s="232"/>
      <c r="T544" s="233"/>
      <c r="U544" s="227"/>
      <c r="V544" s="227">
        <f>SUM(V545:V631)</f>
        <v>190</v>
      </c>
      <c r="W544" s="227"/>
      <c r="X544" s="227"/>
      <c r="Y544" s="227"/>
      <c r="AG544" t="s">
        <v>140</v>
      </c>
    </row>
    <row r="545" spans="1:60" ht="22.5" outlineLevel="1" x14ac:dyDescent="0.2">
      <c r="A545" s="235">
        <v>85</v>
      </c>
      <c r="B545" s="236" t="s">
        <v>415</v>
      </c>
      <c r="C545" s="251" t="s">
        <v>416</v>
      </c>
      <c r="D545" s="237" t="s">
        <v>157</v>
      </c>
      <c r="E545" s="238">
        <v>71.811000000000007</v>
      </c>
      <c r="F545" s="239"/>
      <c r="G545" s="240">
        <f>ROUND(E545*F545,2)</f>
        <v>0</v>
      </c>
      <c r="H545" s="239"/>
      <c r="I545" s="240">
        <f>ROUND(E545*H545,2)</f>
        <v>0</v>
      </c>
      <c r="J545" s="239"/>
      <c r="K545" s="240">
        <f>ROUND(E545*J545,2)</f>
        <v>0</v>
      </c>
      <c r="L545" s="240">
        <v>21</v>
      </c>
      <c r="M545" s="240">
        <f>G545*(1+L545/100)</f>
        <v>0</v>
      </c>
      <c r="N545" s="238">
        <v>0</v>
      </c>
      <c r="O545" s="238">
        <f>ROUND(E545*N545,2)</f>
        <v>0</v>
      </c>
      <c r="P545" s="238">
        <v>0</v>
      </c>
      <c r="Q545" s="238">
        <f>ROUND(E545*P545,2)</f>
        <v>0</v>
      </c>
      <c r="R545" s="240" t="s">
        <v>388</v>
      </c>
      <c r="S545" s="240" t="s">
        <v>145</v>
      </c>
      <c r="T545" s="241" t="s">
        <v>145</v>
      </c>
      <c r="U545" s="221">
        <v>0.33</v>
      </c>
      <c r="V545" s="221">
        <f>ROUND(E545*U545,2)</f>
        <v>23.7</v>
      </c>
      <c r="W545" s="221"/>
      <c r="X545" s="221" t="s">
        <v>146</v>
      </c>
      <c r="Y545" s="221" t="s">
        <v>147</v>
      </c>
      <c r="Z545" s="210"/>
      <c r="AA545" s="210"/>
      <c r="AB545" s="210"/>
      <c r="AC545" s="210"/>
      <c r="AD545" s="210"/>
      <c r="AE545" s="210"/>
      <c r="AF545" s="210"/>
      <c r="AG545" s="210" t="s">
        <v>148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2" x14ac:dyDescent="0.2">
      <c r="A546" s="217"/>
      <c r="B546" s="218"/>
      <c r="C546" s="252" t="s">
        <v>417</v>
      </c>
      <c r="D546" s="223"/>
      <c r="E546" s="224"/>
      <c r="F546" s="221"/>
      <c r="G546" s="221"/>
      <c r="H546" s="221"/>
      <c r="I546" s="221"/>
      <c r="J546" s="221"/>
      <c r="K546" s="221"/>
      <c r="L546" s="221"/>
      <c r="M546" s="221"/>
      <c r="N546" s="220"/>
      <c r="O546" s="220"/>
      <c r="P546" s="220"/>
      <c r="Q546" s="220"/>
      <c r="R546" s="221"/>
      <c r="S546" s="221"/>
      <c r="T546" s="221"/>
      <c r="U546" s="221"/>
      <c r="V546" s="221"/>
      <c r="W546" s="221"/>
      <c r="X546" s="221"/>
      <c r="Y546" s="221"/>
      <c r="Z546" s="210"/>
      <c r="AA546" s="210"/>
      <c r="AB546" s="210"/>
      <c r="AC546" s="210"/>
      <c r="AD546" s="210"/>
      <c r="AE546" s="210"/>
      <c r="AF546" s="210"/>
      <c r="AG546" s="210" t="s">
        <v>150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">
      <c r="A547" s="217"/>
      <c r="B547" s="218"/>
      <c r="C547" s="252" t="s">
        <v>149</v>
      </c>
      <c r="D547" s="223"/>
      <c r="E547" s="224"/>
      <c r="F547" s="221"/>
      <c r="G547" s="221"/>
      <c r="H547" s="221"/>
      <c r="I547" s="221"/>
      <c r="J547" s="221"/>
      <c r="K547" s="221"/>
      <c r="L547" s="221"/>
      <c r="M547" s="221"/>
      <c r="N547" s="220"/>
      <c r="O547" s="220"/>
      <c r="P547" s="220"/>
      <c r="Q547" s="220"/>
      <c r="R547" s="221"/>
      <c r="S547" s="221"/>
      <c r="T547" s="221"/>
      <c r="U547" s="221"/>
      <c r="V547" s="221"/>
      <c r="W547" s="221"/>
      <c r="X547" s="221"/>
      <c r="Y547" s="221"/>
      <c r="Z547" s="210"/>
      <c r="AA547" s="210"/>
      <c r="AB547" s="210"/>
      <c r="AC547" s="210"/>
      <c r="AD547" s="210"/>
      <c r="AE547" s="210"/>
      <c r="AF547" s="210"/>
      <c r="AG547" s="210" t="s">
        <v>150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3" x14ac:dyDescent="0.2">
      <c r="A548" s="217"/>
      <c r="B548" s="218"/>
      <c r="C548" s="252" t="s">
        <v>418</v>
      </c>
      <c r="D548" s="223"/>
      <c r="E548" s="224">
        <v>26.765000000000001</v>
      </c>
      <c r="F548" s="221"/>
      <c r="G548" s="221"/>
      <c r="H548" s="221"/>
      <c r="I548" s="221"/>
      <c r="J548" s="221"/>
      <c r="K548" s="221"/>
      <c r="L548" s="221"/>
      <c r="M548" s="221"/>
      <c r="N548" s="220"/>
      <c r="O548" s="220"/>
      <c r="P548" s="220"/>
      <c r="Q548" s="220"/>
      <c r="R548" s="221"/>
      <c r="S548" s="221"/>
      <c r="T548" s="221"/>
      <c r="U548" s="221"/>
      <c r="V548" s="221"/>
      <c r="W548" s="221"/>
      <c r="X548" s="221"/>
      <c r="Y548" s="221"/>
      <c r="Z548" s="210"/>
      <c r="AA548" s="210"/>
      <c r="AB548" s="210"/>
      <c r="AC548" s="210"/>
      <c r="AD548" s="210"/>
      <c r="AE548" s="210"/>
      <c r="AF548" s="210"/>
      <c r="AG548" s="210" t="s">
        <v>150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3" x14ac:dyDescent="0.2">
      <c r="A549" s="217"/>
      <c r="B549" s="218"/>
      <c r="C549" s="252" t="s">
        <v>419</v>
      </c>
      <c r="D549" s="223"/>
      <c r="E549" s="224">
        <v>-2.8279999999999998</v>
      </c>
      <c r="F549" s="221"/>
      <c r="G549" s="221"/>
      <c r="H549" s="221"/>
      <c r="I549" s="221"/>
      <c r="J549" s="221"/>
      <c r="K549" s="221"/>
      <c r="L549" s="221"/>
      <c r="M549" s="221"/>
      <c r="N549" s="220"/>
      <c r="O549" s="220"/>
      <c r="P549" s="220"/>
      <c r="Q549" s="220"/>
      <c r="R549" s="221"/>
      <c r="S549" s="221"/>
      <c r="T549" s="221"/>
      <c r="U549" s="221"/>
      <c r="V549" s="221"/>
      <c r="W549" s="221"/>
      <c r="X549" s="221"/>
      <c r="Y549" s="221"/>
      <c r="Z549" s="210"/>
      <c r="AA549" s="210"/>
      <c r="AB549" s="210"/>
      <c r="AC549" s="210"/>
      <c r="AD549" s="210"/>
      <c r="AE549" s="210"/>
      <c r="AF549" s="210"/>
      <c r="AG549" s="210" t="s">
        <v>150</v>
      </c>
      <c r="AH549" s="210">
        <v>0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3" x14ac:dyDescent="0.2">
      <c r="A550" s="217"/>
      <c r="B550" s="218"/>
      <c r="C550" s="255" t="s">
        <v>162</v>
      </c>
      <c r="D550" s="225"/>
      <c r="E550" s="226">
        <v>23.937000000000001</v>
      </c>
      <c r="F550" s="221"/>
      <c r="G550" s="221"/>
      <c r="H550" s="221"/>
      <c r="I550" s="221"/>
      <c r="J550" s="221"/>
      <c r="K550" s="221"/>
      <c r="L550" s="221"/>
      <c r="M550" s="221"/>
      <c r="N550" s="220"/>
      <c r="O550" s="220"/>
      <c r="P550" s="220"/>
      <c r="Q550" s="220"/>
      <c r="R550" s="221"/>
      <c r="S550" s="221"/>
      <c r="T550" s="221"/>
      <c r="U550" s="221"/>
      <c r="V550" s="221"/>
      <c r="W550" s="221"/>
      <c r="X550" s="221"/>
      <c r="Y550" s="221"/>
      <c r="Z550" s="210"/>
      <c r="AA550" s="210"/>
      <c r="AB550" s="210"/>
      <c r="AC550" s="210"/>
      <c r="AD550" s="210"/>
      <c r="AE550" s="210"/>
      <c r="AF550" s="210"/>
      <c r="AG550" s="210" t="s">
        <v>150</v>
      </c>
      <c r="AH550" s="210">
        <v>1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3" x14ac:dyDescent="0.2">
      <c r="A551" s="217"/>
      <c r="B551" s="218"/>
      <c r="C551" s="252" t="s">
        <v>152</v>
      </c>
      <c r="D551" s="223"/>
      <c r="E551" s="224"/>
      <c r="F551" s="221"/>
      <c r="G551" s="221"/>
      <c r="H551" s="221"/>
      <c r="I551" s="221"/>
      <c r="J551" s="221"/>
      <c r="K551" s="221"/>
      <c r="L551" s="221"/>
      <c r="M551" s="221"/>
      <c r="N551" s="220"/>
      <c r="O551" s="220"/>
      <c r="P551" s="220"/>
      <c r="Q551" s="220"/>
      <c r="R551" s="221"/>
      <c r="S551" s="221"/>
      <c r="T551" s="221"/>
      <c r="U551" s="221"/>
      <c r="V551" s="221"/>
      <c r="W551" s="221"/>
      <c r="X551" s="221"/>
      <c r="Y551" s="221"/>
      <c r="Z551" s="210"/>
      <c r="AA551" s="210"/>
      <c r="AB551" s="210"/>
      <c r="AC551" s="210"/>
      <c r="AD551" s="210"/>
      <c r="AE551" s="210"/>
      <c r="AF551" s="210"/>
      <c r="AG551" s="210" t="s">
        <v>150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">
      <c r="A552" s="217"/>
      <c r="B552" s="218"/>
      <c r="C552" s="252" t="s">
        <v>418</v>
      </c>
      <c r="D552" s="223"/>
      <c r="E552" s="224">
        <v>26.765000000000001</v>
      </c>
      <c r="F552" s="221"/>
      <c r="G552" s="221"/>
      <c r="H552" s="221"/>
      <c r="I552" s="221"/>
      <c r="J552" s="221"/>
      <c r="K552" s="221"/>
      <c r="L552" s="221"/>
      <c r="M552" s="221"/>
      <c r="N552" s="220"/>
      <c r="O552" s="220"/>
      <c r="P552" s="220"/>
      <c r="Q552" s="220"/>
      <c r="R552" s="221"/>
      <c r="S552" s="221"/>
      <c r="T552" s="221"/>
      <c r="U552" s="221"/>
      <c r="V552" s="221"/>
      <c r="W552" s="221"/>
      <c r="X552" s="221"/>
      <c r="Y552" s="221"/>
      <c r="Z552" s="210"/>
      <c r="AA552" s="210"/>
      <c r="AB552" s="210"/>
      <c r="AC552" s="210"/>
      <c r="AD552" s="210"/>
      <c r="AE552" s="210"/>
      <c r="AF552" s="210"/>
      <c r="AG552" s="210" t="s">
        <v>150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3" x14ac:dyDescent="0.2">
      <c r="A553" s="217"/>
      <c r="B553" s="218"/>
      <c r="C553" s="252" t="s">
        <v>419</v>
      </c>
      <c r="D553" s="223"/>
      <c r="E553" s="224">
        <v>-2.8279999999999998</v>
      </c>
      <c r="F553" s="221"/>
      <c r="G553" s="221"/>
      <c r="H553" s="221"/>
      <c r="I553" s="221"/>
      <c r="J553" s="221"/>
      <c r="K553" s="221"/>
      <c r="L553" s="221"/>
      <c r="M553" s="221"/>
      <c r="N553" s="220"/>
      <c r="O553" s="220"/>
      <c r="P553" s="220"/>
      <c r="Q553" s="220"/>
      <c r="R553" s="221"/>
      <c r="S553" s="221"/>
      <c r="T553" s="221"/>
      <c r="U553" s="221"/>
      <c r="V553" s="221"/>
      <c r="W553" s="221"/>
      <c r="X553" s="221"/>
      <c r="Y553" s="221"/>
      <c r="Z553" s="210"/>
      <c r="AA553" s="210"/>
      <c r="AB553" s="210"/>
      <c r="AC553" s="210"/>
      <c r="AD553" s="210"/>
      <c r="AE553" s="210"/>
      <c r="AF553" s="210"/>
      <c r="AG553" s="210" t="s">
        <v>150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3" x14ac:dyDescent="0.2">
      <c r="A554" s="217"/>
      <c r="B554" s="218"/>
      <c r="C554" s="255" t="s">
        <v>162</v>
      </c>
      <c r="D554" s="225"/>
      <c r="E554" s="226">
        <v>23.937000000000001</v>
      </c>
      <c r="F554" s="221"/>
      <c r="G554" s="221"/>
      <c r="H554" s="221"/>
      <c r="I554" s="221"/>
      <c r="J554" s="221"/>
      <c r="K554" s="221"/>
      <c r="L554" s="221"/>
      <c r="M554" s="221"/>
      <c r="N554" s="220"/>
      <c r="O554" s="220"/>
      <c r="P554" s="220"/>
      <c r="Q554" s="220"/>
      <c r="R554" s="221"/>
      <c r="S554" s="221"/>
      <c r="T554" s="221"/>
      <c r="U554" s="221"/>
      <c r="V554" s="221"/>
      <c r="W554" s="221"/>
      <c r="X554" s="221"/>
      <c r="Y554" s="221"/>
      <c r="Z554" s="210"/>
      <c r="AA554" s="210"/>
      <c r="AB554" s="210"/>
      <c r="AC554" s="210"/>
      <c r="AD554" s="210"/>
      <c r="AE554" s="210"/>
      <c r="AF554" s="210"/>
      <c r="AG554" s="210" t="s">
        <v>150</v>
      </c>
      <c r="AH554" s="210">
        <v>1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3" x14ac:dyDescent="0.2">
      <c r="A555" s="217"/>
      <c r="B555" s="218"/>
      <c r="C555" s="252" t="s">
        <v>153</v>
      </c>
      <c r="D555" s="223"/>
      <c r="E555" s="224"/>
      <c r="F555" s="221"/>
      <c r="G555" s="221"/>
      <c r="H555" s="221"/>
      <c r="I555" s="221"/>
      <c r="J555" s="221"/>
      <c r="K555" s="221"/>
      <c r="L555" s="221"/>
      <c r="M555" s="221"/>
      <c r="N555" s="220"/>
      <c r="O555" s="220"/>
      <c r="P555" s="220"/>
      <c r="Q555" s="220"/>
      <c r="R555" s="221"/>
      <c r="S555" s="221"/>
      <c r="T555" s="221"/>
      <c r="U555" s="221"/>
      <c r="V555" s="221"/>
      <c r="W555" s="221"/>
      <c r="X555" s="221"/>
      <c r="Y555" s="221"/>
      <c r="Z555" s="210"/>
      <c r="AA555" s="210"/>
      <c r="AB555" s="210"/>
      <c r="AC555" s="210"/>
      <c r="AD555" s="210"/>
      <c r="AE555" s="210"/>
      <c r="AF555" s="210"/>
      <c r="AG555" s="210" t="s">
        <v>150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3" x14ac:dyDescent="0.2">
      <c r="A556" s="217"/>
      <c r="B556" s="218"/>
      <c r="C556" s="252" t="s">
        <v>418</v>
      </c>
      <c r="D556" s="223"/>
      <c r="E556" s="224">
        <v>26.765000000000001</v>
      </c>
      <c r="F556" s="221"/>
      <c r="G556" s="221"/>
      <c r="H556" s="221"/>
      <c r="I556" s="221"/>
      <c r="J556" s="221"/>
      <c r="K556" s="221"/>
      <c r="L556" s="221"/>
      <c r="M556" s="221"/>
      <c r="N556" s="220"/>
      <c r="O556" s="220"/>
      <c r="P556" s="220"/>
      <c r="Q556" s="220"/>
      <c r="R556" s="221"/>
      <c r="S556" s="221"/>
      <c r="T556" s="221"/>
      <c r="U556" s="221"/>
      <c r="V556" s="221"/>
      <c r="W556" s="221"/>
      <c r="X556" s="221"/>
      <c r="Y556" s="221"/>
      <c r="Z556" s="210"/>
      <c r="AA556" s="210"/>
      <c r="AB556" s="210"/>
      <c r="AC556" s="210"/>
      <c r="AD556" s="210"/>
      <c r="AE556" s="210"/>
      <c r="AF556" s="210"/>
      <c r="AG556" s="210" t="s">
        <v>150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3" x14ac:dyDescent="0.2">
      <c r="A557" s="217"/>
      <c r="B557" s="218"/>
      <c r="C557" s="252" t="s">
        <v>419</v>
      </c>
      <c r="D557" s="223"/>
      <c r="E557" s="224">
        <v>-2.8279999999999998</v>
      </c>
      <c r="F557" s="221"/>
      <c r="G557" s="221"/>
      <c r="H557" s="221"/>
      <c r="I557" s="221"/>
      <c r="J557" s="221"/>
      <c r="K557" s="221"/>
      <c r="L557" s="221"/>
      <c r="M557" s="221"/>
      <c r="N557" s="220"/>
      <c r="O557" s="220"/>
      <c r="P557" s="220"/>
      <c r="Q557" s="220"/>
      <c r="R557" s="221"/>
      <c r="S557" s="221"/>
      <c r="T557" s="221"/>
      <c r="U557" s="221"/>
      <c r="V557" s="221"/>
      <c r="W557" s="221"/>
      <c r="X557" s="221"/>
      <c r="Y557" s="221"/>
      <c r="Z557" s="210"/>
      <c r="AA557" s="210"/>
      <c r="AB557" s="210"/>
      <c r="AC557" s="210"/>
      <c r="AD557" s="210"/>
      <c r="AE557" s="210"/>
      <c r="AF557" s="210"/>
      <c r="AG557" s="210" t="s">
        <v>150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3" x14ac:dyDescent="0.2">
      <c r="A558" s="217"/>
      <c r="B558" s="218"/>
      <c r="C558" s="255" t="s">
        <v>162</v>
      </c>
      <c r="D558" s="225"/>
      <c r="E558" s="226">
        <v>23.937000000000001</v>
      </c>
      <c r="F558" s="221"/>
      <c r="G558" s="221"/>
      <c r="H558" s="221"/>
      <c r="I558" s="221"/>
      <c r="J558" s="221"/>
      <c r="K558" s="221"/>
      <c r="L558" s="221"/>
      <c r="M558" s="221"/>
      <c r="N558" s="220"/>
      <c r="O558" s="220"/>
      <c r="P558" s="220"/>
      <c r="Q558" s="220"/>
      <c r="R558" s="221"/>
      <c r="S558" s="221"/>
      <c r="T558" s="221"/>
      <c r="U558" s="221"/>
      <c r="V558" s="221"/>
      <c r="W558" s="221"/>
      <c r="X558" s="221"/>
      <c r="Y558" s="221"/>
      <c r="Z558" s="210"/>
      <c r="AA558" s="210"/>
      <c r="AB558" s="210"/>
      <c r="AC558" s="210"/>
      <c r="AD558" s="210"/>
      <c r="AE558" s="210"/>
      <c r="AF558" s="210"/>
      <c r="AG558" s="210" t="s">
        <v>150</v>
      </c>
      <c r="AH558" s="210">
        <v>1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2" x14ac:dyDescent="0.2">
      <c r="A559" s="217"/>
      <c r="B559" s="218"/>
      <c r="C559" s="253"/>
      <c r="D559" s="243"/>
      <c r="E559" s="243"/>
      <c r="F559" s="243"/>
      <c r="G559" s="243"/>
      <c r="H559" s="221"/>
      <c r="I559" s="221"/>
      <c r="J559" s="221"/>
      <c r="K559" s="221"/>
      <c r="L559" s="221"/>
      <c r="M559" s="221"/>
      <c r="N559" s="220"/>
      <c r="O559" s="220"/>
      <c r="P559" s="220"/>
      <c r="Q559" s="220"/>
      <c r="R559" s="221"/>
      <c r="S559" s="221"/>
      <c r="T559" s="221"/>
      <c r="U559" s="221"/>
      <c r="V559" s="221"/>
      <c r="W559" s="221"/>
      <c r="X559" s="221"/>
      <c r="Y559" s="221"/>
      <c r="Z559" s="210"/>
      <c r="AA559" s="210"/>
      <c r="AB559" s="210"/>
      <c r="AC559" s="210"/>
      <c r="AD559" s="210"/>
      <c r="AE559" s="210"/>
      <c r="AF559" s="210"/>
      <c r="AG559" s="210" t="s">
        <v>154</v>
      </c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">
      <c r="A560" s="235">
        <v>86</v>
      </c>
      <c r="B560" s="236" t="s">
        <v>420</v>
      </c>
      <c r="C560" s="251" t="s">
        <v>421</v>
      </c>
      <c r="D560" s="237" t="s">
        <v>157</v>
      </c>
      <c r="E560" s="238">
        <v>50.55</v>
      </c>
      <c r="F560" s="239"/>
      <c r="G560" s="240">
        <f>ROUND(E560*F560,2)</f>
        <v>0</v>
      </c>
      <c r="H560" s="239"/>
      <c r="I560" s="240">
        <f>ROUND(E560*H560,2)</f>
        <v>0</v>
      </c>
      <c r="J560" s="239"/>
      <c r="K560" s="240">
        <f>ROUND(E560*J560,2)</f>
        <v>0</v>
      </c>
      <c r="L560" s="240">
        <v>21</v>
      </c>
      <c r="M560" s="240">
        <f>G560*(1+L560/100)</f>
        <v>0</v>
      </c>
      <c r="N560" s="238">
        <v>0</v>
      </c>
      <c r="O560" s="238">
        <f>ROUND(E560*N560,2)</f>
        <v>0</v>
      </c>
      <c r="P560" s="238">
        <v>0</v>
      </c>
      <c r="Q560" s="238">
        <f>ROUND(E560*P560,2)</f>
        <v>0</v>
      </c>
      <c r="R560" s="240" t="s">
        <v>388</v>
      </c>
      <c r="S560" s="240" t="s">
        <v>145</v>
      </c>
      <c r="T560" s="241" t="s">
        <v>145</v>
      </c>
      <c r="U560" s="221">
        <v>0.44</v>
      </c>
      <c r="V560" s="221">
        <f>ROUND(E560*U560,2)</f>
        <v>22.24</v>
      </c>
      <c r="W560" s="221"/>
      <c r="X560" s="221" t="s">
        <v>146</v>
      </c>
      <c r="Y560" s="221" t="s">
        <v>147</v>
      </c>
      <c r="Z560" s="210"/>
      <c r="AA560" s="210"/>
      <c r="AB560" s="210"/>
      <c r="AC560" s="210"/>
      <c r="AD560" s="210"/>
      <c r="AE560" s="210"/>
      <c r="AF560" s="210"/>
      <c r="AG560" s="210" t="s">
        <v>148</v>
      </c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2" x14ac:dyDescent="0.2">
      <c r="A561" s="217"/>
      <c r="B561" s="218"/>
      <c r="C561" s="252" t="s">
        <v>149</v>
      </c>
      <c r="D561" s="223"/>
      <c r="E561" s="224"/>
      <c r="F561" s="221"/>
      <c r="G561" s="221"/>
      <c r="H561" s="221"/>
      <c r="I561" s="221"/>
      <c r="J561" s="221"/>
      <c r="K561" s="221"/>
      <c r="L561" s="221"/>
      <c r="M561" s="221"/>
      <c r="N561" s="220"/>
      <c r="O561" s="220"/>
      <c r="P561" s="220"/>
      <c r="Q561" s="220"/>
      <c r="R561" s="221"/>
      <c r="S561" s="221"/>
      <c r="T561" s="221"/>
      <c r="U561" s="221"/>
      <c r="V561" s="221"/>
      <c r="W561" s="221"/>
      <c r="X561" s="221"/>
      <c r="Y561" s="221"/>
      <c r="Z561" s="210"/>
      <c r="AA561" s="210"/>
      <c r="AB561" s="210"/>
      <c r="AC561" s="210"/>
      <c r="AD561" s="210"/>
      <c r="AE561" s="210"/>
      <c r="AF561" s="210"/>
      <c r="AG561" s="210" t="s">
        <v>150</v>
      </c>
      <c r="AH561" s="210">
        <v>0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3" x14ac:dyDescent="0.2">
      <c r="A562" s="217"/>
      <c r="B562" s="218"/>
      <c r="C562" s="252" t="s">
        <v>422</v>
      </c>
      <c r="D562" s="223"/>
      <c r="E562" s="224">
        <v>4.1100000000000003</v>
      </c>
      <c r="F562" s="221"/>
      <c r="G562" s="221"/>
      <c r="H562" s="221"/>
      <c r="I562" s="221"/>
      <c r="J562" s="221"/>
      <c r="K562" s="221"/>
      <c r="L562" s="221"/>
      <c r="M562" s="221"/>
      <c r="N562" s="220"/>
      <c r="O562" s="220"/>
      <c r="P562" s="220"/>
      <c r="Q562" s="220"/>
      <c r="R562" s="221"/>
      <c r="S562" s="221"/>
      <c r="T562" s="221"/>
      <c r="U562" s="221"/>
      <c r="V562" s="221"/>
      <c r="W562" s="221"/>
      <c r="X562" s="221"/>
      <c r="Y562" s="221"/>
      <c r="Z562" s="210"/>
      <c r="AA562" s="210"/>
      <c r="AB562" s="210"/>
      <c r="AC562" s="210"/>
      <c r="AD562" s="210"/>
      <c r="AE562" s="210"/>
      <c r="AF562" s="210"/>
      <c r="AG562" s="210" t="s">
        <v>150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3" x14ac:dyDescent="0.2">
      <c r="A563" s="217"/>
      <c r="B563" s="218"/>
      <c r="C563" s="252" t="s">
        <v>423</v>
      </c>
      <c r="D563" s="223"/>
      <c r="E563" s="224">
        <v>2.46</v>
      </c>
      <c r="F563" s="221"/>
      <c r="G563" s="221"/>
      <c r="H563" s="221"/>
      <c r="I563" s="221"/>
      <c r="J563" s="221"/>
      <c r="K563" s="221"/>
      <c r="L563" s="221"/>
      <c r="M563" s="221"/>
      <c r="N563" s="220"/>
      <c r="O563" s="220"/>
      <c r="P563" s="220"/>
      <c r="Q563" s="220"/>
      <c r="R563" s="221"/>
      <c r="S563" s="221"/>
      <c r="T563" s="221"/>
      <c r="U563" s="221"/>
      <c r="V563" s="221"/>
      <c r="W563" s="221"/>
      <c r="X563" s="221"/>
      <c r="Y563" s="221"/>
      <c r="Z563" s="210"/>
      <c r="AA563" s="210"/>
      <c r="AB563" s="210"/>
      <c r="AC563" s="210"/>
      <c r="AD563" s="210"/>
      <c r="AE563" s="210"/>
      <c r="AF563" s="210"/>
      <c r="AG563" s="210" t="s">
        <v>150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3" x14ac:dyDescent="0.2">
      <c r="A564" s="217"/>
      <c r="B564" s="218"/>
      <c r="C564" s="252" t="s">
        <v>424</v>
      </c>
      <c r="D564" s="223"/>
      <c r="E564" s="224">
        <v>-1.32</v>
      </c>
      <c r="F564" s="221"/>
      <c r="G564" s="221"/>
      <c r="H564" s="221"/>
      <c r="I564" s="221"/>
      <c r="J564" s="221"/>
      <c r="K564" s="221"/>
      <c r="L564" s="221"/>
      <c r="M564" s="221"/>
      <c r="N564" s="220"/>
      <c r="O564" s="220"/>
      <c r="P564" s="220"/>
      <c r="Q564" s="220"/>
      <c r="R564" s="221"/>
      <c r="S564" s="221"/>
      <c r="T564" s="221"/>
      <c r="U564" s="221"/>
      <c r="V564" s="221"/>
      <c r="W564" s="221"/>
      <c r="X564" s="221"/>
      <c r="Y564" s="221"/>
      <c r="Z564" s="210"/>
      <c r="AA564" s="210"/>
      <c r="AB564" s="210"/>
      <c r="AC564" s="210"/>
      <c r="AD564" s="210"/>
      <c r="AE564" s="210"/>
      <c r="AF564" s="210"/>
      <c r="AG564" s="210" t="s">
        <v>150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3" x14ac:dyDescent="0.2">
      <c r="A565" s="217"/>
      <c r="B565" s="218"/>
      <c r="C565" s="252" t="s">
        <v>425</v>
      </c>
      <c r="D565" s="223"/>
      <c r="E565" s="224">
        <v>11.6</v>
      </c>
      <c r="F565" s="221"/>
      <c r="G565" s="221"/>
      <c r="H565" s="221"/>
      <c r="I565" s="221"/>
      <c r="J565" s="221"/>
      <c r="K565" s="221"/>
      <c r="L565" s="221"/>
      <c r="M565" s="221"/>
      <c r="N565" s="220"/>
      <c r="O565" s="220"/>
      <c r="P565" s="220"/>
      <c r="Q565" s="220"/>
      <c r="R565" s="221"/>
      <c r="S565" s="221"/>
      <c r="T565" s="221"/>
      <c r="U565" s="221"/>
      <c r="V565" s="221"/>
      <c r="W565" s="221"/>
      <c r="X565" s="221"/>
      <c r="Y565" s="221"/>
      <c r="Z565" s="210"/>
      <c r="AA565" s="210"/>
      <c r="AB565" s="210"/>
      <c r="AC565" s="210"/>
      <c r="AD565" s="210"/>
      <c r="AE565" s="210"/>
      <c r="AF565" s="210"/>
      <c r="AG565" s="210" t="s">
        <v>150</v>
      </c>
      <c r="AH565" s="210">
        <v>0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3" x14ac:dyDescent="0.2">
      <c r="A566" s="217"/>
      <c r="B566" s="218"/>
      <c r="C566" s="255" t="s">
        <v>162</v>
      </c>
      <c r="D566" s="225"/>
      <c r="E566" s="226">
        <v>16.850000000000001</v>
      </c>
      <c r="F566" s="221"/>
      <c r="G566" s="221"/>
      <c r="H566" s="221"/>
      <c r="I566" s="221"/>
      <c r="J566" s="221"/>
      <c r="K566" s="221"/>
      <c r="L566" s="221"/>
      <c r="M566" s="221"/>
      <c r="N566" s="220"/>
      <c r="O566" s="220"/>
      <c r="P566" s="220"/>
      <c r="Q566" s="220"/>
      <c r="R566" s="221"/>
      <c r="S566" s="221"/>
      <c r="T566" s="221"/>
      <c r="U566" s="221"/>
      <c r="V566" s="221"/>
      <c r="W566" s="221"/>
      <c r="X566" s="221"/>
      <c r="Y566" s="221"/>
      <c r="Z566" s="210"/>
      <c r="AA566" s="210"/>
      <c r="AB566" s="210"/>
      <c r="AC566" s="210"/>
      <c r="AD566" s="210"/>
      <c r="AE566" s="210"/>
      <c r="AF566" s="210"/>
      <c r="AG566" s="210" t="s">
        <v>150</v>
      </c>
      <c r="AH566" s="210">
        <v>1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3" x14ac:dyDescent="0.2">
      <c r="A567" s="217"/>
      <c r="B567" s="218"/>
      <c r="C567" s="252" t="s">
        <v>152</v>
      </c>
      <c r="D567" s="223"/>
      <c r="E567" s="224"/>
      <c r="F567" s="221"/>
      <c r="G567" s="221"/>
      <c r="H567" s="221"/>
      <c r="I567" s="221"/>
      <c r="J567" s="221"/>
      <c r="K567" s="221"/>
      <c r="L567" s="221"/>
      <c r="M567" s="221"/>
      <c r="N567" s="220"/>
      <c r="O567" s="220"/>
      <c r="P567" s="220"/>
      <c r="Q567" s="220"/>
      <c r="R567" s="221"/>
      <c r="S567" s="221"/>
      <c r="T567" s="221"/>
      <c r="U567" s="221"/>
      <c r="V567" s="221"/>
      <c r="W567" s="221"/>
      <c r="X567" s="221"/>
      <c r="Y567" s="221"/>
      <c r="Z567" s="210"/>
      <c r="AA567" s="210"/>
      <c r="AB567" s="210"/>
      <c r="AC567" s="210"/>
      <c r="AD567" s="210"/>
      <c r="AE567" s="210"/>
      <c r="AF567" s="210"/>
      <c r="AG567" s="210" t="s">
        <v>150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3" x14ac:dyDescent="0.2">
      <c r="A568" s="217"/>
      <c r="B568" s="218"/>
      <c r="C568" s="252" t="s">
        <v>422</v>
      </c>
      <c r="D568" s="223"/>
      <c r="E568" s="224">
        <v>4.1100000000000003</v>
      </c>
      <c r="F568" s="221"/>
      <c r="G568" s="221"/>
      <c r="H568" s="221"/>
      <c r="I568" s="221"/>
      <c r="J568" s="221"/>
      <c r="K568" s="221"/>
      <c r="L568" s="221"/>
      <c r="M568" s="221"/>
      <c r="N568" s="220"/>
      <c r="O568" s="220"/>
      <c r="P568" s="220"/>
      <c r="Q568" s="220"/>
      <c r="R568" s="221"/>
      <c r="S568" s="221"/>
      <c r="T568" s="221"/>
      <c r="U568" s="221"/>
      <c r="V568" s="221"/>
      <c r="W568" s="221"/>
      <c r="X568" s="221"/>
      <c r="Y568" s="221"/>
      <c r="Z568" s="210"/>
      <c r="AA568" s="210"/>
      <c r="AB568" s="210"/>
      <c r="AC568" s="210"/>
      <c r="AD568" s="210"/>
      <c r="AE568" s="210"/>
      <c r="AF568" s="210"/>
      <c r="AG568" s="210" t="s">
        <v>150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3" x14ac:dyDescent="0.2">
      <c r="A569" s="217"/>
      <c r="B569" s="218"/>
      <c r="C569" s="252" t="s">
        <v>423</v>
      </c>
      <c r="D569" s="223"/>
      <c r="E569" s="224">
        <v>2.46</v>
      </c>
      <c r="F569" s="221"/>
      <c r="G569" s="221"/>
      <c r="H569" s="221"/>
      <c r="I569" s="221"/>
      <c r="J569" s="221"/>
      <c r="K569" s="221"/>
      <c r="L569" s="221"/>
      <c r="M569" s="221"/>
      <c r="N569" s="220"/>
      <c r="O569" s="220"/>
      <c r="P569" s="220"/>
      <c r="Q569" s="220"/>
      <c r="R569" s="221"/>
      <c r="S569" s="221"/>
      <c r="T569" s="221"/>
      <c r="U569" s="221"/>
      <c r="V569" s="221"/>
      <c r="W569" s="221"/>
      <c r="X569" s="221"/>
      <c r="Y569" s="221"/>
      <c r="Z569" s="210"/>
      <c r="AA569" s="210"/>
      <c r="AB569" s="210"/>
      <c r="AC569" s="210"/>
      <c r="AD569" s="210"/>
      <c r="AE569" s="210"/>
      <c r="AF569" s="210"/>
      <c r="AG569" s="210" t="s">
        <v>150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3" x14ac:dyDescent="0.2">
      <c r="A570" s="217"/>
      <c r="B570" s="218"/>
      <c r="C570" s="252" t="s">
        <v>424</v>
      </c>
      <c r="D570" s="223"/>
      <c r="E570" s="224">
        <v>-1.32</v>
      </c>
      <c r="F570" s="221"/>
      <c r="G570" s="221"/>
      <c r="H570" s="221"/>
      <c r="I570" s="221"/>
      <c r="J570" s="221"/>
      <c r="K570" s="221"/>
      <c r="L570" s="221"/>
      <c r="M570" s="221"/>
      <c r="N570" s="220"/>
      <c r="O570" s="220"/>
      <c r="P570" s="220"/>
      <c r="Q570" s="220"/>
      <c r="R570" s="221"/>
      <c r="S570" s="221"/>
      <c r="T570" s="221"/>
      <c r="U570" s="221"/>
      <c r="V570" s="221"/>
      <c r="W570" s="221"/>
      <c r="X570" s="221"/>
      <c r="Y570" s="221"/>
      <c r="Z570" s="210"/>
      <c r="AA570" s="210"/>
      <c r="AB570" s="210"/>
      <c r="AC570" s="210"/>
      <c r="AD570" s="210"/>
      <c r="AE570" s="210"/>
      <c r="AF570" s="210"/>
      <c r="AG570" s="210" t="s">
        <v>150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3" x14ac:dyDescent="0.2">
      <c r="A571" s="217"/>
      <c r="B571" s="218"/>
      <c r="C571" s="252" t="s">
        <v>425</v>
      </c>
      <c r="D571" s="223"/>
      <c r="E571" s="224">
        <v>11.6</v>
      </c>
      <c r="F571" s="221"/>
      <c r="G571" s="221"/>
      <c r="H571" s="221"/>
      <c r="I571" s="221"/>
      <c r="J571" s="221"/>
      <c r="K571" s="221"/>
      <c r="L571" s="221"/>
      <c r="M571" s="221"/>
      <c r="N571" s="220"/>
      <c r="O571" s="220"/>
      <c r="P571" s="220"/>
      <c r="Q571" s="220"/>
      <c r="R571" s="221"/>
      <c r="S571" s="221"/>
      <c r="T571" s="221"/>
      <c r="U571" s="221"/>
      <c r="V571" s="221"/>
      <c r="W571" s="221"/>
      <c r="X571" s="221"/>
      <c r="Y571" s="221"/>
      <c r="Z571" s="210"/>
      <c r="AA571" s="210"/>
      <c r="AB571" s="210"/>
      <c r="AC571" s="210"/>
      <c r="AD571" s="210"/>
      <c r="AE571" s="210"/>
      <c r="AF571" s="210"/>
      <c r="AG571" s="210" t="s">
        <v>150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3" x14ac:dyDescent="0.2">
      <c r="A572" s="217"/>
      <c r="B572" s="218"/>
      <c r="C572" s="255" t="s">
        <v>162</v>
      </c>
      <c r="D572" s="225"/>
      <c r="E572" s="226">
        <v>16.850000000000001</v>
      </c>
      <c r="F572" s="221"/>
      <c r="G572" s="221"/>
      <c r="H572" s="221"/>
      <c r="I572" s="221"/>
      <c r="J572" s="221"/>
      <c r="K572" s="221"/>
      <c r="L572" s="221"/>
      <c r="M572" s="221"/>
      <c r="N572" s="220"/>
      <c r="O572" s="220"/>
      <c r="P572" s="220"/>
      <c r="Q572" s="220"/>
      <c r="R572" s="221"/>
      <c r="S572" s="221"/>
      <c r="T572" s="221"/>
      <c r="U572" s="221"/>
      <c r="V572" s="221"/>
      <c r="W572" s="221"/>
      <c r="X572" s="221"/>
      <c r="Y572" s="221"/>
      <c r="Z572" s="210"/>
      <c r="AA572" s="210"/>
      <c r="AB572" s="210"/>
      <c r="AC572" s="210"/>
      <c r="AD572" s="210"/>
      <c r="AE572" s="210"/>
      <c r="AF572" s="210"/>
      <c r="AG572" s="210" t="s">
        <v>150</v>
      </c>
      <c r="AH572" s="210">
        <v>1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3" x14ac:dyDescent="0.2">
      <c r="A573" s="217"/>
      <c r="B573" s="218"/>
      <c r="C573" s="252" t="s">
        <v>153</v>
      </c>
      <c r="D573" s="223"/>
      <c r="E573" s="224"/>
      <c r="F573" s="221"/>
      <c r="G573" s="221"/>
      <c r="H573" s="221"/>
      <c r="I573" s="221"/>
      <c r="J573" s="221"/>
      <c r="K573" s="221"/>
      <c r="L573" s="221"/>
      <c r="M573" s="221"/>
      <c r="N573" s="220"/>
      <c r="O573" s="220"/>
      <c r="P573" s="220"/>
      <c r="Q573" s="220"/>
      <c r="R573" s="221"/>
      <c r="S573" s="221"/>
      <c r="T573" s="221"/>
      <c r="U573" s="221"/>
      <c r="V573" s="221"/>
      <c r="W573" s="221"/>
      <c r="X573" s="221"/>
      <c r="Y573" s="221"/>
      <c r="Z573" s="210"/>
      <c r="AA573" s="210"/>
      <c r="AB573" s="210"/>
      <c r="AC573" s="210"/>
      <c r="AD573" s="210"/>
      <c r="AE573" s="210"/>
      <c r="AF573" s="210"/>
      <c r="AG573" s="210" t="s">
        <v>150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3" x14ac:dyDescent="0.2">
      <c r="A574" s="217"/>
      <c r="B574" s="218"/>
      <c r="C574" s="252" t="s">
        <v>422</v>
      </c>
      <c r="D574" s="223"/>
      <c r="E574" s="224">
        <v>4.1100000000000003</v>
      </c>
      <c r="F574" s="221"/>
      <c r="G574" s="221"/>
      <c r="H574" s="221"/>
      <c r="I574" s="221"/>
      <c r="J574" s="221"/>
      <c r="K574" s="221"/>
      <c r="L574" s="221"/>
      <c r="M574" s="221"/>
      <c r="N574" s="220"/>
      <c r="O574" s="220"/>
      <c r="P574" s="220"/>
      <c r="Q574" s="220"/>
      <c r="R574" s="221"/>
      <c r="S574" s="221"/>
      <c r="T574" s="221"/>
      <c r="U574" s="221"/>
      <c r="V574" s="221"/>
      <c r="W574" s="221"/>
      <c r="X574" s="221"/>
      <c r="Y574" s="221"/>
      <c r="Z574" s="210"/>
      <c r="AA574" s="210"/>
      <c r="AB574" s="210"/>
      <c r="AC574" s="210"/>
      <c r="AD574" s="210"/>
      <c r="AE574" s="210"/>
      <c r="AF574" s="210"/>
      <c r="AG574" s="210" t="s">
        <v>150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3" x14ac:dyDescent="0.2">
      <c r="A575" s="217"/>
      <c r="B575" s="218"/>
      <c r="C575" s="252" t="s">
        <v>423</v>
      </c>
      <c r="D575" s="223"/>
      <c r="E575" s="224">
        <v>2.46</v>
      </c>
      <c r="F575" s="221"/>
      <c r="G575" s="221"/>
      <c r="H575" s="221"/>
      <c r="I575" s="221"/>
      <c r="J575" s="221"/>
      <c r="K575" s="221"/>
      <c r="L575" s="221"/>
      <c r="M575" s="221"/>
      <c r="N575" s="220"/>
      <c r="O575" s="220"/>
      <c r="P575" s="220"/>
      <c r="Q575" s="220"/>
      <c r="R575" s="221"/>
      <c r="S575" s="221"/>
      <c r="T575" s="221"/>
      <c r="U575" s="221"/>
      <c r="V575" s="221"/>
      <c r="W575" s="221"/>
      <c r="X575" s="221"/>
      <c r="Y575" s="221"/>
      <c r="Z575" s="210"/>
      <c r="AA575" s="210"/>
      <c r="AB575" s="210"/>
      <c r="AC575" s="210"/>
      <c r="AD575" s="210"/>
      <c r="AE575" s="210"/>
      <c r="AF575" s="210"/>
      <c r="AG575" s="210" t="s">
        <v>150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3" x14ac:dyDescent="0.2">
      <c r="A576" s="217"/>
      <c r="B576" s="218"/>
      <c r="C576" s="252" t="s">
        <v>424</v>
      </c>
      <c r="D576" s="223"/>
      <c r="E576" s="224">
        <v>-1.32</v>
      </c>
      <c r="F576" s="221"/>
      <c r="G576" s="221"/>
      <c r="H576" s="221"/>
      <c r="I576" s="221"/>
      <c r="J576" s="221"/>
      <c r="K576" s="221"/>
      <c r="L576" s="221"/>
      <c r="M576" s="221"/>
      <c r="N576" s="220"/>
      <c r="O576" s="220"/>
      <c r="P576" s="220"/>
      <c r="Q576" s="220"/>
      <c r="R576" s="221"/>
      <c r="S576" s="221"/>
      <c r="T576" s="221"/>
      <c r="U576" s="221"/>
      <c r="V576" s="221"/>
      <c r="W576" s="221"/>
      <c r="X576" s="221"/>
      <c r="Y576" s="221"/>
      <c r="Z576" s="210"/>
      <c r="AA576" s="210"/>
      <c r="AB576" s="210"/>
      <c r="AC576" s="210"/>
      <c r="AD576" s="210"/>
      <c r="AE576" s="210"/>
      <c r="AF576" s="210"/>
      <c r="AG576" s="210" t="s">
        <v>150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3" x14ac:dyDescent="0.2">
      <c r="A577" s="217"/>
      <c r="B577" s="218"/>
      <c r="C577" s="252" t="s">
        <v>425</v>
      </c>
      <c r="D577" s="223"/>
      <c r="E577" s="224">
        <v>11.6</v>
      </c>
      <c r="F577" s="221"/>
      <c r="G577" s="221"/>
      <c r="H577" s="221"/>
      <c r="I577" s="221"/>
      <c r="J577" s="221"/>
      <c r="K577" s="221"/>
      <c r="L577" s="221"/>
      <c r="M577" s="221"/>
      <c r="N577" s="220"/>
      <c r="O577" s="220"/>
      <c r="P577" s="220"/>
      <c r="Q577" s="220"/>
      <c r="R577" s="221"/>
      <c r="S577" s="221"/>
      <c r="T577" s="221"/>
      <c r="U577" s="221"/>
      <c r="V577" s="221"/>
      <c r="W577" s="221"/>
      <c r="X577" s="221"/>
      <c r="Y577" s="221"/>
      <c r="Z577" s="210"/>
      <c r="AA577" s="210"/>
      <c r="AB577" s="210"/>
      <c r="AC577" s="210"/>
      <c r="AD577" s="210"/>
      <c r="AE577" s="210"/>
      <c r="AF577" s="210"/>
      <c r="AG577" s="210" t="s">
        <v>150</v>
      </c>
      <c r="AH577" s="210">
        <v>0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3" x14ac:dyDescent="0.2">
      <c r="A578" s="217"/>
      <c r="B578" s="218"/>
      <c r="C578" s="255" t="s">
        <v>162</v>
      </c>
      <c r="D578" s="225"/>
      <c r="E578" s="226">
        <v>16.850000000000001</v>
      </c>
      <c r="F578" s="221"/>
      <c r="G578" s="221"/>
      <c r="H578" s="221"/>
      <c r="I578" s="221"/>
      <c r="J578" s="221"/>
      <c r="K578" s="221"/>
      <c r="L578" s="221"/>
      <c r="M578" s="221"/>
      <c r="N578" s="220"/>
      <c r="O578" s="220"/>
      <c r="P578" s="220"/>
      <c r="Q578" s="220"/>
      <c r="R578" s="221"/>
      <c r="S578" s="221"/>
      <c r="T578" s="221"/>
      <c r="U578" s="221"/>
      <c r="V578" s="221"/>
      <c r="W578" s="221"/>
      <c r="X578" s="221"/>
      <c r="Y578" s="221"/>
      <c r="Z578" s="210"/>
      <c r="AA578" s="210"/>
      <c r="AB578" s="210"/>
      <c r="AC578" s="210"/>
      <c r="AD578" s="210"/>
      <c r="AE578" s="210"/>
      <c r="AF578" s="210"/>
      <c r="AG578" s="210" t="s">
        <v>150</v>
      </c>
      <c r="AH578" s="210">
        <v>1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2" x14ac:dyDescent="0.2">
      <c r="A579" s="217"/>
      <c r="B579" s="218"/>
      <c r="C579" s="253"/>
      <c r="D579" s="243"/>
      <c r="E579" s="243"/>
      <c r="F579" s="243"/>
      <c r="G579" s="243"/>
      <c r="H579" s="221"/>
      <c r="I579" s="221"/>
      <c r="J579" s="221"/>
      <c r="K579" s="221"/>
      <c r="L579" s="221"/>
      <c r="M579" s="221"/>
      <c r="N579" s="220"/>
      <c r="O579" s="220"/>
      <c r="P579" s="220"/>
      <c r="Q579" s="220"/>
      <c r="R579" s="221"/>
      <c r="S579" s="221"/>
      <c r="T579" s="221"/>
      <c r="U579" s="221"/>
      <c r="V579" s="221"/>
      <c r="W579" s="221"/>
      <c r="X579" s="221"/>
      <c r="Y579" s="221"/>
      <c r="Z579" s="210"/>
      <c r="AA579" s="210"/>
      <c r="AB579" s="210"/>
      <c r="AC579" s="210"/>
      <c r="AD579" s="210"/>
      <c r="AE579" s="210"/>
      <c r="AF579" s="210"/>
      <c r="AG579" s="210" t="s">
        <v>154</v>
      </c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">
      <c r="A580" s="235">
        <v>87</v>
      </c>
      <c r="B580" s="236" t="s">
        <v>426</v>
      </c>
      <c r="C580" s="251" t="s">
        <v>427</v>
      </c>
      <c r="D580" s="237" t="s">
        <v>157</v>
      </c>
      <c r="E580" s="238">
        <v>126.91800000000001</v>
      </c>
      <c r="F580" s="239"/>
      <c r="G580" s="240">
        <f>ROUND(E580*F580,2)</f>
        <v>0</v>
      </c>
      <c r="H580" s="239"/>
      <c r="I580" s="240">
        <f>ROUND(E580*H580,2)</f>
        <v>0</v>
      </c>
      <c r="J580" s="239"/>
      <c r="K580" s="240">
        <f>ROUND(E580*J580,2)</f>
        <v>0</v>
      </c>
      <c r="L580" s="240">
        <v>21</v>
      </c>
      <c r="M580" s="240">
        <f>G580*(1+L580/100)</f>
        <v>0</v>
      </c>
      <c r="N580" s="238">
        <v>3.0000000000000001E-5</v>
      </c>
      <c r="O580" s="238">
        <f>ROUND(E580*N580,2)</f>
        <v>0</v>
      </c>
      <c r="P580" s="238">
        <v>0</v>
      </c>
      <c r="Q580" s="238">
        <f>ROUND(E580*P580,2)</f>
        <v>0</v>
      </c>
      <c r="R580" s="240" t="s">
        <v>388</v>
      </c>
      <c r="S580" s="240" t="s">
        <v>145</v>
      </c>
      <c r="T580" s="241" t="s">
        <v>145</v>
      </c>
      <c r="U580" s="221">
        <v>0.05</v>
      </c>
      <c r="V580" s="221">
        <f>ROUND(E580*U580,2)</f>
        <v>6.35</v>
      </c>
      <c r="W580" s="221"/>
      <c r="X580" s="221" t="s">
        <v>146</v>
      </c>
      <c r="Y580" s="221" t="s">
        <v>147</v>
      </c>
      <c r="Z580" s="210"/>
      <c r="AA580" s="210"/>
      <c r="AB580" s="210"/>
      <c r="AC580" s="210"/>
      <c r="AD580" s="210"/>
      <c r="AE580" s="210"/>
      <c r="AF580" s="210"/>
      <c r="AG580" s="210" t="s">
        <v>148</v>
      </c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2" x14ac:dyDescent="0.2">
      <c r="A581" s="217"/>
      <c r="B581" s="218"/>
      <c r="C581" s="258" t="s">
        <v>428</v>
      </c>
      <c r="D581" s="248"/>
      <c r="E581" s="248"/>
      <c r="F581" s="248"/>
      <c r="G581" s="248"/>
      <c r="H581" s="221"/>
      <c r="I581" s="221"/>
      <c r="J581" s="221"/>
      <c r="K581" s="221"/>
      <c r="L581" s="221"/>
      <c r="M581" s="221"/>
      <c r="N581" s="220"/>
      <c r="O581" s="220"/>
      <c r="P581" s="220"/>
      <c r="Q581" s="220"/>
      <c r="R581" s="221"/>
      <c r="S581" s="221"/>
      <c r="T581" s="221"/>
      <c r="U581" s="221"/>
      <c r="V581" s="221"/>
      <c r="W581" s="221"/>
      <c r="X581" s="221"/>
      <c r="Y581" s="221"/>
      <c r="Z581" s="210"/>
      <c r="AA581" s="210"/>
      <c r="AB581" s="210"/>
      <c r="AC581" s="210"/>
      <c r="AD581" s="210"/>
      <c r="AE581" s="210"/>
      <c r="AF581" s="210"/>
      <c r="AG581" s="210" t="s">
        <v>168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2" x14ac:dyDescent="0.2">
      <c r="A582" s="217"/>
      <c r="B582" s="218"/>
      <c r="C582" s="253"/>
      <c r="D582" s="243"/>
      <c r="E582" s="243"/>
      <c r="F582" s="243"/>
      <c r="G582" s="243"/>
      <c r="H582" s="221"/>
      <c r="I582" s="221"/>
      <c r="J582" s="221"/>
      <c r="K582" s="221"/>
      <c r="L582" s="221"/>
      <c r="M582" s="221"/>
      <c r="N582" s="220"/>
      <c r="O582" s="220"/>
      <c r="P582" s="220"/>
      <c r="Q582" s="220"/>
      <c r="R582" s="221"/>
      <c r="S582" s="221"/>
      <c r="T582" s="221"/>
      <c r="U582" s="221"/>
      <c r="V582" s="221"/>
      <c r="W582" s="221"/>
      <c r="X582" s="221"/>
      <c r="Y582" s="221"/>
      <c r="Z582" s="210"/>
      <c r="AA582" s="210"/>
      <c r="AB582" s="210"/>
      <c r="AC582" s="210"/>
      <c r="AD582" s="210"/>
      <c r="AE582" s="210"/>
      <c r="AF582" s="210"/>
      <c r="AG582" s="210" t="s">
        <v>154</v>
      </c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ht="22.5" outlineLevel="1" x14ac:dyDescent="0.2">
      <c r="A583" s="235">
        <v>88</v>
      </c>
      <c r="B583" s="236" t="s">
        <v>429</v>
      </c>
      <c r="C583" s="251" t="s">
        <v>430</v>
      </c>
      <c r="D583" s="237" t="s">
        <v>157</v>
      </c>
      <c r="E583" s="238">
        <v>126.91800000000001</v>
      </c>
      <c r="F583" s="239"/>
      <c r="G583" s="240">
        <f>ROUND(E583*F583,2)</f>
        <v>0</v>
      </c>
      <c r="H583" s="239"/>
      <c r="I583" s="240">
        <f>ROUND(E583*H583,2)</f>
        <v>0</v>
      </c>
      <c r="J583" s="239"/>
      <c r="K583" s="240">
        <f>ROUND(E583*J583,2)</f>
        <v>0</v>
      </c>
      <c r="L583" s="240">
        <v>21</v>
      </c>
      <c r="M583" s="240">
        <f>G583*(1+L583/100)</f>
        <v>0</v>
      </c>
      <c r="N583" s="238">
        <v>4.9699999999999996E-3</v>
      </c>
      <c r="O583" s="238">
        <f>ROUND(E583*N583,2)</f>
        <v>0.63</v>
      </c>
      <c r="P583" s="238">
        <v>0</v>
      </c>
      <c r="Q583" s="238">
        <f>ROUND(E583*P583,2)</f>
        <v>0</v>
      </c>
      <c r="R583" s="240" t="s">
        <v>388</v>
      </c>
      <c r="S583" s="240" t="s">
        <v>145</v>
      </c>
      <c r="T583" s="241" t="s">
        <v>145</v>
      </c>
      <c r="U583" s="221">
        <v>0.98</v>
      </c>
      <c r="V583" s="221">
        <f>ROUND(E583*U583,2)</f>
        <v>124.38</v>
      </c>
      <c r="W583" s="221"/>
      <c r="X583" s="221" t="s">
        <v>146</v>
      </c>
      <c r="Y583" s="221" t="s">
        <v>147</v>
      </c>
      <c r="Z583" s="210"/>
      <c r="AA583" s="210"/>
      <c r="AB583" s="210"/>
      <c r="AC583" s="210"/>
      <c r="AD583" s="210"/>
      <c r="AE583" s="210"/>
      <c r="AF583" s="210"/>
      <c r="AG583" s="210" t="s">
        <v>148</v>
      </c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2" x14ac:dyDescent="0.2">
      <c r="A584" s="217"/>
      <c r="B584" s="218"/>
      <c r="C584" s="252" t="s">
        <v>149</v>
      </c>
      <c r="D584" s="223"/>
      <c r="E584" s="224"/>
      <c r="F584" s="221"/>
      <c r="G584" s="221"/>
      <c r="H584" s="221"/>
      <c r="I584" s="221"/>
      <c r="J584" s="221"/>
      <c r="K584" s="221"/>
      <c r="L584" s="221"/>
      <c r="M584" s="221"/>
      <c r="N584" s="220"/>
      <c r="O584" s="220"/>
      <c r="P584" s="220"/>
      <c r="Q584" s="220"/>
      <c r="R584" s="221"/>
      <c r="S584" s="221"/>
      <c r="T584" s="221"/>
      <c r="U584" s="221"/>
      <c r="V584" s="221"/>
      <c r="W584" s="221"/>
      <c r="X584" s="221"/>
      <c r="Y584" s="221"/>
      <c r="Z584" s="210"/>
      <c r="AA584" s="210"/>
      <c r="AB584" s="210"/>
      <c r="AC584" s="210"/>
      <c r="AD584" s="210"/>
      <c r="AE584" s="210"/>
      <c r="AF584" s="210"/>
      <c r="AG584" s="210" t="s">
        <v>150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3" x14ac:dyDescent="0.2">
      <c r="A585" s="217"/>
      <c r="B585" s="218"/>
      <c r="C585" s="252" t="s">
        <v>431</v>
      </c>
      <c r="D585" s="223"/>
      <c r="E585" s="224">
        <v>35.35</v>
      </c>
      <c r="F585" s="221"/>
      <c r="G585" s="221"/>
      <c r="H585" s="221"/>
      <c r="I585" s="221"/>
      <c r="J585" s="221"/>
      <c r="K585" s="221"/>
      <c r="L585" s="221"/>
      <c r="M585" s="221"/>
      <c r="N585" s="220"/>
      <c r="O585" s="220"/>
      <c r="P585" s="220"/>
      <c r="Q585" s="220"/>
      <c r="R585" s="221"/>
      <c r="S585" s="221"/>
      <c r="T585" s="221"/>
      <c r="U585" s="221"/>
      <c r="V585" s="221"/>
      <c r="W585" s="221"/>
      <c r="X585" s="221"/>
      <c r="Y585" s="221"/>
      <c r="Z585" s="210"/>
      <c r="AA585" s="210"/>
      <c r="AB585" s="210"/>
      <c r="AC585" s="210"/>
      <c r="AD585" s="210"/>
      <c r="AE585" s="210"/>
      <c r="AF585" s="210"/>
      <c r="AG585" s="210" t="s">
        <v>150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3" x14ac:dyDescent="0.2">
      <c r="A586" s="217"/>
      <c r="B586" s="218"/>
      <c r="C586" s="252" t="s">
        <v>432</v>
      </c>
      <c r="D586" s="223"/>
      <c r="E586" s="224">
        <v>16.564</v>
      </c>
      <c r="F586" s="221"/>
      <c r="G586" s="221"/>
      <c r="H586" s="221"/>
      <c r="I586" s="221"/>
      <c r="J586" s="221"/>
      <c r="K586" s="221"/>
      <c r="L586" s="221"/>
      <c r="M586" s="221"/>
      <c r="N586" s="220"/>
      <c r="O586" s="220"/>
      <c r="P586" s="220"/>
      <c r="Q586" s="220"/>
      <c r="R586" s="221"/>
      <c r="S586" s="221"/>
      <c r="T586" s="221"/>
      <c r="U586" s="221"/>
      <c r="V586" s="221"/>
      <c r="W586" s="221"/>
      <c r="X586" s="221"/>
      <c r="Y586" s="221"/>
      <c r="Z586" s="210"/>
      <c r="AA586" s="210"/>
      <c r="AB586" s="210"/>
      <c r="AC586" s="210"/>
      <c r="AD586" s="210"/>
      <c r="AE586" s="210"/>
      <c r="AF586" s="210"/>
      <c r="AG586" s="210" t="s">
        <v>150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3" x14ac:dyDescent="0.2">
      <c r="A587" s="217"/>
      <c r="B587" s="218"/>
      <c r="C587" s="252" t="s">
        <v>433</v>
      </c>
      <c r="D587" s="223"/>
      <c r="E587" s="224">
        <v>-9.6080000000000005</v>
      </c>
      <c r="F587" s="221"/>
      <c r="G587" s="221"/>
      <c r="H587" s="221"/>
      <c r="I587" s="221"/>
      <c r="J587" s="221"/>
      <c r="K587" s="221"/>
      <c r="L587" s="221"/>
      <c r="M587" s="221"/>
      <c r="N587" s="220"/>
      <c r="O587" s="220"/>
      <c r="P587" s="220"/>
      <c r="Q587" s="220"/>
      <c r="R587" s="221"/>
      <c r="S587" s="221"/>
      <c r="T587" s="221"/>
      <c r="U587" s="221"/>
      <c r="V587" s="221"/>
      <c r="W587" s="221"/>
      <c r="X587" s="221"/>
      <c r="Y587" s="221"/>
      <c r="Z587" s="210"/>
      <c r="AA587" s="210"/>
      <c r="AB587" s="210"/>
      <c r="AC587" s="210"/>
      <c r="AD587" s="210"/>
      <c r="AE587" s="210"/>
      <c r="AF587" s="210"/>
      <c r="AG587" s="210" t="s">
        <v>150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3" x14ac:dyDescent="0.2">
      <c r="A588" s="217"/>
      <c r="B588" s="218"/>
      <c r="C588" s="255" t="s">
        <v>162</v>
      </c>
      <c r="D588" s="225"/>
      <c r="E588" s="226">
        <v>42.305999999999997</v>
      </c>
      <c r="F588" s="221"/>
      <c r="G588" s="221"/>
      <c r="H588" s="221"/>
      <c r="I588" s="221"/>
      <c r="J588" s="221"/>
      <c r="K588" s="221"/>
      <c r="L588" s="221"/>
      <c r="M588" s="221"/>
      <c r="N588" s="220"/>
      <c r="O588" s="220"/>
      <c r="P588" s="220"/>
      <c r="Q588" s="220"/>
      <c r="R588" s="221"/>
      <c r="S588" s="221"/>
      <c r="T588" s="221"/>
      <c r="U588" s="221"/>
      <c r="V588" s="221"/>
      <c r="W588" s="221"/>
      <c r="X588" s="221"/>
      <c r="Y588" s="221"/>
      <c r="Z588" s="210"/>
      <c r="AA588" s="210"/>
      <c r="AB588" s="210"/>
      <c r="AC588" s="210"/>
      <c r="AD588" s="210"/>
      <c r="AE588" s="210"/>
      <c r="AF588" s="210"/>
      <c r="AG588" s="210" t="s">
        <v>150</v>
      </c>
      <c r="AH588" s="210">
        <v>1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3" x14ac:dyDescent="0.2">
      <c r="A589" s="217"/>
      <c r="B589" s="218"/>
      <c r="C589" s="252" t="s">
        <v>152</v>
      </c>
      <c r="D589" s="223"/>
      <c r="E589" s="224"/>
      <c r="F589" s="221"/>
      <c r="G589" s="221"/>
      <c r="H589" s="221"/>
      <c r="I589" s="221"/>
      <c r="J589" s="221"/>
      <c r="K589" s="221"/>
      <c r="L589" s="221"/>
      <c r="M589" s="221"/>
      <c r="N589" s="220"/>
      <c r="O589" s="220"/>
      <c r="P589" s="220"/>
      <c r="Q589" s="220"/>
      <c r="R589" s="221"/>
      <c r="S589" s="221"/>
      <c r="T589" s="221"/>
      <c r="U589" s="221"/>
      <c r="V589" s="221"/>
      <c r="W589" s="221"/>
      <c r="X589" s="221"/>
      <c r="Y589" s="221"/>
      <c r="Z589" s="210"/>
      <c r="AA589" s="210"/>
      <c r="AB589" s="210"/>
      <c r="AC589" s="210"/>
      <c r="AD589" s="210"/>
      <c r="AE589" s="210"/>
      <c r="AF589" s="210"/>
      <c r="AG589" s="210" t="s">
        <v>150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3" x14ac:dyDescent="0.2">
      <c r="A590" s="217"/>
      <c r="B590" s="218"/>
      <c r="C590" s="252" t="s">
        <v>431</v>
      </c>
      <c r="D590" s="223"/>
      <c r="E590" s="224">
        <v>35.35</v>
      </c>
      <c r="F590" s="221"/>
      <c r="G590" s="221"/>
      <c r="H590" s="221"/>
      <c r="I590" s="221"/>
      <c r="J590" s="221"/>
      <c r="K590" s="221"/>
      <c r="L590" s="221"/>
      <c r="M590" s="221"/>
      <c r="N590" s="220"/>
      <c r="O590" s="220"/>
      <c r="P590" s="220"/>
      <c r="Q590" s="220"/>
      <c r="R590" s="221"/>
      <c r="S590" s="221"/>
      <c r="T590" s="221"/>
      <c r="U590" s="221"/>
      <c r="V590" s="221"/>
      <c r="W590" s="221"/>
      <c r="X590" s="221"/>
      <c r="Y590" s="221"/>
      <c r="Z590" s="210"/>
      <c r="AA590" s="210"/>
      <c r="AB590" s="210"/>
      <c r="AC590" s="210"/>
      <c r="AD590" s="210"/>
      <c r="AE590" s="210"/>
      <c r="AF590" s="210"/>
      <c r="AG590" s="210" t="s">
        <v>150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3" x14ac:dyDescent="0.2">
      <c r="A591" s="217"/>
      <c r="B591" s="218"/>
      <c r="C591" s="252" t="s">
        <v>432</v>
      </c>
      <c r="D591" s="223"/>
      <c r="E591" s="224">
        <v>16.564</v>
      </c>
      <c r="F591" s="221"/>
      <c r="G591" s="221"/>
      <c r="H591" s="221"/>
      <c r="I591" s="221"/>
      <c r="J591" s="221"/>
      <c r="K591" s="221"/>
      <c r="L591" s="221"/>
      <c r="M591" s="221"/>
      <c r="N591" s="220"/>
      <c r="O591" s="220"/>
      <c r="P591" s="220"/>
      <c r="Q591" s="220"/>
      <c r="R591" s="221"/>
      <c r="S591" s="221"/>
      <c r="T591" s="221"/>
      <c r="U591" s="221"/>
      <c r="V591" s="221"/>
      <c r="W591" s="221"/>
      <c r="X591" s="221"/>
      <c r="Y591" s="221"/>
      <c r="Z591" s="210"/>
      <c r="AA591" s="210"/>
      <c r="AB591" s="210"/>
      <c r="AC591" s="210"/>
      <c r="AD591" s="210"/>
      <c r="AE591" s="210"/>
      <c r="AF591" s="210"/>
      <c r="AG591" s="210" t="s">
        <v>150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3" x14ac:dyDescent="0.2">
      <c r="A592" s="217"/>
      <c r="B592" s="218"/>
      <c r="C592" s="252" t="s">
        <v>433</v>
      </c>
      <c r="D592" s="223"/>
      <c r="E592" s="224">
        <v>-9.6080000000000005</v>
      </c>
      <c r="F592" s="221"/>
      <c r="G592" s="221"/>
      <c r="H592" s="221"/>
      <c r="I592" s="221"/>
      <c r="J592" s="221"/>
      <c r="K592" s="221"/>
      <c r="L592" s="221"/>
      <c r="M592" s="221"/>
      <c r="N592" s="220"/>
      <c r="O592" s="220"/>
      <c r="P592" s="220"/>
      <c r="Q592" s="220"/>
      <c r="R592" s="221"/>
      <c r="S592" s="221"/>
      <c r="T592" s="221"/>
      <c r="U592" s="221"/>
      <c r="V592" s="221"/>
      <c r="W592" s="221"/>
      <c r="X592" s="221"/>
      <c r="Y592" s="221"/>
      <c r="Z592" s="210"/>
      <c r="AA592" s="210"/>
      <c r="AB592" s="210"/>
      <c r="AC592" s="210"/>
      <c r="AD592" s="210"/>
      <c r="AE592" s="210"/>
      <c r="AF592" s="210"/>
      <c r="AG592" s="210" t="s">
        <v>150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3" x14ac:dyDescent="0.2">
      <c r="A593" s="217"/>
      <c r="B593" s="218"/>
      <c r="C593" s="255" t="s">
        <v>162</v>
      </c>
      <c r="D593" s="225"/>
      <c r="E593" s="226">
        <v>42.305999999999997</v>
      </c>
      <c r="F593" s="221"/>
      <c r="G593" s="221"/>
      <c r="H593" s="221"/>
      <c r="I593" s="221"/>
      <c r="J593" s="221"/>
      <c r="K593" s="221"/>
      <c r="L593" s="221"/>
      <c r="M593" s="221"/>
      <c r="N593" s="220"/>
      <c r="O593" s="220"/>
      <c r="P593" s="220"/>
      <c r="Q593" s="220"/>
      <c r="R593" s="221"/>
      <c r="S593" s="221"/>
      <c r="T593" s="221"/>
      <c r="U593" s="221"/>
      <c r="V593" s="221"/>
      <c r="W593" s="221"/>
      <c r="X593" s="221"/>
      <c r="Y593" s="221"/>
      <c r="Z593" s="210"/>
      <c r="AA593" s="210"/>
      <c r="AB593" s="210"/>
      <c r="AC593" s="210"/>
      <c r="AD593" s="210"/>
      <c r="AE593" s="210"/>
      <c r="AF593" s="210"/>
      <c r="AG593" s="210" t="s">
        <v>150</v>
      </c>
      <c r="AH593" s="210">
        <v>1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3" x14ac:dyDescent="0.2">
      <c r="A594" s="217"/>
      <c r="B594" s="218"/>
      <c r="C594" s="252" t="s">
        <v>153</v>
      </c>
      <c r="D594" s="223"/>
      <c r="E594" s="224"/>
      <c r="F594" s="221"/>
      <c r="G594" s="221"/>
      <c r="H594" s="221"/>
      <c r="I594" s="221"/>
      <c r="J594" s="221"/>
      <c r="K594" s="221"/>
      <c r="L594" s="221"/>
      <c r="M594" s="221"/>
      <c r="N594" s="220"/>
      <c r="O594" s="220"/>
      <c r="P594" s="220"/>
      <c r="Q594" s="220"/>
      <c r="R594" s="221"/>
      <c r="S594" s="221"/>
      <c r="T594" s="221"/>
      <c r="U594" s="221"/>
      <c r="V594" s="221"/>
      <c r="W594" s="221"/>
      <c r="X594" s="221"/>
      <c r="Y594" s="221"/>
      <c r="Z594" s="210"/>
      <c r="AA594" s="210"/>
      <c r="AB594" s="210"/>
      <c r="AC594" s="210"/>
      <c r="AD594" s="210"/>
      <c r="AE594" s="210"/>
      <c r="AF594" s="210"/>
      <c r="AG594" s="210" t="s">
        <v>150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3" x14ac:dyDescent="0.2">
      <c r="A595" s="217"/>
      <c r="B595" s="218"/>
      <c r="C595" s="252" t="s">
        <v>431</v>
      </c>
      <c r="D595" s="223"/>
      <c r="E595" s="224">
        <v>35.35</v>
      </c>
      <c r="F595" s="221"/>
      <c r="G595" s="221"/>
      <c r="H595" s="221"/>
      <c r="I595" s="221"/>
      <c r="J595" s="221"/>
      <c r="K595" s="221"/>
      <c r="L595" s="221"/>
      <c r="M595" s="221"/>
      <c r="N595" s="220"/>
      <c r="O595" s="220"/>
      <c r="P595" s="220"/>
      <c r="Q595" s="220"/>
      <c r="R595" s="221"/>
      <c r="S595" s="221"/>
      <c r="T595" s="221"/>
      <c r="U595" s="221"/>
      <c r="V595" s="221"/>
      <c r="W595" s="221"/>
      <c r="X595" s="221"/>
      <c r="Y595" s="221"/>
      <c r="Z595" s="210"/>
      <c r="AA595" s="210"/>
      <c r="AB595" s="210"/>
      <c r="AC595" s="210"/>
      <c r="AD595" s="210"/>
      <c r="AE595" s="210"/>
      <c r="AF595" s="210"/>
      <c r="AG595" s="210" t="s">
        <v>150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3" x14ac:dyDescent="0.2">
      <c r="A596" s="217"/>
      <c r="B596" s="218"/>
      <c r="C596" s="252" t="s">
        <v>432</v>
      </c>
      <c r="D596" s="223"/>
      <c r="E596" s="224">
        <v>16.564</v>
      </c>
      <c r="F596" s="221"/>
      <c r="G596" s="221"/>
      <c r="H596" s="221"/>
      <c r="I596" s="221"/>
      <c r="J596" s="221"/>
      <c r="K596" s="221"/>
      <c r="L596" s="221"/>
      <c r="M596" s="221"/>
      <c r="N596" s="220"/>
      <c r="O596" s="220"/>
      <c r="P596" s="220"/>
      <c r="Q596" s="220"/>
      <c r="R596" s="221"/>
      <c r="S596" s="221"/>
      <c r="T596" s="221"/>
      <c r="U596" s="221"/>
      <c r="V596" s="221"/>
      <c r="W596" s="221"/>
      <c r="X596" s="221"/>
      <c r="Y596" s="221"/>
      <c r="Z596" s="210"/>
      <c r="AA596" s="210"/>
      <c r="AB596" s="210"/>
      <c r="AC596" s="210"/>
      <c r="AD596" s="210"/>
      <c r="AE596" s="210"/>
      <c r="AF596" s="210"/>
      <c r="AG596" s="210" t="s">
        <v>150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3" x14ac:dyDescent="0.2">
      <c r="A597" s="217"/>
      <c r="B597" s="218"/>
      <c r="C597" s="252" t="s">
        <v>433</v>
      </c>
      <c r="D597" s="223"/>
      <c r="E597" s="224">
        <v>-9.6080000000000005</v>
      </c>
      <c r="F597" s="221"/>
      <c r="G597" s="221"/>
      <c r="H597" s="221"/>
      <c r="I597" s="221"/>
      <c r="J597" s="221"/>
      <c r="K597" s="221"/>
      <c r="L597" s="221"/>
      <c r="M597" s="221"/>
      <c r="N597" s="220"/>
      <c r="O597" s="220"/>
      <c r="P597" s="220"/>
      <c r="Q597" s="220"/>
      <c r="R597" s="221"/>
      <c r="S597" s="221"/>
      <c r="T597" s="221"/>
      <c r="U597" s="221"/>
      <c r="V597" s="221"/>
      <c r="W597" s="221"/>
      <c r="X597" s="221"/>
      <c r="Y597" s="221"/>
      <c r="Z597" s="210"/>
      <c r="AA597" s="210"/>
      <c r="AB597" s="210"/>
      <c r="AC597" s="210"/>
      <c r="AD597" s="210"/>
      <c r="AE597" s="210"/>
      <c r="AF597" s="210"/>
      <c r="AG597" s="210" t="s">
        <v>150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3" x14ac:dyDescent="0.2">
      <c r="A598" s="217"/>
      <c r="B598" s="218"/>
      <c r="C598" s="255" t="s">
        <v>162</v>
      </c>
      <c r="D598" s="225"/>
      <c r="E598" s="226">
        <v>42.305999999999997</v>
      </c>
      <c r="F598" s="221"/>
      <c r="G598" s="221"/>
      <c r="H598" s="221"/>
      <c r="I598" s="221"/>
      <c r="J598" s="221"/>
      <c r="K598" s="221"/>
      <c r="L598" s="221"/>
      <c r="M598" s="221"/>
      <c r="N598" s="220"/>
      <c r="O598" s="220"/>
      <c r="P598" s="220"/>
      <c r="Q598" s="220"/>
      <c r="R598" s="221"/>
      <c r="S598" s="221"/>
      <c r="T598" s="221"/>
      <c r="U598" s="221"/>
      <c r="V598" s="221"/>
      <c r="W598" s="221"/>
      <c r="X598" s="221"/>
      <c r="Y598" s="221"/>
      <c r="Z598" s="210"/>
      <c r="AA598" s="210"/>
      <c r="AB598" s="210"/>
      <c r="AC598" s="210"/>
      <c r="AD598" s="210"/>
      <c r="AE598" s="210"/>
      <c r="AF598" s="210"/>
      <c r="AG598" s="210" t="s">
        <v>150</v>
      </c>
      <c r="AH598" s="210">
        <v>1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2" x14ac:dyDescent="0.2">
      <c r="A599" s="217"/>
      <c r="B599" s="218"/>
      <c r="C599" s="253"/>
      <c r="D599" s="243"/>
      <c r="E599" s="243"/>
      <c r="F599" s="243"/>
      <c r="G599" s="243"/>
      <c r="H599" s="221"/>
      <c r="I599" s="221"/>
      <c r="J599" s="221"/>
      <c r="K599" s="221"/>
      <c r="L599" s="221"/>
      <c r="M599" s="221"/>
      <c r="N599" s="220"/>
      <c r="O599" s="220"/>
      <c r="P599" s="220"/>
      <c r="Q599" s="220"/>
      <c r="R599" s="221"/>
      <c r="S599" s="221"/>
      <c r="T599" s="221"/>
      <c r="U599" s="221"/>
      <c r="V599" s="221"/>
      <c r="W599" s="221"/>
      <c r="X599" s="221"/>
      <c r="Y599" s="221"/>
      <c r="Z599" s="210"/>
      <c r="AA599" s="210"/>
      <c r="AB599" s="210"/>
      <c r="AC599" s="210"/>
      <c r="AD599" s="210"/>
      <c r="AE599" s="210"/>
      <c r="AF599" s="210"/>
      <c r="AG599" s="210" t="s">
        <v>154</v>
      </c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ht="33.75" outlineLevel="1" x14ac:dyDescent="0.2">
      <c r="A600" s="235">
        <v>89</v>
      </c>
      <c r="B600" s="236" t="s">
        <v>434</v>
      </c>
      <c r="C600" s="251" t="s">
        <v>435</v>
      </c>
      <c r="D600" s="237" t="s">
        <v>157</v>
      </c>
      <c r="E600" s="238">
        <v>41.207999999999998</v>
      </c>
      <c r="F600" s="239"/>
      <c r="G600" s="240">
        <f>ROUND(E600*F600,2)</f>
        <v>0</v>
      </c>
      <c r="H600" s="239"/>
      <c r="I600" s="240">
        <f>ROUND(E600*H600,2)</f>
        <v>0</v>
      </c>
      <c r="J600" s="239"/>
      <c r="K600" s="240">
        <f>ROUND(E600*J600,2)</f>
        <v>0</v>
      </c>
      <c r="L600" s="240">
        <v>21</v>
      </c>
      <c r="M600" s="240">
        <f>G600*(1+L600/100)</f>
        <v>0</v>
      </c>
      <c r="N600" s="238">
        <v>0</v>
      </c>
      <c r="O600" s="238">
        <f>ROUND(E600*N600,2)</f>
        <v>0</v>
      </c>
      <c r="P600" s="238">
        <v>0</v>
      </c>
      <c r="Q600" s="238">
        <f>ROUND(E600*P600,2)</f>
        <v>0</v>
      </c>
      <c r="R600" s="240" t="s">
        <v>388</v>
      </c>
      <c r="S600" s="240" t="s">
        <v>145</v>
      </c>
      <c r="T600" s="241" t="s">
        <v>145</v>
      </c>
      <c r="U600" s="221">
        <v>0.1</v>
      </c>
      <c r="V600" s="221">
        <f>ROUND(E600*U600,2)</f>
        <v>4.12</v>
      </c>
      <c r="W600" s="221"/>
      <c r="X600" s="221" t="s">
        <v>146</v>
      </c>
      <c r="Y600" s="221" t="s">
        <v>147</v>
      </c>
      <c r="Z600" s="210"/>
      <c r="AA600" s="210"/>
      <c r="AB600" s="210"/>
      <c r="AC600" s="210"/>
      <c r="AD600" s="210"/>
      <c r="AE600" s="210"/>
      <c r="AF600" s="210"/>
      <c r="AG600" s="210" t="s">
        <v>148</v>
      </c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2" x14ac:dyDescent="0.2">
      <c r="A601" s="217"/>
      <c r="B601" s="218"/>
      <c r="C601" s="252" t="s">
        <v>149</v>
      </c>
      <c r="D601" s="223"/>
      <c r="E601" s="224"/>
      <c r="F601" s="221"/>
      <c r="G601" s="221"/>
      <c r="H601" s="221"/>
      <c r="I601" s="221"/>
      <c r="J601" s="221"/>
      <c r="K601" s="221"/>
      <c r="L601" s="221"/>
      <c r="M601" s="221"/>
      <c r="N601" s="220"/>
      <c r="O601" s="220"/>
      <c r="P601" s="220"/>
      <c r="Q601" s="220"/>
      <c r="R601" s="221"/>
      <c r="S601" s="221"/>
      <c r="T601" s="221"/>
      <c r="U601" s="221"/>
      <c r="V601" s="221"/>
      <c r="W601" s="221"/>
      <c r="X601" s="221"/>
      <c r="Y601" s="221"/>
      <c r="Z601" s="210"/>
      <c r="AA601" s="210"/>
      <c r="AB601" s="210"/>
      <c r="AC601" s="210"/>
      <c r="AD601" s="210"/>
      <c r="AE601" s="210"/>
      <c r="AF601" s="210"/>
      <c r="AG601" s="210" t="s">
        <v>150</v>
      </c>
      <c r="AH601" s="210">
        <v>0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3" x14ac:dyDescent="0.2">
      <c r="A602" s="217"/>
      <c r="B602" s="218"/>
      <c r="C602" s="252" t="s">
        <v>436</v>
      </c>
      <c r="D602" s="223"/>
      <c r="E602" s="224">
        <v>13.736000000000001</v>
      </c>
      <c r="F602" s="221"/>
      <c r="G602" s="221"/>
      <c r="H602" s="221"/>
      <c r="I602" s="221"/>
      <c r="J602" s="221"/>
      <c r="K602" s="221"/>
      <c r="L602" s="221"/>
      <c r="M602" s="221"/>
      <c r="N602" s="220"/>
      <c r="O602" s="220"/>
      <c r="P602" s="220"/>
      <c r="Q602" s="220"/>
      <c r="R602" s="221"/>
      <c r="S602" s="221"/>
      <c r="T602" s="221"/>
      <c r="U602" s="221"/>
      <c r="V602" s="221"/>
      <c r="W602" s="221"/>
      <c r="X602" s="221"/>
      <c r="Y602" s="221"/>
      <c r="Z602" s="210"/>
      <c r="AA602" s="210"/>
      <c r="AB602" s="210"/>
      <c r="AC602" s="210"/>
      <c r="AD602" s="210"/>
      <c r="AE602" s="210"/>
      <c r="AF602" s="210"/>
      <c r="AG602" s="210" t="s">
        <v>150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3" x14ac:dyDescent="0.2">
      <c r="A603" s="217"/>
      <c r="B603" s="218"/>
      <c r="C603" s="255" t="s">
        <v>162</v>
      </c>
      <c r="D603" s="225"/>
      <c r="E603" s="226">
        <v>13.736000000000001</v>
      </c>
      <c r="F603" s="221"/>
      <c r="G603" s="221"/>
      <c r="H603" s="221"/>
      <c r="I603" s="221"/>
      <c r="J603" s="221"/>
      <c r="K603" s="221"/>
      <c r="L603" s="221"/>
      <c r="M603" s="221"/>
      <c r="N603" s="220"/>
      <c r="O603" s="220"/>
      <c r="P603" s="220"/>
      <c r="Q603" s="220"/>
      <c r="R603" s="221"/>
      <c r="S603" s="221"/>
      <c r="T603" s="221"/>
      <c r="U603" s="221"/>
      <c r="V603" s="221"/>
      <c r="W603" s="221"/>
      <c r="X603" s="221"/>
      <c r="Y603" s="221"/>
      <c r="Z603" s="210"/>
      <c r="AA603" s="210"/>
      <c r="AB603" s="210"/>
      <c r="AC603" s="210"/>
      <c r="AD603" s="210"/>
      <c r="AE603" s="210"/>
      <c r="AF603" s="210"/>
      <c r="AG603" s="210" t="s">
        <v>150</v>
      </c>
      <c r="AH603" s="210">
        <v>1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3" x14ac:dyDescent="0.2">
      <c r="A604" s="217"/>
      <c r="B604" s="218"/>
      <c r="C604" s="252" t="s">
        <v>152</v>
      </c>
      <c r="D604" s="223"/>
      <c r="E604" s="224"/>
      <c r="F604" s="221"/>
      <c r="G604" s="221"/>
      <c r="H604" s="221"/>
      <c r="I604" s="221"/>
      <c r="J604" s="221"/>
      <c r="K604" s="221"/>
      <c r="L604" s="221"/>
      <c r="M604" s="221"/>
      <c r="N604" s="220"/>
      <c r="O604" s="220"/>
      <c r="P604" s="220"/>
      <c r="Q604" s="220"/>
      <c r="R604" s="221"/>
      <c r="S604" s="221"/>
      <c r="T604" s="221"/>
      <c r="U604" s="221"/>
      <c r="V604" s="221"/>
      <c r="W604" s="221"/>
      <c r="X604" s="221"/>
      <c r="Y604" s="221"/>
      <c r="Z604" s="210"/>
      <c r="AA604" s="210"/>
      <c r="AB604" s="210"/>
      <c r="AC604" s="210"/>
      <c r="AD604" s="210"/>
      <c r="AE604" s="210"/>
      <c r="AF604" s="210"/>
      <c r="AG604" s="210" t="s">
        <v>150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3" x14ac:dyDescent="0.2">
      <c r="A605" s="217"/>
      <c r="B605" s="218"/>
      <c r="C605" s="252" t="s">
        <v>436</v>
      </c>
      <c r="D605" s="223"/>
      <c r="E605" s="224">
        <v>13.736000000000001</v>
      </c>
      <c r="F605" s="221"/>
      <c r="G605" s="221"/>
      <c r="H605" s="221"/>
      <c r="I605" s="221"/>
      <c r="J605" s="221"/>
      <c r="K605" s="221"/>
      <c r="L605" s="221"/>
      <c r="M605" s="221"/>
      <c r="N605" s="220"/>
      <c r="O605" s="220"/>
      <c r="P605" s="220"/>
      <c r="Q605" s="220"/>
      <c r="R605" s="221"/>
      <c r="S605" s="221"/>
      <c r="T605" s="221"/>
      <c r="U605" s="221"/>
      <c r="V605" s="221"/>
      <c r="W605" s="221"/>
      <c r="X605" s="221"/>
      <c r="Y605" s="221"/>
      <c r="Z605" s="210"/>
      <c r="AA605" s="210"/>
      <c r="AB605" s="210"/>
      <c r="AC605" s="210"/>
      <c r="AD605" s="210"/>
      <c r="AE605" s="210"/>
      <c r="AF605" s="210"/>
      <c r="AG605" s="210" t="s">
        <v>150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3" x14ac:dyDescent="0.2">
      <c r="A606" s="217"/>
      <c r="B606" s="218"/>
      <c r="C606" s="255" t="s">
        <v>162</v>
      </c>
      <c r="D606" s="225"/>
      <c r="E606" s="226">
        <v>13.736000000000001</v>
      </c>
      <c r="F606" s="221"/>
      <c r="G606" s="221"/>
      <c r="H606" s="221"/>
      <c r="I606" s="221"/>
      <c r="J606" s="221"/>
      <c r="K606" s="221"/>
      <c r="L606" s="221"/>
      <c r="M606" s="221"/>
      <c r="N606" s="220"/>
      <c r="O606" s="220"/>
      <c r="P606" s="220"/>
      <c r="Q606" s="220"/>
      <c r="R606" s="221"/>
      <c r="S606" s="221"/>
      <c r="T606" s="221"/>
      <c r="U606" s="221"/>
      <c r="V606" s="221"/>
      <c r="W606" s="221"/>
      <c r="X606" s="221"/>
      <c r="Y606" s="221"/>
      <c r="Z606" s="210"/>
      <c r="AA606" s="210"/>
      <c r="AB606" s="210"/>
      <c r="AC606" s="210"/>
      <c r="AD606" s="210"/>
      <c r="AE606" s="210"/>
      <c r="AF606" s="210"/>
      <c r="AG606" s="210" t="s">
        <v>150</v>
      </c>
      <c r="AH606" s="210">
        <v>1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3" x14ac:dyDescent="0.2">
      <c r="A607" s="217"/>
      <c r="B607" s="218"/>
      <c r="C607" s="252" t="s">
        <v>153</v>
      </c>
      <c r="D607" s="223"/>
      <c r="E607" s="224"/>
      <c r="F607" s="221"/>
      <c r="G607" s="221"/>
      <c r="H607" s="221"/>
      <c r="I607" s="221"/>
      <c r="J607" s="221"/>
      <c r="K607" s="221"/>
      <c r="L607" s="221"/>
      <c r="M607" s="221"/>
      <c r="N607" s="220"/>
      <c r="O607" s="220"/>
      <c r="P607" s="220"/>
      <c r="Q607" s="220"/>
      <c r="R607" s="221"/>
      <c r="S607" s="221"/>
      <c r="T607" s="221"/>
      <c r="U607" s="221"/>
      <c r="V607" s="221"/>
      <c r="W607" s="221"/>
      <c r="X607" s="221"/>
      <c r="Y607" s="221"/>
      <c r="Z607" s="210"/>
      <c r="AA607" s="210"/>
      <c r="AB607" s="210"/>
      <c r="AC607" s="210"/>
      <c r="AD607" s="210"/>
      <c r="AE607" s="210"/>
      <c r="AF607" s="210"/>
      <c r="AG607" s="210" t="s">
        <v>150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3" x14ac:dyDescent="0.2">
      <c r="A608" s="217"/>
      <c r="B608" s="218"/>
      <c r="C608" s="252" t="s">
        <v>436</v>
      </c>
      <c r="D608" s="223"/>
      <c r="E608" s="224">
        <v>13.736000000000001</v>
      </c>
      <c r="F608" s="221"/>
      <c r="G608" s="221"/>
      <c r="H608" s="221"/>
      <c r="I608" s="221"/>
      <c r="J608" s="221"/>
      <c r="K608" s="221"/>
      <c r="L608" s="221"/>
      <c r="M608" s="221"/>
      <c r="N608" s="220"/>
      <c r="O608" s="220"/>
      <c r="P608" s="220"/>
      <c r="Q608" s="220"/>
      <c r="R608" s="221"/>
      <c r="S608" s="221"/>
      <c r="T608" s="221"/>
      <c r="U608" s="221"/>
      <c r="V608" s="221"/>
      <c r="W608" s="221"/>
      <c r="X608" s="221"/>
      <c r="Y608" s="221"/>
      <c r="Z608" s="210"/>
      <c r="AA608" s="210"/>
      <c r="AB608" s="210"/>
      <c r="AC608" s="210"/>
      <c r="AD608" s="210"/>
      <c r="AE608" s="210"/>
      <c r="AF608" s="210"/>
      <c r="AG608" s="210" t="s">
        <v>150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3" x14ac:dyDescent="0.2">
      <c r="A609" s="217"/>
      <c r="B609" s="218"/>
      <c r="C609" s="255" t="s">
        <v>162</v>
      </c>
      <c r="D609" s="225"/>
      <c r="E609" s="226">
        <v>13.736000000000001</v>
      </c>
      <c r="F609" s="221"/>
      <c r="G609" s="221"/>
      <c r="H609" s="221"/>
      <c r="I609" s="221"/>
      <c r="J609" s="221"/>
      <c r="K609" s="221"/>
      <c r="L609" s="221"/>
      <c r="M609" s="221"/>
      <c r="N609" s="220"/>
      <c r="O609" s="220"/>
      <c r="P609" s="220"/>
      <c r="Q609" s="220"/>
      <c r="R609" s="221"/>
      <c r="S609" s="221"/>
      <c r="T609" s="221"/>
      <c r="U609" s="221"/>
      <c r="V609" s="221"/>
      <c r="W609" s="221"/>
      <c r="X609" s="221"/>
      <c r="Y609" s="221"/>
      <c r="Z609" s="210"/>
      <c r="AA609" s="210"/>
      <c r="AB609" s="210"/>
      <c r="AC609" s="210"/>
      <c r="AD609" s="210"/>
      <c r="AE609" s="210"/>
      <c r="AF609" s="210"/>
      <c r="AG609" s="210" t="s">
        <v>150</v>
      </c>
      <c r="AH609" s="210">
        <v>1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2" x14ac:dyDescent="0.2">
      <c r="A610" s="217"/>
      <c r="B610" s="218"/>
      <c r="C610" s="253"/>
      <c r="D610" s="243"/>
      <c r="E610" s="243"/>
      <c r="F610" s="243"/>
      <c r="G610" s="243"/>
      <c r="H610" s="221"/>
      <c r="I610" s="221"/>
      <c r="J610" s="221"/>
      <c r="K610" s="221"/>
      <c r="L610" s="221"/>
      <c r="M610" s="221"/>
      <c r="N610" s="220"/>
      <c r="O610" s="220"/>
      <c r="P610" s="220"/>
      <c r="Q610" s="220"/>
      <c r="R610" s="221"/>
      <c r="S610" s="221"/>
      <c r="T610" s="221"/>
      <c r="U610" s="221"/>
      <c r="V610" s="221"/>
      <c r="W610" s="221"/>
      <c r="X610" s="221"/>
      <c r="Y610" s="221"/>
      <c r="Z610" s="210"/>
      <c r="AA610" s="210"/>
      <c r="AB610" s="210"/>
      <c r="AC610" s="210"/>
      <c r="AD610" s="210"/>
      <c r="AE610" s="210"/>
      <c r="AF610" s="210"/>
      <c r="AG610" s="210" t="s">
        <v>154</v>
      </c>
      <c r="AH610" s="210"/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1" x14ac:dyDescent="0.2">
      <c r="A611" s="235">
        <v>90</v>
      </c>
      <c r="B611" s="236" t="s">
        <v>437</v>
      </c>
      <c r="C611" s="251" t="s">
        <v>438</v>
      </c>
      <c r="D611" s="237" t="s">
        <v>165</v>
      </c>
      <c r="E611" s="238">
        <v>52.5</v>
      </c>
      <c r="F611" s="239"/>
      <c r="G611" s="240">
        <f>ROUND(E611*F611,2)</f>
        <v>0</v>
      </c>
      <c r="H611" s="239"/>
      <c r="I611" s="240">
        <f>ROUND(E611*H611,2)</f>
        <v>0</v>
      </c>
      <c r="J611" s="239"/>
      <c r="K611" s="240">
        <f>ROUND(E611*J611,2)</f>
        <v>0</v>
      </c>
      <c r="L611" s="240">
        <v>21</v>
      </c>
      <c r="M611" s="240">
        <f>G611*(1+L611/100)</f>
        <v>0</v>
      </c>
      <c r="N611" s="238">
        <v>1E-4</v>
      </c>
      <c r="O611" s="238">
        <f>ROUND(E611*N611,2)</f>
        <v>0.01</v>
      </c>
      <c r="P611" s="238">
        <v>0</v>
      </c>
      <c r="Q611" s="238">
        <f>ROUND(E611*P611,2)</f>
        <v>0</v>
      </c>
      <c r="R611" s="240" t="s">
        <v>388</v>
      </c>
      <c r="S611" s="240" t="s">
        <v>145</v>
      </c>
      <c r="T611" s="241" t="s">
        <v>145</v>
      </c>
      <c r="U611" s="221">
        <v>0.12</v>
      </c>
      <c r="V611" s="221">
        <f>ROUND(E611*U611,2)</f>
        <v>6.3</v>
      </c>
      <c r="W611" s="221"/>
      <c r="X611" s="221" t="s">
        <v>146</v>
      </c>
      <c r="Y611" s="221" t="s">
        <v>147</v>
      </c>
      <c r="Z611" s="210"/>
      <c r="AA611" s="210"/>
      <c r="AB611" s="210"/>
      <c r="AC611" s="210"/>
      <c r="AD611" s="210"/>
      <c r="AE611" s="210"/>
      <c r="AF611" s="210"/>
      <c r="AG611" s="210" t="s">
        <v>148</v>
      </c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2" x14ac:dyDescent="0.2">
      <c r="A612" s="217"/>
      <c r="B612" s="218"/>
      <c r="C612" s="252" t="s">
        <v>149</v>
      </c>
      <c r="D612" s="223"/>
      <c r="E612" s="224"/>
      <c r="F612" s="221"/>
      <c r="G612" s="221"/>
      <c r="H612" s="221"/>
      <c r="I612" s="221"/>
      <c r="J612" s="221"/>
      <c r="K612" s="221"/>
      <c r="L612" s="221"/>
      <c r="M612" s="221"/>
      <c r="N612" s="220"/>
      <c r="O612" s="220"/>
      <c r="P612" s="220"/>
      <c r="Q612" s="220"/>
      <c r="R612" s="221"/>
      <c r="S612" s="221"/>
      <c r="T612" s="221"/>
      <c r="U612" s="221"/>
      <c r="V612" s="221"/>
      <c r="W612" s="221"/>
      <c r="X612" s="221"/>
      <c r="Y612" s="221"/>
      <c r="Z612" s="210"/>
      <c r="AA612" s="210"/>
      <c r="AB612" s="210"/>
      <c r="AC612" s="210"/>
      <c r="AD612" s="210"/>
      <c r="AE612" s="210"/>
      <c r="AF612" s="210"/>
      <c r="AG612" s="210" t="s">
        <v>150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3" x14ac:dyDescent="0.2">
      <c r="A613" s="217"/>
      <c r="B613" s="218"/>
      <c r="C613" s="252" t="s">
        <v>439</v>
      </c>
      <c r="D613" s="223"/>
      <c r="E613" s="224">
        <v>17.5</v>
      </c>
      <c r="F613" s="221"/>
      <c r="G613" s="221"/>
      <c r="H613" s="221"/>
      <c r="I613" s="221"/>
      <c r="J613" s="221"/>
      <c r="K613" s="221"/>
      <c r="L613" s="221"/>
      <c r="M613" s="221"/>
      <c r="N613" s="220"/>
      <c r="O613" s="220"/>
      <c r="P613" s="220"/>
      <c r="Q613" s="220"/>
      <c r="R613" s="221"/>
      <c r="S613" s="221"/>
      <c r="T613" s="221"/>
      <c r="U613" s="221"/>
      <c r="V613" s="221"/>
      <c r="W613" s="221"/>
      <c r="X613" s="221"/>
      <c r="Y613" s="221"/>
      <c r="Z613" s="210"/>
      <c r="AA613" s="210"/>
      <c r="AB613" s="210"/>
      <c r="AC613" s="210"/>
      <c r="AD613" s="210"/>
      <c r="AE613" s="210"/>
      <c r="AF613" s="210"/>
      <c r="AG613" s="210" t="s">
        <v>150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3" x14ac:dyDescent="0.2">
      <c r="A614" s="217"/>
      <c r="B614" s="218"/>
      <c r="C614" s="252" t="s">
        <v>152</v>
      </c>
      <c r="D614" s="223"/>
      <c r="E614" s="224"/>
      <c r="F614" s="221"/>
      <c r="G614" s="221"/>
      <c r="H614" s="221"/>
      <c r="I614" s="221"/>
      <c r="J614" s="221"/>
      <c r="K614" s="221"/>
      <c r="L614" s="221"/>
      <c r="M614" s="221"/>
      <c r="N614" s="220"/>
      <c r="O614" s="220"/>
      <c r="P614" s="220"/>
      <c r="Q614" s="220"/>
      <c r="R614" s="221"/>
      <c r="S614" s="221"/>
      <c r="T614" s="221"/>
      <c r="U614" s="221"/>
      <c r="V614" s="221"/>
      <c r="W614" s="221"/>
      <c r="X614" s="221"/>
      <c r="Y614" s="221"/>
      <c r="Z614" s="210"/>
      <c r="AA614" s="210"/>
      <c r="AB614" s="210"/>
      <c r="AC614" s="210"/>
      <c r="AD614" s="210"/>
      <c r="AE614" s="210"/>
      <c r="AF614" s="210"/>
      <c r="AG614" s="210" t="s">
        <v>150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3" x14ac:dyDescent="0.2">
      <c r="A615" s="217"/>
      <c r="B615" s="218"/>
      <c r="C615" s="252" t="s">
        <v>439</v>
      </c>
      <c r="D615" s="223"/>
      <c r="E615" s="224">
        <v>17.5</v>
      </c>
      <c r="F615" s="221"/>
      <c r="G615" s="221"/>
      <c r="H615" s="221"/>
      <c r="I615" s="221"/>
      <c r="J615" s="221"/>
      <c r="K615" s="221"/>
      <c r="L615" s="221"/>
      <c r="M615" s="221"/>
      <c r="N615" s="220"/>
      <c r="O615" s="220"/>
      <c r="P615" s="220"/>
      <c r="Q615" s="220"/>
      <c r="R615" s="221"/>
      <c r="S615" s="221"/>
      <c r="T615" s="221"/>
      <c r="U615" s="221"/>
      <c r="V615" s="221"/>
      <c r="W615" s="221"/>
      <c r="X615" s="221"/>
      <c r="Y615" s="221"/>
      <c r="Z615" s="210"/>
      <c r="AA615" s="210"/>
      <c r="AB615" s="210"/>
      <c r="AC615" s="210"/>
      <c r="AD615" s="210"/>
      <c r="AE615" s="210"/>
      <c r="AF615" s="210"/>
      <c r="AG615" s="210" t="s">
        <v>150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3" x14ac:dyDescent="0.2">
      <c r="A616" s="217"/>
      <c r="B616" s="218"/>
      <c r="C616" s="252" t="s">
        <v>153</v>
      </c>
      <c r="D616" s="223"/>
      <c r="E616" s="224"/>
      <c r="F616" s="221"/>
      <c r="G616" s="221"/>
      <c r="H616" s="221"/>
      <c r="I616" s="221"/>
      <c r="J616" s="221"/>
      <c r="K616" s="221"/>
      <c r="L616" s="221"/>
      <c r="M616" s="221"/>
      <c r="N616" s="220"/>
      <c r="O616" s="220"/>
      <c r="P616" s="220"/>
      <c r="Q616" s="220"/>
      <c r="R616" s="221"/>
      <c r="S616" s="221"/>
      <c r="T616" s="221"/>
      <c r="U616" s="221"/>
      <c r="V616" s="221"/>
      <c r="W616" s="221"/>
      <c r="X616" s="221"/>
      <c r="Y616" s="221"/>
      <c r="Z616" s="210"/>
      <c r="AA616" s="210"/>
      <c r="AB616" s="210"/>
      <c r="AC616" s="210"/>
      <c r="AD616" s="210"/>
      <c r="AE616" s="210"/>
      <c r="AF616" s="210"/>
      <c r="AG616" s="210" t="s">
        <v>150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3" x14ac:dyDescent="0.2">
      <c r="A617" s="217"/>
      <c r="B617" s="218"/>
      <c r="C617" s="252" t="s">
        <v>439</v>
      </c>
      <c r="D617" s="223"/>
      <c r="E617" s="224">
        <v>17.5</v>
      </c>
      <c r="F617" s="221"/>
      <c r="G617" s="221"/>
      <c r="H617" s="221"/>
      <c r="I617" s="221"/>
      <c r="J617" s="221"/>
      <c r="K617" s="221"/>
      <c r="L617" s="221"/>
      <c r="M617" s="221"/>
      <c r="N617" s="220"/>
      <c r="O617" s="220"/>
      <c r="P617" s="220"/>
      <c r="Q617" s="220"/>
      <c r="R617" s="221"/>
      <c r="S617" s="221"/>
      <c r="T617" s="221"/>
      <c r="U617" s="221"/>
      <c r="V617" s="221"/>
      <c r="W617" s="221"/>
      <c r="X617" s="221"/>
      <c r="Y617" s="221"/>
      <c r="Z617" s="210"/>
      <c r="AA617" s="210"/>
      <c r="AB617" s="210"/>
      <c r="AC617" s="210"/>
      <c r="AD617" s="210"/>
      <c r="AE617" s="210"/>
      <c r="AF617" s="210"/>
      <c r="AG617" s="210" t="s">
        <v>150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2" x14ac:dyDescent="0.2">
      <c r="A618" s="217"/>
      <c r="B618" s="218"/>
      <c r="C618" s="253"/>
      <c r="D618" s="243"/>
      <c r="E618" s="243"/>
      <c r="F618" s="243"/>
      <c r="G618" s="243"/>
      <c r="H618" s="221"/>
      <c r="I618" s="221"/>
      <c r="J618" s="221"/>
      <c r="K618" s="221"/>
      <c r="L618" s="221"/>
      <c r="M618" s="221"/>
      <c r="N618" s="220"/>
      <c r="O618" s="220"/>
      <c r="P618" s="220"/>
      <c r="Q618" s="220"/>
      <c r="R618" s="221"/>
      <c r="S618" s="221"/>
      <c r="T618" s="221"/>
      <c r="U618" s="221"/>
      <c r="V618" s="221"/>
      <c r="W618" s="221"/>
      <c r="X618" s="221"/>
      <c r="Y618" s="221"/>
      <c r="Z618" s="210"/>
      <c r="AA618" s="210"/>
      <c r="AB618" s="210"/>
      <c r="AC618" s="210"/>
      <c r="AD618" s="210"/>
      <c r="AE618" s="210"/>
      <c r="AF618" s="210"/>
      <c r="AG618" s="210" t="s">
        <v>154</v>
      </c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1" x14ac:dyDescent="0.2">
      <c r="A619" s="235">
        <v>91</v>
      </c>
      <c r="B619" s="236" t="s">
        <v>440</v>
      </c>
      <c r="C619" s="251" t="s">
        <v>441</v>
      </c>
      <c r="D619" s="237" t="s">
        <v>165</v>
      </c>
      <c r="E619" s="238">
        <v>24.24</v>
      </c>
      <c r="F619" s="239"/>
      <c r="G619" s="240">
        <f>ROUND(E619*F619,2)</f>
        <v>0</v>
      </c>
      <c r="H619" s="239"/>
      <c r="I619" s="240">
        <f>ROUND(E619*H619,2)</f>
        <v>0</v>
      </c>
      <c r="J619" s="239"/>
      <c r="K619" s="240">
        <f>ROUND(E619*J619,2)</f>
        <v>0</v>
      </c>
      <c r="L619" s="240">
        <v>21</v>
      </c>
      <c r="M619" s="240">
        <f>G619*(1+L619/100)</f>
        <v>0</v>
      </c>
      <c r="N619" s="238">
        <v>1E-4</v>
      </c>
      <c r="O619" s="238">
        <f>ROUND(E619*N619,2)</f>
        <v>0</v>
      </c>
      <c r="P619" s="238">
        <v>0</v>
      </c>
      <c r="Q619" s="238">
        <f>ROUND(E619*P619,2)</f>
        <v>0</v>
      </c>
      <c r="R619" s="240" t="s">
        <v>388</v>
      </c>
      <c r="S619" s="240" t="s">
        <v>145</v>
      </c>
      <c r="T619" s="241" t="s">
        <v>145</v>
      </c>
      <c r="U619" s="221">
        <v>0.12</v>
      </c>
      <c r="V619" s="221">
        <f>ROUND(E619*U619,2)</f>
        <v>2.91</v>
      </c>
      <c r="W619" s="221"/>
      <c r="X619" s="221" t="s">
        <v>146</v>
      </c>
      <c r="Y619" s="221" t="s">
        <v>147</v>
      </c>
      <c r="Z619" s="210"/>
      <c r="AA619" s="210"/>
      <c r="AB619" s="210"/>
      <c r="AC619" s="210"/>
      <c r="AD619" s="210"/>
      <c r="AE619" s="210"/>
      <c r="AF619" s="210"/>
      <c r="AG619" s="210" t="s">
        <v>148</v>
      </c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2" x14ac:dyDescent="0.2">
      <c r="A620" s="217"/>
      <c r="B620" s="218"/>
      <c r="C620" s="252" t="s">
        <v>149</v>
      </c>
      <c r="D620" s="223"/>
      <c r="E620" s="224"/>
      <c r="F620" s="221"/>
      <c r="G620" s="221"/>
      <c r="H620" s="221"/>
      <c r="I620" s="221"/>
      <c r="J620" s="221"/>
      <c r="K620" s="221"/>
      <c r="L620" s="221"/>
      <c r="M620" s="221"/>
      <c r="N620" s="220"/>
      <c r="O620" s="220"/>
      <c r="P620" s="220"/>
      <c r="Q620" s="220"/>
      <c r="R620" s="221"/>
      <c r="S620" s="221"/>
      <c r="T620" s="221"/>
      <c r="U620" s="221"/>
      <c r="V620" s="221"/>
      <c r="W620" s="221"/>
      <c r="X620" s="221"/>
      <c r="Y620" s="221"/>
      <c r="Z620" s="210"/>
      <c r="AA620" s="210"/>
      <c r="AB620" s="210"/>
      <c r="AC620" s="210"/>
      <c r="AD620" s="210"/>
      <c r="AE620" s="210"/>
      <c r="AF620" s="210"/>
      <c r="AG620" s="210" t="s">
        <v>150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3" x14ac:dyDescent="0.2">
      <c r="A621" s="217"/>
      <c r="B621" s="218"/>
      <c r="C621" s="252" t="s">
        <v>442</v>
      </c>
      <c r="D621" s="223"/>
      <c r="E621" s="224">
        <v>8.08</v>
      </c>
      <c r="F621" s="221"/>
      <c r="G621" s="221"/>
      <c r="H621" s="221"/>
      <c r="I621" s="221"/>
      <c r="J621" s="221"/>
      <c r="K621" s="221"/>
      <c r="L621" s="221"/>
      <c r="M621" s="221"/>
      <c r="N621" s="220"/>
      <c r="O621" s="220"/>
      <c r="P621" s="220"/>
      <c r="Q621" s="220"/>
      <c r="R621" s="221"/>
      <c r="S621" s="221"/>
      <c r="T621" s="221"/>
      <c r="U621" s="221"/>
      <c r="V621" s="221"/>
      <c r="W621" s="221"/>
      <c r="X621" s="221"/>
      <c r="Y621" s="221"/>
      <c r="Z621" s="210"/>
      <c r="AA621" s="210"/>
      <c r="AB621" s="210"/>
      <c r="AC621" s="210"/>
      <c r="AD621" s="210"/>
      <c r="AE621" s="210"/>
      <c r="AF621" s="210"/>
      <c r="AG621" s="210" t="s">
        <v>150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3" x14ac:dyDescent="0.2">
      <c r="A622" s="217"/>
      <c r="B622" s="218"/>
      <c r="C622" s="252" t="s">
        <v>152</v>
      </c>
      <c r="D622" s="223"/>
      <c r="E622" s="224"/>
      <c r="F622" s="221"/>
      <c r="G622" s="221"/>
      <c r="H622" s="221"/>
      <c r="I622" s="221"/>
      <c r="J622" s="221"/>
      <c r="K622" s="221"/>
      <c r="L622" s="221"/>
      <c r="M622" s="221"/>
      <c r="N622" s="220"/>
      <c r="O622" s="220"/>
      <c r="P622" s="220"/>
      <c r="Q622" s="220"/>
      <c r="R622" s="221"/>
      <c r="S622" s="221"/>
      <c r="T622" s="221"/>
      <c r="U622" s="221"/>
      <c r="V622" s="221"/>
      <c r="W622" s="221"/>
      <c r="X622" s="221"/>
      <c r="Y622" s="221"/>
      <c r="Z622" s="210"/>
      <c r="AA622" s="210"/>
      <c r="AB622" s="210"/>
      <c r="AC622" s="210"/>
      <c r="AD622" s="210"/>
      <c r="AE622" s="210"/>
      <c r="AF622" s="210"/>
      <c r="AG622" s="210" t="s">
        <v>150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3" x14ac:dyDescent="0.2">
      <c r="A623" s="217"/>
      <c r="B623" s="218"/>
      <c r="C623" s="252" t="s">
        <v>442</v>
      </c>
      <c r="D623" s="223"/>
      <c r="E623" s="224">
        <v>8.08</v>
      </c>
      <c r="F623" s="221"/>
      <c r="G623" s="221"/>
      <c r="H623" s="221"/>
      <c r="I623" s="221"/>
      <c r="J623" s="221"/>
      <c r="K623" s="221"/>
      <c r="L623" s="221"/>
      <c r="M623" s="221"/>
      <c r="N623" s="220"/>
      <c r="O623" s="220"/>
      <c r="P623" s="220"/>
      <c r="Q623" s="220"/>
      <c r="R623" s="221"/>
      <c r="S623" s="221"/>
      <c r="T623" s="221"/>
      <c r="U623" s="221"/>
      <c r="V623" s="221"/>
      <c r="W623" s="221"/>
      <c r="X623" s="221"/>
      <c r="Y623" s="221"/>
      <c r="Z623" s="210"/>
      <c r="AA623" s="210"/>
      <c r="AB623" s="210"/>
      <c r="AC623" s="210"/>
      <c r="AD623" s="210"/>
      <c r="AE623" s="210"/>
      <c r="AF623" s="210"/>
      <c r="AG623" s="210" t="s">
        <v>150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3" x14ac:dyDescent="0.2">
      <c r="A624" s="217"/>
      <c r="B624" s="218"/>
      <c r="C624" s="252" t="s">
        <v>153</v>
      </c>
      <c r="D624" s="223"/>
      <c r="E624" s="224"/>
      <c r="F624" s="221"/>
      <c r="G624" s="221"/>
      <c r="H624" s="221"/>
      <c r="I624" s="221"/>
      <c r="J624" s="221"/>
      <c r="K624" s="221"/>
      <c r="L624" s="221"/>
      <c r="M624" s="221"/>
      <c r="N624" s="220"/>
      <c r="O624" s="220"/>
      <c r="P624" s="220"/>
      <c r="Q624" s="220"/>
      <c r="R624" s="221"/>
      <c r="S624" s="221"/>
      <c r="T624" s="221"/>
      <c r="U624" s="221"/>
      <c r="V624" s="221"/>
      <c r="W624" s="221"/>
      <c r="X624" s="221"/>
      <c r="Y624" s="221"/>
      <c r="Z624" s="210"/>
      <c r="AA624" s="210"/>
      <c r="AB624" s="210"/>
      <c r="AC624" s="210"/>
      <c r="AD624" s="210"/>
      <c r="AE624" s="210"/>
      <c r="AF624" s="210"/>
      <c r="AG624" s="210" t="s">
        <v>150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3" x14ac:dyDescent="0.2">
      <c r="A625" s="217"/>
      <c r="B625" s="218"/>
      <c r="C625" s="252" t="s">
        <v>442</v>
      </c>
      <c r="D625" s="223"/>
      <c r="E625" s="224">
        <v>8.08</v>
      </c>
      <c r="F625" s="221"/>
      <c r="G625" s="221"/>
      <c r="H625" s="221"/>
      <c r="I625" s="221"/>
      <c r="J625" s="221"/>
      <c r="K625" s="221"/>
      <c r="L625" s="221"/>
      <c r="M625" s="221"/>
      <c r="N625" s="220"/>
      <c r="O625" s="220"/>
      <c r="P625" s="220"/>
      <c r="Q625" s="220"/>
      <c r="R625" s="221"/>
      <c r="S625" s="221"/>
      <c r="T625" s="221"/>
      <c r="U625" s="221"/>
      <c r="V625" s="221"/>
      <c r="W625" s="221"/>
      <c r="X625" s="221"/>
      <c r="Y625" s="221"/>
      <c r="Z625" s="210"/>
      <c r="AA625" s="210"/>
      <c r="AB625" s="210"/>
      <c r="AC625" s="210"/>
      <c r="AD625" s="210"/>
      <c r="AE625" s="210"/>
      <c r="AF625" s="210"/>
      <c r="AG625" s="210" t="s">
        <v>150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2" x14ac:dyDescent="0.2">
      <c r="A626" s="217"/>
      <c r="B626" s="218"/>
      <c r="C626" s="253"/>
      <c r="D626" s="243"/>
      <c r="E626" s="243"/>
      <c r="F626" s="243"/>
      <c r="G626" s="243"/>
      <c r="H626" s="221"/>
      <c r="I626" s="221"/>
      <c r="J626" s="221"/>
      <c r="K626" s="221"/>
      <c r="L626" s="221"/>
      <c r="M626" s="221"/>
      <c r="N626" s="220"/>
      <c r="O626" s="220"/>
      <c r="P626" s="220"/>
      <c r="Q626" s="220"/>
      <c r="R626" s="221"/>
      <c r="S626" s="221"/>
      <c r="T626" s="221"/>
      <c r="U626" s="221"/>
      <c r="V626" s="221"/>
      <c r="W626" s="221"/>
      <c r="X626" s="221"/>
      <c r="Y626" s="221"/>
      <c r="Z626" s="210"/>
      <c r="AA626" s="210"/>
      <c r="AB626" s="210"/>
      <c r="AC626" s="210"/>
      <c r="AD626" s="210"/>
      <c r="AE626" s="210"/>
      <c r="AF626" s="210"/>
      <c r="AG626" s="210" t="s">
        <v>154</v>
      </c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ht="22.5" outlineLevel="1" x14ac:dyDescent="0.2">
      <c r="A627" s="235">
        <v>92</v>
      </c>
      <c r="B627" s="236" t="s">
        <v>443</v>
      </c>
      <c r="C627" s="251" t="s">
        <v>444</v>
      </c>
      <c r="D627" s="237" t="s">
        <v>157</v>
      </c>
      <c r="E627" s="238">
        <v>139.60980000000001</v>
      </c>
      <c r="F627" s="239"/>
      <c r="G627" s="240">
        <f>ROUND(E627*F627,2)</f>
        <v>0</v>
      </c>
      <c r="H627" s="239"/>
      <c r="I627" s="240">
        <f>ROUND(E627*H627,2)</f>
        <v>0</v>
      </c>
      <c r="J627" s="239"/>
      <c r="K627" s="240">
        <f>ROUND(E627*J627,2)</f>
        <v>0</v>
      </c>
      <c r="L627" s="240">
        <v>21</v>
      </c>
      <c r="M627" s="240">
        <f>G627*(1+L627/100)</f>
        <v>0</v>
      </c>
      <c r="N627" s="238">
        <v>1.3599999999999999E-2</v>
      </c>
      <c r="O627" s="238">
        <f>ROUND(E627*N627,2)</f>
        <v>1.9</v>
      </c>
      <c r="P627" s="238">
        <v>0</v>
      </c>
      <c r="Q627" s="238">
        <f>ROUND(E627*P627,2)</f>
        <v>0</v>
      </c>
      <c r="R627" s="240" t="s">
        <v>247</v>
      </c>
      <c r="S627" s="240" t="s">
        <v>145</v>
      </c>
      <c r="T627" s="241" t="s">
        <v>248</v>
      </c>
      <c r="U627" s="221">
        <v>0</v>
      </c>
      <c r="V627" s="221">
        <f>ROUND(E627*U627,2)</f>
        <v>0</v>
      </c>
      <c r="W627" s="221"/>
      <c r="X627" s="221" t="s">
        <v>249</v>
      </c>
      <c r="Y627" s="221" t="s">
        <v>147</v>
      </c>
      <c r="Z627" s="210"/>
      <c r="AA627" s="210"/>
      <c r="AB627" s="210"/>
      <c r="AC627" s="210"/>
      <c r="AD627" s="210"/>
      <c r="AE627" s="210"/>
      <c r="AF627" s="210"/>
      <c r="AG627" s="210" t="s">
        <v>250</v>
      </c>
      <c r="AH627" s="210"/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2" x14ac:dyDescent="0.2">
      <c r="A628" s="217"/>
      <c r="B628" s="218"/>
      <c r="C628" s="252" t="s">
        <v>445</v>
      </c>
      <c r="D628" s="223"/>
      <c r="E628" s="224">
        <v>139.60980000000001</v>
      </c>
      <c r="F628" s="221"/>
      <c r="G628" s="221"/>
      <c r="H628" s="221"/>
      <c r="I628" s="221"/>
      <c r="J628" s="221"/>
      <c r="K628" s="221"/>
      <c r="L628" s="221"/>
      <c r="M628" s="221"/>
      <c r="N628" s="220"/>
      <c r="O628" s="220"/>
      <c r="P628" s="220"/>
      <c r="Q628" s="220"/>
      <c r="R628" s="221"/>
      <c r="S628" s="221"/>
      <c r="T628" s="221"/>
      <c r="U628" s="221"/>
      <c r="V628" s="221"/>
      <c r="W628" s="221"/>
      <c r="X628" s="221"/>
      <c r="Y628" s="221"/>
      <c r="Z628" s="210"/>
      <c r="AA628" s="210"/>
      <c r="AB628" s="210"/>
      <c r="AC628" s="210"/>
      <c r="AD628" s="210"/>
      <c r="AE628" s="210"/>
      <c r="AF628" s="210"/>
      <c r="AG628" s="210" t="s">
        <v>150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2" x14ac:dyDescent="0.2">
      <c r="A629" s="217"/>
      <c r="B629" s="218"/>
      <c r="C629" s="253"/>
      <c r="D629" s="243"/>
      <c r="E629" s="243"/>
      <c r="F629" s="243"/>
      <c r="G629" s="243"/>
      <c r="H629" s="221"/>
      <c r="I629" s="221"/>
      <c r="J629" s="221"/>
      <c r="K629" s="221"/>
      <c r="L629" s="221"/>
      <c r="M629" s="221"/>
      <c r="N629" s="220"/>
      <c r="O629" s="220"/>
      <c r="P629" s="220"/>
      <c r="Q629" s="220"/>
      <c r="R629" s="221"/>
      <c r="S629" s="221"/>
      <c r="T629" s="221"/>
      <c r="U629" s="221"/>
      <c r="V629" s="221"/>
      <c r="W629" s="221"/>
      <c r="X629" s="221"/>
      <c r="Y629" s="221"/>
      <c r="Z629" s="210"/>
      <c r="AA629" s="210"/>
      <c r="AB629" s="210"/>
      <c r="AC629" s="210"/>
      <c r="AD629" s="210"/>
      <c r="AE629" s="210"/>
      <c r="AF629" s="210"/>
      <c r="AG629" s="210" t="s">
        <v>154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">
      <c r="A630" s="217">
        <v>93</v>
      </c>
      <c r="B630" s="218" t="s">
        <v>446</v>
      </c>
      <c r="C630" s="259" t="s">
        <v>447</v>
      </c>
      <c r="D630" s="219" t="s">
        <v>0</v>
      </c>
      <c r="E630" s="242"/>
      <c r="F630" s="222"/>
      <c r="G630" s="221">
        <f>ROUND(E630*F630,2)</f>
        <v>0</v>
      </c>
      <c r="H630" s="222"/>
      <c r="I630" s="221">
        <f>ROUND(E630*H630,2)</f>
        <v>0</v>
      </c>
      <c r="J630" s="222"/>
      <c r="K630" s="221">
        <f>ROUND(E630*J630,2)</f>
        <v>0</v>
      </c>
      <c r="L630" s="221">
        <v>21</v>
      </c>
      <c r="M630" s="221">
        <f>G630*(1+L630/100)</f>
        <v>0</v>
      </c>
      <c r="N630" s="220">
        <v>0</v>
      </c>
      <c r="O630" s="220">
        <f>ROUND(E630*N630,2)</f>
        <v>0</v>
      </c>
      <c r="P630" s="220">
        <v>0</v>
      </c>
      <c r="Q630" s="220">
        <f>ROUND(E630*P630,2)</f>
        <v>0</v>
      </c>
      <c r="R630" s="221" t="s">
        <v>388</v>
      </c>
      <c r="S630" s="221" t="s">
        <v>145</v>
      </c>
      <c r="T630" s="221" t="s">
        <v>145</v>
      </c>
      <c r="U630" s="221">
        <v>0</v>
      </c>
      <c r="V630" s="221">
        <f>ROUND(E630*U630,2)</f>
        <v>0</v>
      </c>
      <c r="W630" s="221"/>
      <c r="X630" s="221" t="s">
        <v>233</v>
      </c>
      <c r="Y630" s="221" t="s">
        <v>147</v>
      </c>
      <c r="Z630" s="210"/>
      <c r="AA630" s="210"/>
      <c r="AB630" s="210"/>
      <c r="AC630" s="210"/>
      <c r="AD630" s="210"/>
      <c r="AE630" s="210"/>
      <c r="AF630" s="210"/>
      <c r="AG630" s="210" t="s">
        <v>234</v>
      </c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2" x14ac:dyDescent="0.2">
      <c r="A631" s="217"/>
      <c r="B631" s="218"/>
      <c r="C631" s="253"/>
      <c r="D631" s="243"/>
      <c r="E631" s="243"/>
      <c r="F631" s="243"/>
      <c r="G631" s="243"/>
      <c r="H631" s="221"/>
      <c r="I631" s="221"/>
      <c r="J631" s="221"/>
      <c r="K631" s="221"/>
      <c r="L631" s="221"/>
      <c r="M631" s="221"/>
      <c r="N631" s="220"/>
      <c r="O631" s="220"/>
      <c r="P631" s="220"/>
      <c r="Q631" s="220"/>
      <c r="R631" s="221"/>
      <c r="S631" s="221"/>
      <c r="T631" s="221"/>
      <c r="U631" s="221"/>
      <c r="V631" s="221"/>
      <c r="W631" s="221"/>
      <c r="X631" s="221"/>
      <c r="Y631" s="221"/>
      <c r="Z631" s="210"/>
      <c r="AA631" s="210"/>
      <c r="AB631" s="210"/>
      <c r="AC631" s="210"/>
      <c r="AD631" s="210"/>
      <c r="AE631" s="210"/>
      <c r="AF631" s="210"/>
      <c r="AG631" s="210" t="s">
        <v>154</v>
      </c>
      <c r="AH631" s="210"/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x14ac:dyDescent="0.2">
      <c r="A632" s="228" t="s">
        <v>139</v>
      </c>
      <c r="B632" s="229" t="s">
        <v>103</v>
      </c>
      <c r="C632" s="250" t="s">
        <v>104</v>
      </c>
      <c r="D632" s="230"/>
      <c r="E632" s="231"/>
      <c r="F632" s="232"/>
      <c r="G632" s="232">
        <f>SUMIF(AG633:AG652,"&lt;&gt;NOR",G633:G652)</f>
        <v>0</v>
      </c>
      <c r="H632" s="232"/>
      <c r="I632" s="232">
        <f>SUM(I633:I652)</f>
        <v>0</v>
      </c>
      <c r="J632" s="232"/>
      <c r="K632" s="232">
        <f>SUM(K633:K652)</f>
        <v>0</v>
      </c>
      <c r="L632" s="232"/>
      <c r="M632" s="232">
        <f>SUM(M633:M652)</f>
        <v>0</v>
      </c>
      <c r="N632" s="231"/>
      <c r="O632" s="231">
        <f>SUM(O633:O652)</f>
        <v>0.02</v>
      </c>
      <c r="P632" s="231"/>
      <c r="Q632" s="231">
        <f>SUM(Q633:Q652)</f>
        <v>0</v>
      </c>
      <c r="R632" s="232"/>
      <c r="S632" s="232"/>
      <c r="T632" s="233"/>
      <c r="U632" s="227"/>
      <c r="V632" s="227">
        <f>SUM(V633:V652)</f>
        <v>11.02</v>
      </c>
      <c r="W632" s="227"/>
      <c r="X632" s="227"/>
      <c r="Y632" s="227"/>
      <c r="AG632" t="s">
        <v>140</v>
      </c>
    </row>
    <row r="633" spans="1:60" ht="33.75" outlineLevel="1" x14ac:dyDescent="0.2">
      <c r="A633" s="235">
        <v>94</v>
      </c>
      <c r="B633" s="236" t="s">
        <v>448</v>
      </c>
      <c r="C633" s="251" t="s">
        <v>449</v>
      </c>
      <c r="D633" s="237" t="s">
        <v>157</v>
      </c>
      <c r="E633" s="238">
        <v>100.203</v>
      </c>
      <c r="F633" s="239"/>
      <c r="G633" s="240">
        <f>ROUND(E633*F633,2)</f>
        <v>0</v>
      </c>
      <c r="H633" s="239"/>
      <c r="I633" s="240">
        <f>ROUND(E633*H633,2)</f>
        <v>0</v>
      </c>
      <c r="J633" s="239"/>
      <c r="K633" s="240">
        <f>ROUND(E633*J633,2)</f>
        <v>0</v>
      </c>
      <c r="L633" s="240">
        <v>21</v>
      </c>
      <c r="M633" s="240">
        <f>G633*(1+L633/100)</f>
        <v>0</v>
      </c>
      <c r="N633" s="238">
        <v>2.0000000000000001E-4</v>
      </c>
      <c r="O633" s="238">
        <f>ROUND(E633*N633,2)</f>
        <v>0.02</v>
      </c>
      <c r="P633" s="238">
        <v>0</v>
      </c>
      <c r="Q633" s="238">
        <f>ROUND(E633*P633,2)</f>
        <v>0</v>
      </c>
      <c r="R633" s="240" t="s">
        <v>450</v>
      </c>
      <c r="S633" s="240" t="s">
        <v>145</v>
      </c>
      <c r="T633" s="241" t="s">
        <v>145</v>
      </c>
      <c r="U633" s="221">
        <v>0.11</v>
      </c>
      <c r="V633" s="221">
        <f>ROUND(E633*U633,2)</f>
        <v>11.02</v>
      </c>
      <c r="W633" s="221"/>
      <c r="X633" s="221" t="s">
        <v>146</v>
      </c>
      <c r="Y633" s="221" t="s">
        <v>147</v>
      </c>
      <c r="Z633" s="210"/>
      <c r="AA633" s="210"/>
      <c r="AB633" s="210"/>
      <c r="AC633" s="210"/>
      <c r="AD633" s="210"/>
      <c r="AE633" s="210"/>
      <c r="AF633" s="210"/>
      <c r="AG633" s="210" t="s">
        <v>148</v>
      </c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2" x14ac:dyDescent="0.2">
      <c r="A634" s="217"/>
      <c r="B634" s="218"/>
      <c r="C634" s="252" t="s">
        <v>149</v>
      </c>
      <c r="D634" s="223"/>
      <c r="E634" s="224"/>
      <c r="F634" s="221"/>
      <c r="G634" s="221"/>
      <c r="H634" s="221"/>
      <c r="I634" s="221"/>
      <c r="J634" s="221"/>
      <c r="K634" s="221"/>
      <c r="L634" s="221"/>
      <c r="M634" s="221"/>
      <c r="N634" s="220"/>
      <c r="O634" s="220"/>
      <c r="P634" s="220"/>
      <c r="Q634" s="220"/>
      <c r="R634" s="221"/>
      <c r="S634" s="221"/>
      <c r="T634" s="221"/>
      <c r="U634" s="221"/>
      <c r="V634" s="221"/>
      <c r="W634" s="221"/>
      <c r="X634" s="221"/>
      <c r="Y634" s="221"/>
      <c r="Z634" s="210"/>
      <c r="AA634" s="210"/>
      <c r="AB634" s="210"/>
      <c r="AC634" s="210"/>
      <c r="AD634" s="210"/>
      <c r="AE634" s="210"/>
      <c r="AF634" s="210"/>
      <c r="AG634" s="210" t="s">
        <v>150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3" x14ac:dyDescent="0.2">
      <c r="A635" s="217"/>
      <c r="B635" s="218"/>
      <c r="C635" s="252" t="s">
        <v>451</v>
      </c>
      <c r="D635" s="223"/>
      <c r="E635" s="224">
        <v>6.2149999999999999</v>
      </c>
      <c r="F635" s="221"/>
      <c r="G635" s="221"/>
      <c r="H635" s="221"/>
      <c r="I635" s="221"/>
      <c r="J635" s="221"/>
      <c r="K635" s="221"/>
      <c r="L635" s="221"/>
      <c r="M635" s="221"/>
      <c r="N635" s="220"/>
      <c r="O635" s="220"/>
      <c r="P635" s="220"/>
      <c r="Q635" s="220"/>
      <c r="R635" s="221"/>
      <c r="S635" s="221"/>
      <c r="T635" s="221"/>
      <c r="U635" s="221"/>
      <c r="V635" s="221"/>
      <c r="W635" s="221"/>
      <c r="X635" s="221"/>
      <c r="Y635" s="221"/>
      <c r="Z635" s="210"/>
      <c r="AA635" s="210"/>
      <c r="AB635" s="210"/>
      <c r="AC635" s="210"/>
      <c r="AD635" s="210"/>
      <c r="AE635" s="210"/>
      <c r="AF635" s="210"/>
      <c r="AG635" s="210" t="s">
        <v>150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3" x14ac:dyDescent="0.2">
      <c r="A636" s="217"/>
      <c r="B636" s="218"/>
      <c r="C636" s="252" t="s">
        <v>452</v>
      </c>
      <c r="D636" s="223"/>
      <c r="E636" s="224">
        <v>2</v>
      </c>
      <c r="F636" s="221"/>
      <c r="G636" s="221"/>
      <c r="H636" s="221"/>
      <c r="I636" s="221"/>
      <c r="J636" s="221"/>
      <c r="K636" s="221"/>
      <c r="L636" s="221"/>
      <c r="M636" s="221"/>
      <c r="N636" s="220"/>
      <c r="O636" s="220"/>
      <c r="P636" s="220"/>
      <c r="Q636" s="220"/>
      <c r="R636" s="221"/>
      <c r="S636" s="221"/>
      <c r="T636" s="221"/>
      <c r="U636" s="221"/>
      <c r="V636" s="221"/>
      <c r="W636" s="221"/>
      <c r="X636" s="221"/>
      <c r="Y636" s="221"/>
      <c r="Z636" s="210"/>
      <c r="AA636" s="210"/>
      <c r="AB636" s="210"/>
      <c r="AC636" s="210"/>
      <c r="AD636" s="210"/>
      <c r="AE636" s="210"/>
      <c r="AF636" s="210"/>
      <c r="AG636" s="210" t="s">
        <v>150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3" x14ac:dyDescent="0.2">
      <c r="A637" s="217"/>
      <c r="B637" s="218"/>
      <c r="C637" s="252" t="s">
        <v>453</v>
      </c>
      <c r="D637" s="223"/>
      <c r="E637" s="224">
        <v>17.149999999999999</v>
      </c>
      <c r="F637" s="221"/>
      <c r="G637" s="221"/>
      <c r="H637" s="221"/>
      <c r="I637" s="221"/>
      <c r="J637" s="221"/>
      <c r="K637" s="221"/>
      <c r="L637" s="221"/>
      <c r="M637" s="221"/>
      <c r="N637" s="220"/>
      <c r="O637" s="220"/>
      <c r="P637" s="220"/>
      <c r="Q637" s="220"/>
      <c r="R637" s="221"/>
      <c r="S637" s="221"/>
      <c r="T637" s="221"/>
      <c r="U637" s="221"/>
      <c r="V637" s="221"/>
      <c r="W637" s="221"/>
      <c r="X637" s="221"/>
      <c r="Y637" s="221"/>
      <c r="Z637" s="210"/>
      <c r="AA637" s="210"/>
      <c r="AB637" s="210"/>
      <c r="AC637" s="210"/>
      <c r="AD637" s="210"/>
      <c r="AE637" s="210"/>
      <c r="AF637" s="210"/>
      <c r="AG637" s="210" t="s">
        <v>150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3" x14ac:dyDescent="0.2">
      <c r="A638" s="217"/>
      <c r="B638" s="218"/>
      <c r="C638" s="252" t="s">
        <v>454</v>
      </c>
      <c r="D638" s="223"/>
      <c r="E638" s="224">
        <v>8.0359999999999996</v>
      </c>
      <c r="F638" s="221"/>
      <c r="G638" s="221"/>
      <c r="H638" s="221"/>
      <c r="I638" s="221"/>
      <c r="J638" s="221"/>
      <c r="K638" s="221"/>
      <c r="L638" s="221"/>
      <c r="M638" s="221"/>
      <c r="N638" s="220"/>
      <c r="O638" s="220"/>
      <c r="P638" s="220"/>
      <c r="Q638" s="220"/>
      <c r="R638" s="221"/>
      <c r="S638" s="221"/>
      <c r="T638" s="221"/>
      <c r="U638" s="221"/>
      <c r="V638" s="221"/>
      <c r="W638" s="221"/>
      <c r="X638" s="221"/>
      <c r="Y638" s="221"/>
      <c r="Z638" s="210"/>
      <c r="AA638" s="210"/>
      <c r="AB638" s="210"/>
      <c r="AC638" s="210"/>
      <c r="AD638" s="210"/>
      <c r="AE638" s="210"/>
      <c r="AF638" s="210"/>
      <c r="AG638" s="210" t="s">
        <v>150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3" x14ac:dyDescent="0.2">
      <c r="A639" s="217"/>
      <c r="B639" s="218"/>
      <c r="C639" s="255" t="s">
        <v>162</v>
      </c>
      <c r="D639" s="225"/>
      <c r="E639" s="226">
        <v>33.401000000000003</v>
      </c>
      <c r="F639" s="221"/>
      <c r="G639" s="221"/>
      <c r="H639" s="221"/>
      <c r="I639" s="221"/>
      <c r="J639" s="221"/>
      <c r="K639" s="221"/>
      <c r="L639" s="221"/>
      <c r="M639" s="221"/>
      <c r="N639" s="220"/>
      <c r="O639" s="220"/>
      <c r="P639" s="220"/>
      <c r="Q639" s="220"/>
      <c r="R639" s="221"/>
      <c r="S639" s="221"/>
      <c r="T639" s="221"/>
      <c r="U639" s="221"/>
      <c r="V639" s="221"/>
      <c r="W639" s="221"/>
      <c r="X639" s="221"/>
      <c r="Y639" s="221"/>
      <c r="Z639" s="210"/>
      <c r="AA639" s="210"/>
      <c r="AB639" s="210"/>
      <c r="AC639" s="210"/>
      <c r="AD639" s="210"/>
      <c r="AE639" s="210"/>
      <c r="AF639" s="210"/>
      <c r="AG639" s="210" t="s">
        <v>150</v>
      </c>
      <c r="AH639" s="210">
        <v>1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3" x14ac:dyDescent="0.2">
      <c r="A640" s="217"/>
      <c r="B640" s="218"/>
      <c r="C640" s="252" t="s">
        <v>152</v>
      </c>
      <c r="D640" s="223"/>
      <c r="E640" s="224"/>
      <c r="F640" s="221"/>
      <c r="G640" s="221"/>
      <c r="H640" s="221"/>
      <c r="I640" s="221"/>
      <c r="J640" s="221"/>
      <c r="K640" s="221"/>
      <c r="L640" s="221"/>
      <c r="M640" s="221"/>
      <c r="N640" s="220"/>
      <c r="O640" s="220"/>
      <c r="P640" s="220"/>
      <c r="Q640" s="220"/>
      <c r="R640" s="221"/>
      <c r="S640" s="221"/>
      <c r="T640" s="221"/>
      <c r="U640" s="221"/>
      <c r="V640" s="221"/>
      <c r="W640" s="221"/>
      <c r="X640" s="221"/>
      <c r="Y640" s="221"/>
      <c r="Z640" s="210"/>
      <c r="AA640" s="210"/>
      <c r="AB640" s="210"/>
      <c r="AC640" s="210"/>
      <c r="AD640" s="210"/>
      <c r="AE640" s="210"/>
      <c r="AF640" s="210"/>
      <c r="AG640" s="210" t="s">
        <v>150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3" x14ac:dyDescent="0.2">
      <c r="A641" s="217"/>
      <c r="B641" s="218"/>
      <c r="C641" s="252" t="s">
        <v>451</v>
      </c>
      <c r="D641" s="223"/>
      <c r="E641" s="224">
        <v>6.2149999999999999</v>
      </c>
      <c r="F641" s="221"/>
      <c r="G641" s="221"/>
      <c r="H641" s="221"/>
      <c r="I641" s="221"/>
      <c r="J641" s="221"/>
      <c r="K641" s="221"/>
      <c r="L641" s="221"/>
      <c r="M641" s="221"/>
      <c r="N641" s="220"/>
      <c r="O641" s="220"/>
      <c r="P641" s="220"/>
      <c r="Q641" s="220"/>
      <c r="R641" s="221"/>
      <c r="S641" s="221"/>
      <c r="T641" s="221"/>
      <c r="U641" s="221"/>
      <c r="V641" s="221"/>
      <c r="W641" s="221"/>
      <c r="X641" s="221"/>
      <c r="Y641" s="221"/>
      <c r="Z641" s="210"/>
      <c r="AA641" s="210"/>
      <c r="AB641" s="210"/>
      <c r="AC641" s="210"/>
      <c r="AD641" s="210"/>
      <c r="AE641" s="210"/>
      <c r="AF641" s="210"/>
      <c r="AG641" s="210" t="s">
        <v>150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3" x14ac:dyDescent="0.2">
      <c r="A642" s="217"/>
      <c r="B642" s="218"/>
      <c r="C642" s="252" t="s">
        <v>452</v>
      </c>
      <c r="D642" s="223"/>
      <c r="E642" s="224">
        <v>2</v>
      </c>
      <c r="F642" s="221"/>
      <c r="G642" s="221"/>
      <c r="H642" s="221"/>
      <c r="I642" s="221"/>
      <c r="J642" s="221"/>
      <c r="K642" s="221"/>
      <c r="L642" s="221"/>
      <c r="M642" s="221"/>
      <c r="N642" s="220"/>
      <c r="O642" s="220"/>
      <c r="P642" s="220"/>
      <c r="Q642" s="220"/>
      <c r="R642" s="221"/>
      <c r="S642" s="221"/>
      <c r="T642" s="221"/>
      <c r="U642" s="221"/>
      <c r="V642" s="221"/>
      <c r="W642" s="221"/>
      <c r="X642" s="221"/>
      <c r="Y642" s="221"/>
      <c r="Z642" s="210"/>
      <c r="AA642" s="210"/>
      <c r="AB642" s="210"/>
      <c r="AC642" s="210"/>
      <c r="AD642" s="210"/>
      <c r="AE642" s="210"/>
      <c r="AF642" s="210"/>
      <c r="AG642" s="210" t="s">
        <v>150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3" x14ac:dyDescent="0.2">
      <c r="A643" s="217"/>
      <c r="B643" s="218"/>
      <c r="C643" s="252" t="s">
        <v>453</v>
      </c>
      <c r="D643" s="223"/>
      <c r="E643" s="224">
        <v>17.149999999999999</v>
      </c>
      <c r="F643" s="221"/>
      <c r="G643" s="221"/>
      <c r="H643" s="221"/>
      <c r="I643" s="221"/>
      <c r="J643" s="221"/>
      <c r="K643" s="221"/>
      <c r="L643" s="221"/>
      <c r="M643" s="221"/>
      <c r="N643" s="220"/>
      <c r="O643" s="220"/>
      <c r="P643" s="220"/>
      <c r="Q643" s="220"/>
      <c r="R643" s="221"/>
      <c r="S643" s="221"/>
      <c r="T643" s="221"/>
      <c r="U643" s="221"/>
      <c r="V643" s="221"/>
      <c r="W643" s="221"/>
      <c r="X643" s="221"/>
      <c r="Y643" s="221"/>
      <c r="Z643" s="210"/>
      <c r="AA643" s="210"/>
      <c r="AB643" s="210"/>
      <c r="AC643" s="210"/>
      <c r="AD643" s="210"/>
      <c r="AE643" s="210"/>
      <c r="AF643" s="210"/>
      <c r="AG643" s="210" t="s">
        <v>150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3" x14ac:dyDescent="0.2">
      <c r="A644" s="217"/>
      <c r="B644" s="218"/>
      <c r="C644" s="252" t="s">
        <v>454</v>
      </c>
      <c r="D644" s="223"/>
      <c r="E644" s="224">
        <v>8.0359999999999996</v>
      </c>
      <c r="F644" s="221"/>
      <c r="G644" s="221"/>
      <c r="H644" s="221"/>
      <c r="I644" s="221"/>
      <c r="J644" s="221"/>
      <c r="K644" s="221"/>
      <c r="L644" s="221"/>
      <c r="M644" s="221"/>
      <c r="N644" s="220"/>
      <c r="O644" s="220"/>
      <c r="P644" s="220"/>
      <c r="Q644" s="220"/>
      <c r="R644" s="221"/>
      <c r="S644" s="221"/>
      <c r="T644" s="221"/>
      <c r="U644" s="221"/>
      <c r="V644" s="221"/>
      <c r="W644" s="221"/>
      <c r="X644" s="221"/>
      <c r="Y644" s="221"/>
      <c r="Z644" s="210"/>
      <c r="AA644" s="210"/>
      <c r="AB644" s="210"/>
      <c r="AC644" s="210"/>
      <c r="AD644" s="210"/>
      <c r="AE644" s="210"/>
      <c r="AF644" s="210"/>
      <c r="AG644" s="210" t="s">
        <v>150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3" x14ac:dyDescent="0.2">
      <c r="A645" s="217"/>
      <c r="B645" s="218"/>
      <c r="C645" s="255" t="s">
        <v>162</v>
      </c>
      <c r="D645" s="225"/>
      <c r="E645" s="226">
        <v>33.401000000000003</v>
      </c>
      <c r="F645" s="221"/>
      <c r="G645" s="221"/>
      <c r="H645" s="221"/>
      <c r="I645" s="221"/>
      <c r="J645" s="221"/>
      <c r="K645" s="221"/>
      <c r="L645" s="221"/>
      <c r="M645" s="221"/>
      <c r="N645" s="220"/>
      <c r="O645" s="220"/>
      <c r="P645" s="220"/>
      <c r="Q645" s="220"/>
      <c r="R645" s="221"/>
      <c r="S645" s="221"/>
      <c r="T645" s="221"/>
      <c r="U645" s="221"/>
      <c r="V645" s="221"/>
      <c r="W645" s="221"/>
      <c r="X645" s="221"/>
      <c r="Y645" s="221"/>
      <c r="Z645" s="210"/>
      <c r="AA645" s="210"/>
      <c r="AB645" s="210"/>
      <c r="AC645" s="210"/>
      <c r="AD645" s="210"/>
      <c r="AE645" s="210"/>
      <c r="AF645" s="210"/>
      <c r="AG645" s="210" t="s">
        <v>150</v>
      </c>
      <c r="AH645" s="210">
        <v>1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3" x14ac:dyDescent="0.2">
      <c r="A646" s="217"/>
      <c r="B646" s="218"/>
      <c r="C646" s="252" t="s">
        <v>153</v>
      </c>
      <c r="D646" s="223"/>
      <c r="E646" s="224"/>
      <c r="F646" s="221"/>
      <c r="G646" s="221"/>
      <c r="H646" s="221"/>
      <c r="I646" s="221"/>
      <c r="J646" s="221"/>
      <c r="K646" s="221"/>
      <c r="L646" s="221"/>
      <c r="M646" s="221"/>
      <c r="N646" s="220"/>
      <c r="O646" s="220"/>
      <c r="P646" s="220"/>
      <c r="Q646" s="220"/>
      <c r="R646" s="221"/>
      <c r="S646" s="221"/>
      <c r="T646" s="221"/>
      <c r="U646" s="221"/>
      <c r="V646" s="221"/>
      <c r="W646" s="221"/>
      <c r="X646" s="221"/>
      <c r="Y646" s="221"/>
      <c r="Z646" s="210"/>
      <c r="AA646" s="210"/>
      <c r="AB646" s="210"/>
      <c r="AC646" s="210"/>
      <c r="AD646" s="210"/>
      <c r="AE646" s="210"/>
      <c r="AF646" s="210"/>
      <c r="AG646" s="210" t="s">
        <v>150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3" x14ac:dyDescent="0.2">
      <c r="A647" s="217"/>
      <c r="B647" s="218"/>
      <c r="C647" s="252" t="s">
        <v>451</v>
      </c>
      <c r="D647" s="223"/>
      <c r="E647" s="224">
        <v>6.2149999999999999</v>
      </c>
      <c r="F647" s="221"/>
      <c r="G647" s="221"/>
      <c r="H647" s="221"/>
      <c r="I647" s="221"/>
      <c r="J647" s="221"/>
      <c r="K647" s="221"/>
      <c r="L647" s="221"/>
      <c r="M647" s="221"/>
      <c r="N647" s="220"/>
      <c r="O647" s="220"/>
      <c r="P647" s="220"/>
      <c r="Q647" s="220"/>
      <c r="R647" s="221"/>
      <c r="S647" s="221"/>
      <c r="T647" s="221"/>
      <c r="U647" s="221"/>
      <c r="V647" s="221"/>
      <c r="W647" s="221"/>
      <c r="X647" s="221"/>
      <c r="Y647" s="221"/>
      <c r="Z647" s="210"/>
      <c r="AA647" s="210"/>
      <c r="AB647" s="210"/>
      <c r="AC647" s="210"/>
      <c r="AD647" s="210"/>
      <c r="AE647" s="210"/>
      <c r="AF647" s="210"/>
      <c r="AG647" s="210" t="s">
        <v>150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3" x14ac:dyDescent="0.2">
      <c r="A648" s="217"/>
      <c r="B648" s="218"/>
      <c r="C648" s="252" t="s">
        <v>452</v>
      </c>
      <c r="D648" s="223"/>
      <c r="E648" s="224">
        <v>2</v>
      </c>
      <c r="F648" s="221"/>
      <c r="G648" s="221"/>
      <c r="H648" s="221"/>
      <c r="I648" s="221"/>
      <c r="J648" s="221"/>
      <c r="K648" s="221"/>
      <c r="L648" s="221"/>
      <c r="M648" s="221"/>
      <c r="N648" s="220"/>
      <c r="O648" s="220"/>
      <c r="P648" s="220"/>
      <c r="Q648" s="220"/>
      <c r="R648" s="221"/>
      <c r="S648" s="221"/>
      <c r="T648" s="221"/>
      <c r="U648" s="221"/>
      <c r="V648" s="221"/>
      <c r="W648" s="221"/>
      <c r="X648" s="221"/>
      <c r="Y648" s="221"/>
      <c r="Z648" s="210"/>
      <c r="AA648" s="210"/>
      <c r="AB648" s="210"/>
      <c r="AC648" s="210"/>
      <c r="AD648" s="210"/>
      <c r="AE648" s="210"/>
      <c r="AF648" s="210"/>
      <c r="AG648" s="210" t="s">
        <v>150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3" x14ac:dyDescent="0.2">
      <c r="A649" s="217"/>
      <c r="B649" s="218"/>
      <c r="C649" s="252" t="s">
        <v>453</v>
      </c>
      <c r="D649" s="223"/>
      <c r="E649" s="224">
        <v>17.149999999999999</v>
      </c>
      <c r="F649" s="221"/>
      <c r="G649" s="221"/>
      <c r="H649" s="221"/>
      <c r="I649" s="221"/>
      <c r="J649" s="221"/>
      <c r="K649" s="221"/>
      <c r="L649" s="221"/>
      <c r="M649" s="221"/>
      <c r="N649" s="220"/>
      <c r="O649" s="220"/>
      <c r="P649" s="220"/>
      <c r="Q649" s="220"/>
      <c r="R649" s="221"/>
      <c r="S649" s="221"/>
      <c r="T649" s="221"/>
      <c r="U649" s="221"/>
      <c r="V649" s="221"/>
      <c r="W649" s="221"/>
      <c r="X649" s="221"/>
      <c r="Y649" s="221"/>
      <c r="Z649" s="210"/>
      <c r="AA649" s="210"/>
      <c r="AB649" s="210"/>
      <c r="AC649" s="210"/>
      <c r="AD649" s="210"/>
      <c r="AE649" s="210"/>
      <c r="AF649" s="210"/>
      <c r="AG649" s="210" t="s">
        <v>150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3" x14ac:dyDescent="0.2">
      <c r="A650" s="217"/>
      <c r="B650" s="218"/>
      <c r="C650" s="252" t="s">
        <v>454</v>
      </c>
      <c r="D650" s="223"/>
      <c r="E650" s="224">
        <v>8.0359999999999996</v>
      </c>
      <c r="F650" s="221"/>
      <c r="G650" s="221"/>
      <c r="H650" s="221"/>
      <c r="I650" s="221"/>
      <c r="J650" s="221"/>
      <c r="K650" s="221"/>
      <c r="L650" s="221"/>
      <c r="M650" s="221"/>
      <c r="N650" s="220"/>
      <c r="O650" s="220"/>
      <c r="P650" s="220"/>
      <c r="Q650" s="220"/>
      <c r="R650" s="221"/>
      <c r="S650" s="221"/>
      <c r="T650" s="221"/>
      <c r="U650" s="221"/>
      <c r="V650" s="221"/>
      <c r="W650" s="221"/>
      <c r="X650" s="221"/>
      <c r="Y650" s="221"/>
      <c r="Z650" s="210"/>
      <c r="AA650" s="210"/>
      <c r="AB650" s="210"/>
      <c r="AC650" s="210"/>
      <c r="AD650" s="210"/>
      <c r="AE650" s="210"/>
      <c r="AF650" s="210"/>
      <c r="AG650" s="210" t="s">
        <v>150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3" x14ac:dyDescent="0.2">
      <c r="A651" s="217"/>
      <c r="B651" s="218"/>
      <c r="C651" s="255" t="s">
        <v>162</v>
      </c>
      <c r="D651" s="225"/>
      <c r="E651" s="226">
        <v>33.401000000000003</v>
      </c>
      <c r="F651" s="221"/>
      <c r="G651" s="221"/>
      <c r="H651" s="221"/>
      <c r="I651" s="221"/>
      <c r="J651" s="221"/>
      <c r="K651" s="221"/>
      <c r="L651" s="221"/>
      <c r="M651" s="221"/>
      <c r="N651" s="220"/>
      <c r="O651" s="220"/>
      <c r="P651" s="220"/>
      <c r="Q651" s="220"/>
      <c r="R651" s="221"/>
      <c r="S651" s="221"/>
      <c r="T651" s="221"/>
      <c r="U651" s="221"/>
      <c r="V651" s="221"/>
      <c r="W651" s="221"/>
      <c r="X651" s="221"/>
      <c r="Y651" s="221"/>
      <c r="Z651" s="210"/>
      <c r="AA651" s="210"/>
      <c r="AB651" s="210"/>
      <c r="AC651" s="210"/>
      <c r="AD651" s="210"/>
      <c r="AE651" s="210"/>
      <c r="AF651" s="210"/>
      <c r="AG651" s="210" t="s">
        <v>150</v>
      </c>
      <c r="AH651" s="210">
        <v>1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2" x14ac:dyDescent="0.2">
      <c r="A652" s="217"/>
      <c r="B652" s="218"/>
      <c r="C652" s="253"/>
      <c r="D652" s="243"/>
      <c r="E652" s="243"/>
      <c r="F652" s="243"/>
      <c r="G652" s="243"/>
      <c r="H652" s="221"/>
      <c r="I652" s="221"/>
      <c r="J652" s="221"/>
      <c r="K652" s="221"/>
      <c r="L652" s="221"/>
      <c r="M652" s="221"/>
      <c r="N652" s="220"/>
      <c r="O652" s="220"/>
      <c r="P652" s="220"/>
      <c r="Q652" s="220"/>
      <c r="R652" s="221"/>
      <c r="S652" s="221"/>
      <c r="T652" s="221"/>
      <c r="U652" s="221"/>
      <c r="V652" s="221"/>
      <c r="W652" s="221"/>
      <c r="X652" s="221"/>
      <c r="Y652" s="221"/>
      <c r="Z652" s="210"/>
      <c r="AA652" s="210"/>
      <c r="AB652" s="210"/>
      <c r="AC652" s="210"/>
      <c r="AD652" s="210"/>
      <c r="AE652" s="210"/>
      <c r="AF652" s="210"/>
      <c r="AG652" s="210" t="s">
        <v>154</v>
      </c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x14ac:dyDescent="0.2">
      <c r="A653" s="228" t="s">
        <v>139</v>
      </c>
      <c r="B653" s="229" t="s">
        <v>105</v>
      </c>
      <c r="C653" s="250" t="s">
        <v>106</v>
      </c>
      <c r="D653" s="230"/>
      <c r="E653" s="231"/>
      <c r="F653" s="232"/>
      <c r="G653" s="232">
        <f>SUMIF(AG654:AG655,"&lt;&gt;NOR",G654:G655)</f>
        <v>0</v>
      </c>
      <c r="H653" s="232"/>
      <c r="I653" s="232">
        <f>SUM(I654:I655)</f>
        <v>0</v>
      </c>
      <c r="J653" s="232"/>
      <c r="K653" s="232">
        <f>SUM(K654:K655)</f>
        <v>0</v>
      </c>
      <c r="L653" s="232"/>
      <c r="M653" s="232">
        <f>SUM(M654:M655)</f>
        <v>0</v>
      </c>
      <c r="N653" s="231"/>
      <c r="O653" s="231">
        <f>SUM(O654:O655)</f>
        <v>0</v>
      </c>
      <c r="P653" s="231"/>
      <c r="Q653" s="231">
        <f>SUM(Q654:Q655)</f>
        <v>0</v>
      </c>
      <c r="R653" s="232"/>
      <c r="S653" s="232"/>
      <c r="T653" s="233"/>
      <c r="U653" s="227"/>
      <c r="V653" s="227">
        <f>SUM(V654:V655)</f>
        <v>0</v>
      </c>
      <c r="W653" s="227"/>
      <c r="X653" s="227"/>
      <c r="Y653" s="227"/>
      <c r="AG653" t="s">
        <v>140</v>
      </c>
    </row>
    <row r="654" spans="1:60" outlineLevel="1" x14ac:dyDescent="0.2">
      <c r="A654" s="235">
        <v>95</v>
      </c>
      <c r="B654" s="236" t="s">
        <v>455</v>
      </c>
      <c r="C654" s="251" t="s">
        <v>456</v>
      </c>
      <c r="D654" s="237" t="s">
        <v>287</v>
      </c>
      <c r="E654" s="238">
        <v>3</v>
      </c>
      <c r="F654" s="239"/>
      <c r="G654" s="240">
        <f>ROUND(E654*F654,2)</f>
        <v>0</v>
      </c>
      <c r="H654" s="239"/>
      <c r="I654" s="240">
        <f>ROUND(E654*H654,2)</f>
        <v>0</v>
      </c>
      <c r="J654" s="239"/>
      <c r="K654" s="240">
        <f>ROUND(E654*J654,2)</f>
        <v>0</v>
      </c>
      <c r="L654" s="240">
        <v>21</v>
      </c>
      <c r="M654" s="240">
        <f>G654*(1+L654/100)</f>
        <v>0</v>
      </c>
      <c r="N654" s="238">
        <v>0</v>
      </c>
      <c r="O654" s="238">
        <f>ROUND(E654*N654,2)</f>
        <v>0</v>
      </c>
      <c r="P654" s="238">
        <v>0</v>
      </c>
      <c r="Q654" s="238">
        <f>ROUND(E654*P654,2)</f>
        <v>0</v>
      </c>
      <c r="R654" s="240"/>
      <c r="S654" s="240" t="s">
        <v>187</v>
      </c>
      <c r="T654" s="241" t="s">
        <v>188</v>
      </c>
      <c r="U654" s="221">
        <v>0</v>
      </c>
      <c r="V654" s="221">
        <f>ROUND(E654*U654,2)</f>
        <v>0</v>
      </c>
      <c r="W654" s="221"/>
      <c r="X654" s="221" t="s">
        <v>146</v>
      </c>
      <c r="Y654" s="221" t="s">
        <v>147</v>
      </c>
      <c r="Z654" s="210"/>
      <c r="AA654" s="210"/>
      <c r="AB654" s="210"/>
      <c r="AC654" s="210"/>
      <c r="AD654" s="210"/>
      <c r="AE654" s="210"/>
      <c r="AF654" s="210"/>
      <c r="AG654" s="210" t="s">
        <v>148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2" x14ac:dyDescent="0.2">
      <c r="A655" s="217"/>
      <c r="B655" s="218"/>
      <c r="C655" s="257"/>
      <c r="D655" s="246"/>
      <c r="E655" s="246"/>
      <c r="F655" s="246"/>
      <c r="G655" s="246"/>
      <c r="H655" s="221"/>
      <c r="I655" s="221"/>
      <c r="J655" s="221"/>
      <c r="K655" s="221"/>
      <c r="L655" s="221"/>
      <c r="M655" s="221"/>
      <c r="N655" s="220"/>
      <c r="O655" s="220"/>
      <c r="P655" s="220"/>
      <c r="Q655" s="220"/>
      <c r="R655" s="221"/>
      <c r="S655" s="221"/>
      <c r="T655" s="221"/>
      <c r="U655" s="221"/>
      <c r="V655" s="221"/>
      <c r="W655" s="221"/>
      <c r="X655" s="221"/>
      <c r="Y655" s="221"/>
      <c r="Z655" s="210"/>
      <c r="AA655" s="210"/>
      <c r="AB655" s="210"/>
      <c r="AC655" s="210"/>
      <c r="AD655" s="210"/>
      <c r="AE655" s="210"/>
      <c r="AF655" s="210"/>
      <c r="AG655" s="210" t="s">
        <v>154</v>
      </c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x14ac:dyDescent="0.2">
      <c r="A656" s="228" t="s">
        <v>139</v>
      </c>
      <c r="B656" s="229" t="s">
        <v>107</v>
      </c>
      <c r="C656" s="250" t="s">
        <v>108</v>
      </c>
      <c r="D656" s="230"/>
      <c r="E656" s="231"/>
      <c r="F656" s="232"/>
      <c r="G656" s="232">
        <f>SUMIF(AG657:AG695,"&lt;&gt;NOR",G657:G695)</f>
        <v>0</v>
      </c>
      <c r="H656" s="232"/>
      <c r="I656" s="232">
        <f>SUM(I657:I695)</f>
        <v>0</v>
      </c>
      <c r="J656" s="232"/>
      <c r="K656" s="232">
        <f>SUM(K657:K695)</f>
        <v>0</v>
      </c>
      <c r="L656" s="232"/>
      <c r="M656" s="232">
        <f>SUM(M657:M695)</f>
        <v>0</v>
      </c>
      <c r="N656" s="231"/>
      <c r="O656" s="231">
        <f>SUM(O657:O695)</f>
        <v>0</v>
      </c>
      <c r="P656" s="231"/>
      <c r="Q656" s="231">
        <f>SUM(Q657:Q695)</f>
        <v>0</v>
      </c>
      <c r="R656" s="232"/>
      <c r="S656" s="232"/>
      <c r="T656" s="233"/>
      <c r="U656" s="227"/>
      <c r="V656" s="227">
        <f>SUM(V657:V695)</f>
        <v>51.23</v>
      </c>
      <c r="W656" s="227"/>
      <c r="X656" s="227"/>
      <c r="Y656" s="227"/>
      <c r="AG656" t="s">
        <v>140</v>
      </c>
    </row>
    <row r="657" spans="1:60" ht="22.5" outlineLevel="1" x14ac:dyDescent="0.2">
      <c r="A657" s="235">
        <v>96</v>
      </c>
      <c r="B657" s="236" t="s">
        <v>457</v>
      </c>
      <c r="C657" s="251" t="s">
        <v>458</v>
      </c>
      <c r="D657" s="237" t="s">
        <v>232</v>
      </c>
      <c r="E657" s="238">
        <v>11.8202</v>
      </c>
      <c r="F657" s="239"/>
      <c r="G657" s="240">
        <f>ROUND(E657*F657,2)</f>
        <v>0</v>
      </c>
      <c r="H657" s="239"/>
      <c r="I657" s="240">
        <f>ROUND(E657*H657,2)</f>
        <v>0</v>
      </c>
      <c r="J657" s="239"/>
      <c r="K657" s="240">
        <f>ROUND(E657*J657,2)</f>
        <v>0</v>
      </c>
      <c r="L657" s="240">
        <v>21</v>
      </c>
      <c r="M657" s="240">
        <f>G657*(1+L657/100)</f>
        <v>0</v>
      </c>
      <c r="N657" s="238">
        <v>0</v>
      </c>
      <c r="O657" s="238">
        <f>ROUND(E657*N657,2)</f>
        <v>0</v>
      </c>
      <c r="P657" s="238">
        <v>0</v>
      </c>
      <c r="Q657" s="238">
        <f>ROUND(E657*P657,2)</f>
        <v>0</v>
      </c>
      <c r="R657" s="240" t="s">
        <v>194</v>
      </c>
      <c r="S657" s="240" t="s">
        <v>145</v>
      </c>
      <c r="T657" s="241" t="s">
        <v>145</v>
      </c>
      <c r="U657" s="221">
        <v>0.93</v>
      </c>
      <c r="V657" s="221">
        <f>ROUND(E657*U657,2)</f>
        <v>10.99</v>
      </c>
      <c r="W657" s="221"/>
      <c r="X657" s="221" t="s">
        <v>146</v>
      </c>
      <c r="Y657" s="221" t="s">
        <v>147</v>
      </c>
      <c r="Z657" s="210"/>
      <c r="AA657" s="210"/>
      <c r="AB657" s="210"/>
      <c r="AC657" s="210"/>
      <c r="AD657" s="210"/>
      <c r="AE657" s="210"/>
      <c r="AF657" s="210"/>
      <c r="AG657" s="210" t="s">
        <v>148</v>
      </c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2" x14ac:dyDescent="0.2">
      <c r="A658" s="217"/>
      <c r="B658" s="218"/>
      <c r="C658" s="257"/>
      <c r="D658" s="246"/>
      <c r="E658" s="246"/>
      <c r="F658" s="246"/>
      <c r="G658" s="246"/>
      <c r="H658" s="221"/>
      <c r="I658" s="221"/>
      <c r="J658" s="221"/>
      <c r="K658" s="221"/>
      <c r="L658" s="221"/>
      <c r="M658" s="221"/>
      <c r="N658" s="220"/>
      <c r="O658" s="220"/>
      <c r="P658" s="220"/>
      <c r="Q658" s="220"/>
      <c r="R658" s="221"/>
      <c r="S658" s="221"/>
      <c r="T658" s="221"/>
      <c r="U658" s="221"/>
      <c r="V658" s="221"/>
      <c r="W658" s="221"/>
      <c r="X658" s="221"/>
      <c r="Y658" s="221"/>
      <c r="Z658" s="210"/>
      <c r="AA658" s="210"/>
      <c r="AB658" s="210"/>
      <c r="AC658" s="210"/>
      <c r="AD658" s="210"/>
      <c r="AE658" s="210"/>
      <c r="AF658" s="210"/>
      <c r="AG658" s="210" t="s">
        <v>154</v>
      </c>
      <c r="AH658" s="210"/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1" x14ac:dyDescent="0.2">
      <c r="A659" s="235">
        <v>97</v>
      </c>
      <c r="B659" s="236" t="s">
        <v>459</v>
      </c>
      <c r="C659" s="251" t="s">
        <v>460</v>
      </c>
      <c r="D659" s="237" t="s">
        <v>232</v>
      </c>
      <c r="E659" s="238">
        <v>5.9100999999999999</v>
      </c>
      <c r="F659" s="239"/>
      <c r="G659" s="240">
        <f>ROUND(E659*F659,2)</f>
        <v>0</v>
      </c>
      <c r="H659" s="239"/>
      <c r="I659" s="240">
        <f>ROUND(E659*H659,2)</f>
        <v>0</v>
      </c>
      <c r="J659" s="239"/>
      <c r="K659" s="240">
        <f>ROUND(E659*J659,2)</f>
        <v>0</v>
      </c>
      <c r="L659" s="240">
        <v>21</v>
      </c>
      <c r="M659" s="240">
        <f>G659*(1+L659/100)</f>
        <v>0</v>
      </c>
      <c r="N659" s="238">
        <v>0</v>
      </c>
      <c r="O659" s="238">
        <f>ROUND(E659*N659,2)</f>
        <v>0</v>
      </c>
      <c r="P659" s="238">
        <v>0</v>
      </c>
      <c r="Q659" s="238">
        <f>ROUND(E659*P659,2)</f>
        <v>0</v>
      </c>
      <c r="R659" s="240" t="s">
        <v>194</v>
      </c>
      <c r="S659" s="240" t="s">
        <v>145</v>
      </c>
      <c r="T659" s="241" t="s">
        <v>145</v>
      </c>
      <c r="U659" s="221">
        <v>0.65</v>
      </c>
      <c r="V659" s="221">
        <f>ROUND(E659*U659,2)</f>
        <v>3.84</v>
      </c>
      <c r="W659" s="221"/>
      <c r="X659" s="221" t="s">
        <v>146</v>
      </c>
      <c r="Y659" s="221" t="s">
        <v>147</v>
      </c>
      <c r="Z659" s="210"/>
      <c r="AA659" s="210"/>
      <c r="AB659" s="210"/>
      <c r="AC659" s="210"/>
      <c r="AD659" s="210"/>
      <c r="AE659" s="210"/>
      <c r="AF659" s="210"/>
      <c r="AG659" s="210" t="s">
        <v>148</v>
      </c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2" x14ac:dyDescent="0.2">
      <c r="A660" s="217"/>
      <c r="B660" s="218"/>
      <c r="C660" s="257"/>
      <c r="D660" s="246"/>
      <c r="E660" s="246"/>
      <c r="F660" s="246"/>
      <c r="G660" s="246"/>
      <c r="H660" s="221"/>
      <c r="I660" s="221"/>
      <c r="J660" s="221"/>
      <c r="K660" s="221"/>
      <c r="L660" s="221"/>
      <c r="M660" s="221"/>
      <c r="N660" s="220"/>
      <c r="O660" s="220"/>
      <c r="P660" s="220"/>
      <c r="Q660" s="220"/>
      <c r="R660" s="221"/>
      <c r="S660" s="221"/>
      <c r="T660" s="221"/>
      <c r="U660" s="221"/>
      <c r="V660" s="221"/>
      <c r="W660" s="221"/>
      <c r="X660" s="221"/>
      <c r="Y660" s="221"/>
      <c r="Z660" s="210"/>
      <c r="AA660" s="210"/>
      <c r="AB660" s="210"/>
      <c r="AC660" s="210"/>
      <c r="AD660" s="210"/>
      <c r="AE660" s="210"/>
      <c r="AF660" s="210"/>
      <c r="AG660" s="210" t="s">
        <v>154</v>
      </c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1" x14ac:dyDescent="0.2">
      <c r="A661" s="235">
        <v>98</v>
      </c>
      <c r="B661" s="236" t="s">
        <v>461</v>
      </c>
      <c r="C661" s="251" t="s">
        <v>462</v>
      </c>
      <c r="D661" s="237" t="s">
        <v>232</v>
      </c>
      <c r="E661" s="238">
        <v>18.49701</v>
      </c>
      <c r="F661" s="239"/>
      <c r="G661" s="240">
        <f>ROUND(E661*F661,2)</f>
        <v>0</v>
      </c>
      <c r="H661" s="239"/>
      <c r="I661" s="240">
        <f>ROUND(E661*H661,2)</f>
        <v>0</v>
      </c>
      <c r="J661" s="239"/>
      <c r="K661" s="240">
        <f>ROUND(E661*J661,2)</f>
        <v>0</v>
      </c>
      <c r="L661" s="240">
        <v>21</v>
      </c>
      <c r="M661" s="240">
        <f>G661*(1+L661/100)</f>
        <v>0</v>
      </c>
      <c r="N661" s="238">
        <v>0</v>
      </c>
      <c r="O661" s="238">
        <f>ROUND(E661*N661,2)</f>
        <v>0</v>
      </c>
      <c r="P661" s="238">
        <v>0</v>
      </c>
      <c r="Q661" s="238">
        <f>ROUND(E661*P661,2)</f>
        <v>0</v>
      </c>
      <c r="R661" s="240" t="s">
        <v>194</v>
      </c>
      <c r="S661" s="240" t="s">
        <v>145</v>
      </c>
      <c r="T661" s="241" t="s">
        <v>145</v>
      </c>
      <c r="U661" s="221">
        <v>0.49</v>
      </c>
      <c r="V661" s="221">
        <f>ROUND(E661*U661,2)</f>
        <v>9.06</v>
      </c>
      <c r="W661" s="221"/>
      <c r="X661" s="221" t="s">
        <v>463</v>
      </c>
      <c r="Y661" s="221" t="s">
        <v>147</v>
      </c>
      <c r="Z661" s="210"/>
      <c r="AA661" s="210"/>
      <c r="AB661" s="210"/>
      <c r="AC661" s="210"/>
      <c r="AD661" s="210"/>
      <c r="AE661" s="210"/>
      <c r="AF661" s="210"/>
      <c r="AG661" s="210" t="s">
        <v>464</v>
      </c>
      <c r="AH661" s="210"/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2" x14ac:dyDescent="0.2">
      <c r="A662" s="217"/>
      <c r="B662" s="218"/>
      <c r="C662" s="258" t="s">
        <v>465</v>
      </c>
      <c r="D662" s="248"/>
      <c r="E662" s="248"/>
      <c r="F662" s="248"/>
      <c r="G662" s="248"/>
      <c r="H662" s="221"/>
      <c r="I662" s="221"/>
      <c r="J662" s="221"/>
      <c r="K662" s="221"/>
      <c r="L662" s="221"/>
      <c r="M662" s="221"/>
      <c r="N662" s="220"/>
      <c r="O662" s="220"/>
      <c r="P662" s="220"/>
      <c r="Q662" s="220"/>
      <c r="R662" s="221"/>
      <c r="S662" s="221"/>
      <c r="T662" s="221"/>
      <c r="U662" s="221"/>
      <c r="V662" s="221"/>
      <c r="W662" s="221"/>
      <c r="X662" s="221"/>
      <c r="Y662" s="221"/>
      <c r="Z662" s="210"/>
      <c r="AA662" s="210"/>
      <c r="AB662" s="210"/>
      <c r="AC662" s="210"/>
      <c r="AD662" s="210"/>
      <c r="AE662" s="210"/>
      <c r="AF662" s="210"/>
      <c r="AG662" s="210" t="s">
        <v>168</v>
      </c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2" x14ac:dyDescent="0.2">
      <c r="A663" s="217"/>
      <c r="B663" s="218"/>
      <c r="C663" s="252" t="s">
        <v>466</v>
      </c>
      <c r="D663" s="223"/>
      <c r="E663" s="224"/>
      <c r="F663" s="221"/>
      <c r="G663" s="221"/>
      <c r="H663" s="221"/>
      <c r="I663" s="221"/>
      <c r="J663" s="221"/>
      <c r="K663" s="221"/>
      <c r="L663" s="221"/>
      <c r="M663" s="221"/>
      <c r="N663" s="220"/>
      <c r="O663" s="220"/>
      <c r="P663" s="220"/>
      <c r="Q663" s="220"/>
      <c r="R663" s="221"/>
      <c r="S663" s="221"/>
      <c r="T663" s="221"/>
      <c r="U663" s="221"/>
      <c r="V663" s="221"/>
      <c r="W663" s="221"/>
      <c r="X663" s="221"/>
      <c r="Y663" s="221"/>
      <c r="Z663" s="210"/>
      <c r="AA663" s="210"/>
      <c r="AB663" s="210"/>
      <c r="AC663" s="210"/>
      <c r="AD663" s="210"/>
      <c r="AE663" s="210"/>
      <c r="AF663" s="210"/>
      <c r="AG663" s="210" t="s">
        <v>150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3" x14ac:dyDescent="0.2">
      <c r="A664" s="217"/>
      <c r="B664" s="218"/>
      <c r="C664" s="252" t="s">
        <v>467</v>
      </c>
      <c r="D664" s="223"/>
      <c r="E664" s="224"/>
      <c r="F664" s="221"/>
      <c r="G664" s="221"/>
      <c r="H664" s="221"/>
      <c r="I664" s="221"/>
      <c r="J664" s="221"/>
      <c r="K664" s="221"/>
      <c r="L664" s="221"/>
      <c r="M664" s="221"/>
      <c r="N664" s="220"/>
      <c r="O664" s="220"/>
      <c r="P664" s="220"/>
      <c r="Q664" s="220"/>
      <c r="R664" s="221"/>
      <c r="S664" s="221"/>
      <c r="T664" s="221"/>
      <c r="U664" s="221"/>
      <c r="V664" s="221"/>
      <c r="W664" s="221"/>
      <c r="X664" s="221"/>
      <c r="Y664" s="221"/>
      <c r="Z664" s="210"/>
      <c r="AA664" s="210"/>
      <c r="AB664" s="210"/>
      <c r="AC664" s="210"/>
      <c r="AD664" s="210"/>
      <c r="AE664" s="210"/>
      <c r="AF664" s="210"/>
      <c r="AG664" s="210" t="s">
        <v>150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3" x14ac:dyDescent="0.2">
      <c r="A665" s="217"/>
      <c r="B665" s="218"/>
      <c r="C665" s="252" t="s">
        <v>468</v>
      </c>
      <c r="D665" s="223"/>
      <c r="E665" s="224">
        <v>18.49701</v>
      </c>
      <c r="F665" s="221"/>
      <c r="G665" s="221"/>
      <c r="H665" s="221"/>
      <c r="I665" s="221"/>
      <c r="J665" s="221"/>
      <c r="K665" s="221"/>
      <c r="L665" s="221"/>
      <c r="M665" s="221"/>
      <c r="N665" s="220"/>
      <c r="O665" s="220"/>
      <c r="P665" s="220"/>
      <c r="Q665" s="220"/>
      <c r="R665" s="221"/>
      <c r="S665" s="221"/>
      <c r="T665" s="221"/>
      <c r="U665" s="221"/>
      <c r="V665" s="221"/>
      <c r="W665" s="221"/>
      <c r="X665" s="221"/>
      <c r="Y665" s="221"/>
      <c r="Z665" s="210"/>
      <c r="AA665" s="210"/>
      <c r="AB665" s="210"/>
      <c r="AC665" s="210"/>
      <c r="AD665" s="210"/>
      <c r="AE665" s="210"/>
      <c r="AF665" s="210"/>
      <c r="AG665" s="210" t="s">
        <v>150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2" x14ac:dyDescent="0.2">
      <c r="A666" s="217"/>
      <c r="B666" s="218"/>
      <c r="C666" s="253"/>
      <c r="D666" s="243"/>
      <c r="E666" s="243"/>
      <c r="F666" s="243"/>
      <c r="G666" s="243"/>
      <c r="H666" s="221"/>
      <c r="I666" s="221"/>
      <c r="J666" s="221"/>
      <c r="K666" s="221"/>
      <c r="L666" s="221"/>
      <c r="M666" s="221"/>
      <c r="N666" s="220"/>
      <c r="O666" s="220"/>
      <c r="P666" s="220"/>
      <c r="Q666" s="220"/>
      <c r="R666" s="221"/>
      <c r="S666" s="221"/>
      <c r="T666" s="221"/>
      <c r="U666" s="221"/>
      <c r="V666" s="221"/>
      <c r="W666" s="221"/>
      <c r="X666" s="221"/>
      <c r="Y666" s="221"/>
      <c r="Z666" s="210"/>
      <c r="AA666" s="210"/>
      <c r="AB666" s="210"/>
      <c r="AC666" s="210"/>
      <c r="AD666" s="210"/>
      <c r="AE666" s="210"/>
      <c r="AF666" s="210"/>
      <c r="AG666" s="210" t="s">
        <v>154</v>
      </c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1" x14ac:dyDescent="0.2">
      <c r="A667" s="235">
        <v>99</v>
      </c>
      <c r="B667" s="236" t="s">
        <v>469</v>
      </c>
      <c r="C667" s="251" t="s">
        <v>470</v>
      </c>
      <c r="D667" s="237" t="s">
        <v>232</v>
      </c>
      <c r="E667" s="238">
        <v>258.95819999999998</v>
      </c>
      <c r="F667" s="239"/>
      <c r="G667" s="240">
        <f>ROUND(E667*F667,2)</f>
        <v>0</v>
      </c>
      <c r="H667" s="239"/>
      <c r="I667" s="240">
        <f>ROUND(E667*H667,2)</f>
        <v>0</v>
      </c>
      <c r="J667" s="239"/>
      <c r="K667" s="240">
        <f>ROUND(E667*J667,2)</f>
        <v>0</v>
      </c>
      <c r="L667" s="240">
        <v>21</v>
      </c>
      <c r="M667" s="240">
        <f>G667*(1+L667/100)</f>
        <v>0</v>
      </c>
      <c r="N667" s="238">
        <v>0</v>
      </c>
      <c r="O667" s="238">
        <f>ROUND(E667*N667,2)</f>
        <v>0</v>
      </c>
      <c r="P667" s="238">
        <v>0</v>
      </c>
      <c r="Q667" s="238">
        <f>ROUND(E667*P667,2)</f>
        <v>0</v>
      </c>
      <c r="R667" s="240" t="s">
        <v>194</v>
      </c>
      <c r="S667" s="240" t="s">
        <v>145</v>
      </c>
      <c r="T667" s="241" t="s">
        <v>145</v>
      </c>
      <c r="U667" s="221">
        <v>0</v>
      </c>
      <c r="V667" s="221">
        <f>ROUND(E667*U667,2)</f>
        <v>0</v>
      </c>
      <c r="W667" s="221"/>
      <c r="X667" s="221" t="s">
        <v>463</v>
      </c>
      <c r="Y667" s="221" t="s">
        <v>147</v>
      </c>
      <c r="Z667" s="210"/>
      <c r="AA667" s="210"/>
      <c r="AB667" s="210"/>
      <c r="AC667" s="210"/>
      <c r="AD667" s="210"/>
      <c r="AE667" s="210"/>
      <c r="AF667" s="210"/>
      <c r="AG667" s="210" t="s">
        <v>464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2" x14ac:dyDescent="0.2">
      <c r="A668" s="217"/>
      <c r="B668" s="218"/>
      <c r="C668" s="252" t="s">
        <v>466</v>
      </c>
      <c r="D668" s="223"/>
      <c r="E668" s="224"/>
      <c r="F668" s="221"/>
      <c r="G668" s="221"/>
      <c r="H668" s="221"/>
      <c r="I668" s="221"/>
      <c r="J668" s="221"/>
      <c r="K668" s="221"/>
      <c r="L668" s="221"/>
      <c r="M668" s="221"/>
      <c r="N668" s="220"/>
      <c r="O668" s="220"/>
      <c r="P668" s="220"/>
      <c r="Q668" s="220"/>
      <c r="R668" s="221"/>
      <c r="S668" s="221"/>
      <c r="T668" s="221"/>
      <c r="U668" s="221"/>
      <c r="V668" s="221"/>
      <c r="W668" s="221"/>
      <c r="X668" s="221"/>
      <c r="Y668" s="221"/>
      <c r="Z668" s="210"/>
      <c r="AA668" s="210"/>
      <c r="AB668" s="210"/>
      <c r="AC668" s="210"/>
      <c r="AD668" s="210"/>
      <c r="AE668" s="210"/>
      <c r="AF668" s="210"/>
      <c r="AG668" s="210" t="s">
        <v>150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3" x14ac:dyDescent="0.2">
      <c r="A669" s="217"/>
      <c r="B669" s="218"/>
      <c r="C669" s="252" t="s">
        <v>467</v>
      </c>
      <c r="D669" s="223"/>
      <c r="E669" s="224"/>
      <c r="F669" s="221"/>
      <c r="G669" s="221"/>
      <c r="H669" s="221"/>
      <c r="I669" s="221"/>
      <c r="J669" s="221"/>
      <c r="K669" s="221"/>
      <c r="L669" s="221"/>
      <c r="M669" s="221"/>
      <c r="N669" s="220"/>
      <c r="O669" s="220"/>
      <c r="P669" s="220"/>
      <c r="Q669" s="220"/>
      <c r="R669" s="221"/>
      <c r="S669" s="221"/>
      <c r="T669" s="221"/>
      <c r="U669" s="221"/>
      <c r="V669" s="221"/>
      <c r="W669" s="221"/>
      <c r="X669" s="221"/>
      <c r="Y669" s="221"/>
      <c r="Z669" s="210"/>
      <c r="AA669" s="210"/>
      <c r="AB669" s="210"/>
      <c r="AC669" s="210"/>
      <c r="AD669" s="210"/>
      <c r="AE669" s="210"/>
      <c r="AF669" s="210"/>
      <c r="AG669" s="210" t="s">
        <v>150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3" x14ac:dyDescent="0.2">
      <c r="A670" s="217"/>
      <c r="B670" s="218"/>
      <c r="C670" s="252" t="s">
        <v>471</v>
      </c>
      <c r="D670" s="223"/>
      <c r="E670" s="224">
        <v>258.95819999999998</v>
      </c>
      <c r="F670" s="221"/>
      <c r="G670" s="221"/>
      <c r="H670" s="221"/>
      <c r="I670" s="221"/>
      <c r="J670" s="221"/>
      <c r="K670" s="221"/>
      <c r="L670" s="221"/>
      <c r="M670" s="221"/>
      <c r="N670" s="220"/>
      <c r="O670" s="220"/>
      <c r="P670" s="220"/>
      <c r="Q670" s="220"/>
      <c r="R670" s="221"/>
      <c r="S670" s="221"/>
      <c r="T670" s="221"/>
      <c r="U670" s="221"/>
      <c r="V670" s="221"/>
      <c r="W670" s="221"/>
      <c r="X670" s="221"/>
      <c r="Y670" s="221"/>
      <c r="Z670" s="210"/>
      <c r="AA670" s="210"/>
      <c r="AB670" s="210"/>
      <c r="AC670" s="210"/>
      <c r="AD670" s="210"/>
      <c r="AE670" s="210"/>
      <c r="AF670" s="210"/>
      <c r="AG670" s="210" t="s">
        <v>150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2" x14ac:dyDescent="0.2">
      <c r="A671" s="217"/>
      <c r="B671" s="218"/>
      <c r="C671" s="253"/>
      <c r="D671" s="243"/>
      <c r="E671" s="243"/>
      <c r="F671" s="243"/>
      <c r="G671" s="243"/>
      <c r="H671" s="221"/>
      <c r="I671" s="221"/>
      <c r="J671" s="221"/>
      <c r="K671" s="221"/>
      <c r="L671" s="221"/>
      <c r="M671" s="221"/>
      <c r="N671" s="220"/>
      <c r="O671" s="220"/>
      <c r="P671" s="220"/>
      <c r="Q671" s="220"/>
      <c r="R671" s="221"/>
      <c r="S671" s="221"/>
      <c r="T671" s="221"/>
      <c r="U671" s="221"/>
      <c r="V671" s="221"/>
      <c r="W671" s="221"/>
      <c r="X671" s="221"/>
      <c r="Y671" s="221"/>
      <c r="Z671" s="210"/>
      <c r="AA671" s="210"/>
      <c r="AB671" s="210"/>
      <c r="AC671" s="210"/>
      <c r="AD671" s="210"/>
      <c r="AE671" s="210"/>
      <c r="AF671" s="210"/>
      <c r="AG671" s="210" t="s">
        <v>154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1" x14ac:dyDescent="0.2">
      <c r="A672" s="235">
        <v>100</v>
      </c>
      <c r="B672" s="236" t="s">
        <v>472</v>
      </c>
      <c r="C672" s="251" t="s">
        <v>473</v>
      </c>
      <c r="D672" s="237" t="s">
        <v>232</v>
      </c>
      <c r="E672" s="238">
        <v>18.49701</v>
      </c>
      <c r="F672" s="239"/>
      <c r="G672" s="240">
        <f>ROUND(E672*F672,2)</f>
        <v>0</v>
      </c>
      <c r="H672" s="239"/>
      <c r="I672" s="240">
        <f>ROUND(E672*H672,2)</f>
        <v>0</v>
      </c>
      <c r="J672" s="239"/>
      <c r="K672" s="240">
        <f>ROUND(E672*J672,2)</f>
        <v>0</v>
      </c>
      <c r="L672" s="240">
        <v>21</v>
      </c>
      <c r="M672" s="240">
        <f>G672*(1+L672/100)</f>
        <v>0</v>
      </c>
      <c r="N672" s="238">
        <v>0</v>
      </c>
      <c r="O672" s="238">
        <f>ROUND(E672*N672,2)</f>
        <v>0</v>
      </c>
      <c r="P672" s="238">
        <v>0</v>
      </c>
      <c r="Q672" s="238">
        <f>ROUND(E672*P672,2)</f>
        <v>0</v>
      </c>
      <c r="R672" s="240" t="s">
        <v>194</v>
      </c>
      <c r="S672" s="240" t="s">
        <v>145</v>
      </c>
      <c r="T672" s="241" t="s">
        <v>145</v>
      </c>
      <c r="U672" s="221">
        <v>0</v>
      </c>
      <c r="V672" s="221">
        <f>ROUND(E672*U672,2)</f>
        <v>0</v>
      </c>
      <c r="W672" s="221"/>
      <c r="X672" s="221" t="s">
        <v>463</v>
      </c>
      <c r="Y672" s="221" t="s">
        <v>147</v>
      </c>
      <c r="Z672" s="210"/>
      <c r="AA672" s="210"/>
      <c r="AB672" s="210"/>
      <c r="AC672" s="210"/>
      <c r="AD672" s="210"/>
      <c r="AE672" s="210"/>
      <c r="AF672" s="210"/>
      <c r="AG672" s="210" t="s">
        <v>464</v>
      </c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2" x14ac:dyDescent="0.2">
      <c r="A673" s="217"/>
      <c r="B673" s="218"/>
      <c r="C673" s="252" t="s">
        <v>466</v>
      </c>
      <c r="D673" s="223"/>
      <c r="E673" s="224"/>
      <c r="F673" s="221"/>
      <c r="G673" s="221"/>
      <c r="H673" s="221"/>
      <c r="I673" s="221"/>
      <c r="J673" s="221"/>
      <c r="K673" s="221"/>
      <c r="L673" s="221"/>
      <c r="M673" s="221"/>
      <c r="N673" s="220"/>
      <c r="O673" s="220"/>
      <c r="P673" s="220"/>
      <c r="Q673" s="220"/>
      <c r="R673" s="221"/>
      <c r="S673" s="221"/>
      <c r="T673" s="221"/>
      <c r="U673" s="221"/>
      <c r="V673" s="221"/>
      <c r="W673" s="221"/>
      <c r="X673" s="221"/>
      <c r="Y673" s="221"/>
      <c r="Z673" s="210"/>
      <c r="AA673" s="210"/>
      <c r="AB673" s="210"/>
      <c r="AC673" s="210"/>
      <c r="AD673" s="210"/>
      <c r="AE673" s="210"/>
      <c r="AF673" s="210"/>
      <c r="AG673" s="210" t="s">
        <v>150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3" x14ac:dyDescent="0.2">
      <c r="A674" s="217"/>
      <c r="B674" s="218"/>
      <c r="C674" s="252" t="s">
        <v>467</v>
      </c>
      <c r="D674" s="223"/>
      <c r="E674" s="224"/>
      <c r="F674" s="221"/>
      <c r="G674" s="221"/>
      <c r="H674" s="221"/>
      <c r="I674" s="221"/>
      <c r="J674" s="221"/>
      <c r="K674" s="221"/>
      <c r="L674" s="221"/>
      <c r="M674" s="221"/>
      <c r="N674" s="220"/>
      <c r="O674" s="220"/>
      <c r="P674" s="220"/>
      <c r="Q674" s="220"/>
      <c r="R674" s="221"/>
      <c r="S674" s="221"/>
      <c r="T674" s="221"/>
      <c r="U674" s="221"/>
      <c r="V674" s="221"/>
      <c r="W674" s="221"/>
      <c r="X674" s="221"/>
      <c r="Y674" s="221"/>
      <c r="Z674" s="210"/>
      <c r="AA674" s="210"/>
      <c r="AB674" s="210"/>
      <c r="AC674" s="210"/>
      <c r="AD674" s="210"/>
      <c r="AE674" s="210"/>
      <c r="AF674" s="210"/>
      <c r="AG674" s="210" t="s">
        <v>150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3" x14ac:dyDescent="0.2">
      <c r="A675" s="217"/>
      <c r="B675" s="218"/>
      <c r="C675" s="252" t="s">
        <v>468</v>
      </c>
      <c r="D675" s="223"/>
      <c r="E675" s="224">
        <v>18.49701</v>
      </c>
      <c r="F675" s="221"/>
      <c r="G675" s="221"/>
      <c r="H675" s="221"/>
      <c r="I675" s="221"/>
      <c r="J675" s="221"/>
      <c r="K675" s="221"/>
      <c r="L675" s="221"/>
      <c r="M675" s="221"/>
      <c r="N675" s="220"/>
      <c r="O675" s="220"/>
      <c r="P675" s="220"/>
      <c r="Q675" s="220"/>
      <c r="R675" s="221"/>
      <c r="S675" s="221"/>
      <c r="T675" s="221"/>
      <c r="U675" s="221"/>
      <c r="V675" s="221"/>
      <c r="W675" s="221"/>
      <c r="X675" s="221"/>
      <c r="Y675" s="221"/>
      <c r="Z675" s="210"/>
      <c r="AA675" s="210"/>
      <c r="AB675" s="210"/>
      <c r="AC675" s="210"/>
      <c r="AD675" s="210"/>
      <c r="AE675" s="210"/>
      <c r="AF675" s="210"/>
      <c r="AG675" s="210" t="s">
        <v>150</v>
      </c>
      <c r="AH675" s="210">
        <v>0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2" x14ac:dyDescent="0.2">
      <c r="A676" s="217"/>
      <c r="B676" s="218"/>
      <c r="C676" s="253"/>
      <c r="D676" s="243"/>
      <c r="E676" s="243"/>
      <c r="F676" s="243"/>
      <c r="G676" s="243"/>
      <c r="H676" s="221"/>
      <c r="I676" s="221"/>
      <c r="J676" s="221"/>
      <c r="K676" s="221"/>
      <c r="L676" s="221"/>
      <c r="M676" s="221"/>
      <c r="N676" s="220"/>
      <c r="O676" s="220"/>
      <c r="P676" s="220"/>
      <c r="Q676" s="220"/>
      <c r="R676" s="221"/>
      <c r="S676" s="221"/>
      <c r="T676" s="221"/>
      <c r="U676" s="221"/>
      <c r="V676" s="221"/>
      <c r="W676" s="221"/>
      <c r="X676" s="221"/>
      <c r="Y676" s="221"/>
      <c r="Z676" s="210"/>
      <c r="AA676" s="210"/>
      <c r="AB676" s="210"/>
      <c r="AC676" s="210"/>
      <c r="AD676" s="210"/>
      <c r="AE676" s="210"/>
      <c r="AF676" s="210"/>
      <c r="AG676" s="210" t="s">
        <v>154</v>
      </c>
      <c r="AH676" s="210"/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ht="22.5" outlineLevel="1" x14ac:dyDescent="0.2">
      <c r="A677" s="235">
        <v>101</v>
      </c>
      <c r="B677" s="236" t="s">
        <v>474</v>
      </c>
      <c r="C677" s="251" t="s">
        <v>475</v>
      </c>
      <c r="D677" s="237" t="s">
        <v>232</v>
      </c>
      <c r="E677" s="238">
        <v>18.49701</v>
      </c>
      <c r="F677" s="239"/>
      <c r="G677" s="240">
        <f>ROUND(E677*F677,2)</f>
        <v>0</v>
      </c>
      <c r="H677" s="239"/>
      <c r="I677" s="240">
        <f>ROUND(E677*H677,2)</f>
        <v>0</v>
      </c>
      <c r="J677" s="239"/>
      <c r="K677" s="240">
        <f>ROUND(E677*J677,2)</f>
        <v>0</v>
      </c>
      <c r="L677" s="240">
        <v>21</v>
      </c>
      <c r="M677" s="240">
        <f>G677*(1+L677/100)</f>
        <v>0</v>
      </c>
      <c r="N677" s="238">
        <v>0</v>
      </c>
      <c r="O677" s="238">
        <f>ROUND(E677*N677,2)</f>
        <v>0</v>
      </c>
      <c r="P677" s="238">
        <v>0</v>
      </c>
      <c r="Q677" s="238">
        <f>ROUND(E677*P677,2)</f>
        <v>0</v>
      </c>
      <c r="R677" s="240" t="s">
        <v>476</v>
      </c>
      <c r="S677" s="240" t="s">
        <v>145</v>
      </c>
      <c r="T677" s="241" t="s">
        <v>145</v>
      </c>
      <c r="U677" s="221">
        <v>0.752</v>
      </c>
      <c r="V677" s="221">
        <f>ROUND(E677*U677,2)</f>
        <v>13.91</v>
      </c>
      <c r="W677" s="221"/>
      <c r="X677" s="221" t="s">
        <v>463</v>
      </c>
      <c r="Y677" s="221" t="s">
        <v>147</v>
      </c>
      <c r="Z677" s="210"/>
      <c r="AA677" s="210"/>
      <c r="AB677" s="210"/>
      <c r="AC677" s="210"/>
      <c r="AD677" s="210"/>
      <c r="AE677" s="210"/>
      <c r="AF677" s="210"/>
      <c r="AG677" s="210" t="s">
        <v>464</v>
      </c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2" x14ac:dyDescent="0.2">
      <c r="A678" s="217"/>
      <c r="B678" s="218"/>
      <c r="C678" s="254" t="s">
        <v>477</v>
      </c>
      <c r="D678" s="244"/>
      <c r="E678" s="244"/>
      <c r="F678" s="244"/>
      <c r="G678" s="244"/>
      <c r="H678" s="221"/>
      <c r="I678" s="221"/>
      <c r="J678" s="221"/>
      <c r="K678" s="221"/>
      <c r="L678" s="221"/>
      <c r="M678" s="221"/>
      <c r="N678" s="220"/>
      <c r="O678" s="220"/>
      <c r="P678" s="220"/>
      <c r="Q678" s="220"/>
      <c r="R678" s="221"/>
      <c r="S678" s="221"/>
      <c r="T678" s="221"/>
      <c r="U678" s="221"/>
      <c r="V678" s="221"/>
      <c r="W678" s="221"/>
      <c r="X678" s="221"/>
      <c r="Y678" s="221"/>
      <c r="Z678" s="210"/>
      <c r="AA678" s="210"/>
      <c r="AB678" s="210"/>
      <c r="AC678" s="210"/>
      <c r="AD678" s="210"/>
      <c r="AE678" s="210"/>
      <c r="AF678" s="210"/>
      <c r="AG678" s="210" t="s">
        <v>159</v>
      </c>
      <c r="AH678" s="210"/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47" t="str">
        <f>C678</f>
        <v>nebo vybouraných hmot nošením nebo přehazováním k místu nakládky přístupnému normálním dopravním prostředkům do 10 m,</v>
      </c>
      <c r="BB678" s="210"/>
      <c r="BC678" s="210"/>
      <c r="BD678" s="210"/>
      <c r="BE678" s="210"/>
      <c r="BF678" s="210"/>
      <c r="BG678" s="210"/>
      <c r="BH678" s="210"/>
    </row>
    <row r="679" spans="1:60" ht="22.5" outlineLevel="2" x14ac:dyDescent="0.2">
      <c r="A679" s="217"/>
      <c r="B679" s="218"/>
      <c r="C679" s="256" t="s">
        <v>478</v>
      </c>
      <c r="D679" s="245"/>
      <c r="E679" s="245"/>
      <c r="F679" s="245"/>
      <c r="G679" s="245"/>
      <c r="H679" s="221"/>
      <c r="I679" s="221"/>
      <c r="J679" s="221"/>
      <c r="K679" s="221"/>
      <c r="L679" s="221"/>
      <c r="M679" s="221"/>
      <c r="N679" s="220"/>
      <c r="O679" s="220"/>
      <c r="P679" s="220"/>
      <c r="Q679" s="220"/>
      <c r="R679" s="221"/>
      <c r="S679" s="221"/>
      <c r="T679" s="221"/>
      <c r="U679" s="221"/>
      <c r="V679" s="221"/>
      <c r="W679" s="221"/>
      <c r="X679" s="221"/>
      <c r="Y679" s="221"/>
      <c r="Z679" s="210"/>
      <c r="AA679" s="210"/>
      <c r="AB679" s="210"/>
      <c r="AC679" s="210"/>
      <c r="AD679" s="210"/>
      <c r="AE679" s="210"/>
      <c r="AF679" s="210"/>
      <c r="AG679" s="210" t="s">
        <v>168</v>
      </c>
      <c r="AH679" s="210"/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47" t="str">
        <f>C679</f>
        <v>S naložením suti nebo vybouraných hmot do dopravního prostředku a na jejich vyložením, popřípadě přeložením na normální dopravní prostředek.</v>
      </c>
      <c r="BB679" s="210"/>
      <c r="BC679" s="210"/>
      <c r="BD679" s="210"/>
      <c r="BE679" s="210"/>
      <c r="BF679" s="210"/>
      <c r="BG679" s="210"/>
      <c r="BH679" s="210"/>
    </row>
    <row r="680" spans="1:60" outlineLevel="2" x14ac:dyDescent="0.2">
      <c r="A680" s="217"/>
      <c r="B680" s="218"/>
      <c r="C680" s="252" t="s">
        <v>466</v>
      </c>
      <c r="D680" s="223"/>
      <c r="E680" s="224"/>
      <c r="F680" s="221"/>
      <c r="G680" s="221"/>
      <c r="H680" s="221"/>
      <c r="I680" s="221"/>
      <c r="J680" s="221"/>
      <c r="K680" s="221"/>
      <c r="L680" s="221"/>
      <c r="M680" s="221"/>
      <c r="N680" s="220"/>
      <c r="O680" s="220"/>
      <c r="P680" s="220"/>
      <c r="Q680" s="220"/>
      <c r="R680" s="221"/>
      <c r="S680" s="221"/>
      <c r="T680" s="221"/>
      <c r="U680" s="221"/>
      <c r="V680" s="221"/>
      <c r="W680" s="221"/>
      <c r="X680" s="221"/>
      <c r="Y680" s="221"/>
      <c r="Z680" s="210"/>
      <c r="AA680" s="210"/>
      <c r="AB680" s="210"/>
      <c r="AC680" s="210"/>
      <c r="AD680" s="210"/>
      <c r="AE680" s="210"/>
      <c r="AF680" s="210"/>
      <c r="AG680" s="210" t="s">
        <v>150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3" x14ac:dyDescent="0.2">
      <c r="A681" s="217"/>
      <c r="B681" s="218"/>
      <c r="C681" s="252" t="s">
        <v>467</v>
      </c>
      <c r="D681" s="223"/>
      <c r="E681" s="224"/>
      <c r="F681" s="221"/>
      <c r="G681" s="221"/>
      <c r="H681" s="221"/>
      <c r="I681" s="221"/>
      <c r="J681" s="221"/>
      <c r="K681" s="221"/>
      <c r="L681" s="221"/>
      <c r="M681" s="221"/>
      <c r="N681" s="220"/>
      <c r="O681" s="220"/>
      <c r="P681" s="220"/>
      <c r="Q681" s="220"/>
      <c r="R681" s="221"/>
      <c r="S681" s="221"/>
      <c r="T681" s="221"/>
      <c r="U681" s="221"/>
      <c r="V681" s="221"/>
      <c r="W681" s="221"/>
      <c r="X681" s="221"/>
      <c r="Y681" s="221"/>
      <c r="Z681" s="210"/>
      <c r="AA681" s="210"/>
      <c r="AB681" s="210"/>
      <c r="AC681" s="210"/>
      <c r="AD681" s="210"/>
      <c r="AE681" s="210"/>
      <c r="AF681" s="210"/>
      <c r="AG681" s="210" t="s">
        <v>150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3" x14ac:dyDescent="0.2">
      <c r="A682" s="217"/>
      <c r="B682" s="218"/>
      <c r="C682" s="252" t="s">
        <v>468</v>
      </c>
      <c r="D682" s="223"/>
      <c r="E682" s="224">
        <v>18.49701</v>
      </c>
      <c r="F682" s="221"/>
      <c r="G682" s="221"/>
      <c r="H682" s="221"/>
      <c r="I682" s="221"/>
      <c r="J682" s="221"/>
      <c r="K682" s="221"/>
      <c r="L682" s="221"/>
      <c r="M682" s="221"/>
      <c r="N682" s="220"/>
      <c r="O682" s="220"/>
      <c r="P682" s="220"/>
      <c r="Q682" s="220"/>
      <c r="R682" s="221"/>
      <c r="S682" s="221"/>
      <c r="T682" s="221"/>
      <c r="U682" s="221"/>
      <c r="V682" s="221"/>
      <c r="W682" s="221"/>
      <c r="X682" s="221"/>
      <c r="Y682" s="221"/>
      <c r="Z682" s="210"/>
      <c r="AA682" s="210"/>
      <c r="AB682" s="210"/>
      <c r="AC682" s="210"/>
      <c r="AD682" s="210"/>
      <c r="AE682" s="210"/>
      <c r="AF682" s="210"/>
      <c r="AG682" s="210" t="s">
        <v>150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2" x14ac:dyDescent="0.2">
      <c r="A683" s="217"/>
      <c r="B683" s="218"/>
      <c r="C683" s="253"/>
      <c r="D683" s="243"/>
      <c r="E683" s="243"/>
      <c r="F683" s="243"/>
      <c r="G683" s="243"/>
      <c r="H683" s="221"/>
      <c r="I683" s="221"/>
      <c r="J683" s="221"/>
      <c r="K683" s="221"/>
      <c r="L683" s="221"/>
      <c r="M683" s="221"/>
      <c r="N683" s="220"/>
      <c r="O683" s="220"/>
      <c r="P683" s="220"/>
      <c r="Q683" s="220"/>
      <c r="R683" s="221"/>
      <c r="S683" s="221"/>
      <c r="T683" s="221"/>
      <c r="U683" s="221"/>
      <c r="V683" s="221"/>
      <c r="W683" s="221"/>
      <c r="X683" s="221"/>
      <c r="Y683" s="221"/>
      <c r="Z683" s="210"/>
      <c r="AA683" s="210"/>
      <c r="AB683" s="210"/>
      <c r="AC683" s="210"/>
      <c r="AD683" s="210"/>
      <c r="AE683" s="210"/>
      <c r="AF683" s="210"/>
      <c r="AG683" s="210" t="s">
        <v>154</v>
      </c>
      <c r="AH683" s="210"/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ht="22.5" outlineLevel="1" x14ac:dyDescent="0.2">
      <c r="A684" s="235">
        <v>102</v>
      </c>
      <c r="B684" s="236" t="s">
        <v>479</v>
      </c>
      <c r="C684" s="251" t="s">
        <v>480</v>
      </c>
      <c r="D684" s="237" t="s">
        <v>232</v>
      </c>
      <c r="E684" s="238">
        <v>36.994030000000002</v>
      </c>
      <c r="F684" s="239"/>
      <c r="G684" s="240">
        <f>ROUND(E684*F684,2)</f>
        <v>0</v>
      </c>
      <c r="H684" s="239"/>
      <c r="I684" s="240">
        <f>ROUND(E684*H684,2)</f>
        <v>0</v>
      </c>
      <c r="J684" s="239"/>
      <c r="K684" s="240">
        <f>ROUND(E684*J684,2)</f>
        <v>0</v>
      </c>
      <c r="L684" s="240">
        <v>21</v>
      </c>
      <c r="M684" s="240">
        <f>G684*(1+L684/100)</f>
        <v>0</v>
      </c>
      <c r="N684" s="238">
        <v>0</v>
      </c>
      <c r="O684" s="238">
        <f>ROUND(E684*N684,2)</f>
        <v>0</v>
      </c>
      <c r="P684" s="238">
        <v>0</v>
      </c>
      <c r="Q684" s="238">
        <f>ROUND(E684*P684,2)</f>
        <v>0</v>
      </c>
      <c r="R684" s="240" t="s">
        <v>476</v>
      </c>
      <c r="S684" s="240" t="s">
        <v>145</v>
      </c>
      <c r="T684" s="241" t="s">
        <v>145</v>
      </c>
      <c r="U684" s="221">
        <v>0.36</v>
      </c>
      <c r="V684" s="221">
        <f>ROUND(E684*U684,2)</f>
        <v>13.32</v>
      </c>
      <c r="W684" s="221"/>
      <c r="X684" s="221" t="s">
        <v>463</v>
      </c>
      <c r="Y684" s="221" t="s">
        <v>147</v>
      </c>
      <c r="Z684" s="210"/>
      <c r="AA684" s="210"/>
      <c r="AB684" s="210"/>
      <c r="AC684" s="210"/>
      <c r="AD684" s="210"/>
      <c r="AE684" s="210"/>
      <c r="AF684" s="210"/>
      <c r="AG684" s="210" t="s">
        <v>464</v>
      </c>
      <c r="AH684" s="210"/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2" x14ac:dyDescent="0.2">
      <c r="A685" s="217"/>
      <c r="B685" s="218"/>
      <c r="C685" s="254" t="s">
        <v>477</v>
      </c>
      <c r="D685" s="244"/>
      <c r="E685" s="244"/>
      <c r="F685" s="244"/>
      <c r="G685" s="244"/>
      <c r="H685" s="221"/>
      <c r="I685" s="221"/>
      <c r="J685" s="221"/>
      <c r="K685" s="221"/>
      <c r="L685" s="221"/>
      <c r="M685" s="221"/>
      <c r="N685" s="220"/>
      <c r="O685" s="220"/>
      <c r="P685" s="220"/>
      <c r="Q685" s="220"/>
      <c r="R685" s="221"/>
      <c r="S685" s="221"/>
      <c r="T685" s="221"/>
      <c r="U685" s="221"/>
      <c r="V685" s="221"/>
      <c r="W685" s="221"/>
      <c r="X685" s="221"/>
      <c r="Y685" s="221"/>
      <c r="Z685" s="210"/>
      <c r="AA685" s="210"/>
      <c r="AB685" s="210"/>
      <c r="AC685" s="210"/>
      <c r="AD685" s="210"/>
      <c r="AE685" s="210"/>
      <c r="AF685" s="210"/>
      <c r="AG685" s="210" t="s">
        <v>159</v>
      </c>
      <c r="AH685" s="210"/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47" t="str">
        <f>C685</f>
        <v>nebo vybouraných hmot nošením nebo přehazováním k místu nakládky přístupnému normálním dopravním prostředkům do 10 m,</v>
      </c>
      <c r="BB685" s="210"/>
      <c r="BC685" s="210"/>
      <c r="BD685" s="210"/>
      <c r="BE685" s="210"/>
      <c r="BF685" s="210"/>
      <c r="BG685" s="210"/>
      <c r="BH685" s="210"/>
    </row>
    <row r="686" spans="1:60" outlineLevel="2" x14ac:dyDescent="0.2">
      <c r="A686" s="217"/>
      <c r="B686" s="218"/>
      <c r="C686" s="252" t="s">
        <v>466</v>
      </c>
      <c r="D686" s="223"/>
      <c r="E686" s="224"/>
      <c r="F686" s="221"/>
      <c r="G686" s="221"/>
      <c r="H686" s="221"/>
      <c r="I686" s="221"/>
      <c r="J686" s="221"/>
      <c r="K686" s="221"/>
      <c r="L686" s="221"/>
      <c r="M686" s="221"/>
      <c r="N686" s="220"/>
      <c r="O686" s="220"/>
      <c r="P686" s="220"/>
      <c r="Q686" s="220"/>
      <c r="R686" s="221"/>
      <c r="S686" s="221"/>
      <c r="T686" s="221"/>
      <c r="U686" s="221"/>
      <c r="V686" s="221"/>
      <c r="W686" s="221"/>
      <c r="X686" s="221"/>
      <c r="Y686" s="221"/>
      <c r="Z686" s="210"/>
      <c r="AA686" s="210"/>
      <c r="AB686" s="210"/>
      <c r="AC686" s="210"/>
      <c r="AD686" s="210"/>
      <c r="AE686" s="210"/>
      <c r="AF686" s="210"/>
      <c r="AG686" s="210" t="s">
        <v>150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3" x14ac:dyDescent="0.2">
      <c r="A687" s="217"/>
      <c r="B687" s="218"/>
      <c r="C687" s="252" t="s">
        <v>467</v>
      </c>
      <c r="D687" s="223"/>
      <c r="E687" s="224"/>
      <c r="F687" s="221"/>
      <c r="G687" s="221"/>
      <c r="H687" s="221"/>
      <c r="I687" s="221"/>
      <c r="J687" s="221"/>
      <c r="K687" s="221"/>
      <c r="L687" s="221"/>
      <c r="M687" s="221"/>
      <c r="N687" s="220"/>
      <c r="O687" s="220"/>
      <c r="P687" s="220"/>
      <c r="Q687" s="220"/>
      <c r="R687" s="221"/>
      <c r="S687" s="221"/>
      <c r="T687" s="221"/>
      <c r="U687" s="221"/>
      <c r="V687" s="221"/>
      <c r="W687" s="221"/>
      <c r="X687" s="221"/>
      <c r="Y687" s="221"/>
      <c r="Z687" s="210"/>
      <c r="AA687" s="210"/>
      <c r="AB687" s="210"/>
      <c r="AC687" s="210"/>
      <c r="AD687" s="210"/>
      <c r="AE687" s="210"/>
      <c r="AF687" s="210"/>
      <c r="AG687" s="210" t="s">
        <v>150</v>
      </c>
      <c r="AH687" s="210">
        <v>0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3" x14ac:dyDescent="0.2">
      <c r="A688" s="217"/>
      <c r="B688" s="218"/>
      <c r="C688" s="252" t="s">
        <v>481</v>
      </c>
      <c r="D688" s="223"/>
      <c r="E688" s="224">
        <v>36.994030000000002</v>
      </c>
      <c r="F688" s="221"/>
      <c r="G688" s="221"/>
      <c r="H688" s="221"/>
      <c r="I688" s="221"/>
      <c r="J688" s="221"/>
      <c r="K688" s="221"/>
      <c r="L688" s="221"/>
      <c r="M688" s="221"/>
      <c r="N688" s="220"/>
      <c r="O688" s="220"/>
      <c r="P688" s="220"/>
      <c r="Q688" s="220"/>
      <c r="R688" s="221"/>
      <c r="S688" s="221"/>
      <c r="T688" s="221"/>
      <c r="U688" s="221"/>
      <c r="V688" s="221"/>
      <c r="W688" s="221"/>
      <c r="X688" s="221"/>
      <c r="Y688" s="221"/>
      <c r="Z688" s="210"/>
      <c r="AA688" s="210"/>
      <c r="AB688" s="210"/>
      <c r="AC688" s="210"/>
      <c r="AD688" s="210"/>
      <c r="AE688" s="210"/>
      <c r="AF688" s="210"/>
      <c r="AG688" s="210" t="s">
        <v>150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2" x14ac:dyDescent="0.2">
      <c r="A689" s="217"/>
      <c r="B689" s="218"/>
      <c r="C689" s="253"/>
      <c r="D689" s="243"/>
      <c r="E689" s="243"/>
      <c r="F689" s="243"/>
      <c r="G689" s="243"/>
      <c r="H689" s="221"/>
      <c r="I689" s="221"/>
      <c r="J689" s="221"/>
      <c r="K689" s="221"/>
      <c r="L689" s="221"/>
      <c r="M689" s="221"/>
      <c r="N689" s="220"/>
      <c r="O689" s="220"/>
      <c r="P689" s="220"/>
      <c r="Q689" s="220"/>
      <c r="R689" s="221"/>
      <c r="S689" s="221"/>
      <c r="T689" s="221"/>
      <c r="U689" s="221"/>
      <c r="V689" s="221"/>
      <c r="W689" s="221"/>
      <c r="X689" s="221"/>
      <c r="Y689" s="221"/>
      <c r="Z689" s="210"/>
      <c r="AA689" s="210"/>
      <c r="AB689" s="210"/>
      <c r="AC689" s="210"/>
      <c r="AD689" s="210"/>
      <c r="AE689" s="210"/>
      <c r="AF689" s="210"/>
      <c r="AG689" s="210" t="s">
        <v>154</v>
      </c>
      <c r="AH689" s="210"/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1" x14ac:dyDescent="0.2">
      <c r="A690" s="235">
        <v>103</v>
      </c>
      <c r="B690" s="236" t="s">
        <v>482</v>
      </c>
      <c r="C690" s="251" t="s">
        <v>483</v>
      </c>
      <c r="D690" s="237" t="s">
        <v>232</v>
      </c>
      <c r="E690" s="238">
        <v>18.49701</v>
      </c>
      <c r="F690" s="239"/>
      <c r="G690" s="240">
        <f>ROUND(E690*F690,2)</f>
        <v>0</v>
      </c>
      <c r="H690" s="239"/>
      <c r="I690" s="240">
        <f>ROUND(E690*H690,2)</f>
        <v>0</v>
      </c>
      <c r="J690" s="239"/>
      <c r="K690" s="240">
        <f>ROUND(E690*J690,2)</f>
        <v>0</v>
      </c>
      <c r="L690" s="240">
        <v>21</v>
      </c>
      <c r="M690" s="240">
        <f>G690*(1+L690/100)</f>
        <v>0</v>
      </c>
      <c r="N690" s="238">
        <v>0</v>
      </c>
      <c r="O690" s="238">
        <f>ROUND(E690*N690,2)</f>
        <v>0</v>
      </c>
      <c r="P690" s="238">
        <v>0</v>
      </c>
      <c r="Q690" s="238">
        <f>ROUND(E690*P690,2)</f>
        <v>0</v>
      </c>
      <c r="R690" s="240" t="s">
        <v>484</v>
      </c>
      <c r="S690" s="240" t="s">
        <v>145</v>
      </c>
      <c r="T690" s="241" t="s">
        <v>145</v>
      </c>
      <c r="U690" s="221">
        <v>6.0000000000000001E-3</v>
      </c>
      <c r="V690" s="221">
        <f>ROUND(E690*U690,2)</f>
        <v>0.11</v>
      </c>
      <c r="W690" s="221"/>
      <c r="X690" s="221" t="s">
        <v>463</v>
      </c>
      <c r="Y690" s="221" t="s">
        <v>147</v>
      </c>
      <c r="Z690" s="210"/>
      <c r="AA690" s="210"/>
      <c r="AB690" s="210"/>
      <c r="AC690" s="210"/>
      <c r="AD690" s="210"/>
      <c r="AE690" s="210"/>
      <c r="AF690" s="210"/>
      <c r="AG690" s="210" t="s">
        <v>464</v>
      </c>
      <c r="AH690" s="210"/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2" x14ac:dyDescent="0.2">
      <c r="A691" s="217"/>
      <c r="B691" s="218"/>
      <c r="C691" s="254" t="s">
        <v>485</v>
      </c>
      <c r="D691" s="244"/>
      <c r="E691" s="244"/>
      <c r="F691" s="244"/>
      <c r="G691" s="244"/>
      <c r="H691" s="221"/>
      <c r="I691" s="221"/>
      <c r="J691" s="221"/>
      <c r="K691" s="221"/>
      <c r="L691" s="221"/>
      <c r="M691" s="221"/>
      <c r="N691" s="220"/>
      <c r="O691" s="220"/>
      <c r="P691" s="220"/>
      <c r="Q691" s="220"/>
      <c r="R691" s="221"/>
      <c r="S691" s="221"/>
      <c r="T691" s="221"/>
      <c r="U691" s="221"/>
      <c r="V691" s="221"/>
      <c r="W691" s="221"/>
      <c r="X691" s="221"/>
      <c r="Y691" s="221"/>
      <c r="Z691" s="210"/>
      <c r="AA691" s="210"/>
      <c r="AB691" s="210"/>
      <c r="AC691" s="210"/>
      <c r="AD691" s="210"/>
      <c r="AE691" s="210"/>
      <c r="AF691" s="210"/>
      <c r="AG691" s="210" t="s">
        <v>159</v>
      </c>
      <c r="AH691" s="210"/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2" x14ac:dyDescent="0.2">
      <c r="A692" s="217"/>
      <c r="B692" s="218"/>
      <c r="C692" s="252" t="s">
        <v>466</v>
      </c>
      <c r="D692" s="223"/>
      <c r="E692" s="224"/>
      <c r="F692" s="221"/>
      <c r="G692" s="221"/>
      <c r="H692" s="221"/>
      <c r="I692" s="221"/>
      <c r="J692" s="221"/>
      <c r="K692" s="221"/>
      <c r="L692" s="221"/>
      <c r="M692" s="221"/>
      <c r="N692" s="220"/>
      <c r="O692" s="220"/>
      <c r="P692" s="220"/>
      <c r="Q692" s="220"/>
      <c r="R692" s="221"/>
      <c r="S692" s="221"/>
      <c r="T692" s="221"/>
      <c r="U692" s="221"/>
      <c r="V692" s="221"/>
      <c r="W692" s="221"/>
      <c r="X692" s="221"/>
      <c r="Y692" s="221"/>
      <c r="Z692" s="210"/>
      <c r="AA692" s="210"/>
      <c r="AB692" s="210"/>
      <c r="AC692" s="210"/>
      <c r="AD692" s="210"/>
      <c r="AE692" s="210"/>
      <c r="AF692" s="210"/>
      <c r="AG692" s="210" t="s">
        <v>150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3" x14ac:dyDescent="0.2">
      <c r="A693" s="217"/>
      <c r="B693" s="218"/>
      <c r="C693" s="252" t="s">
        <v>467</v>
      </c>
      <c r="D693" s="223"/>
      <c r="E693" s="224"/>
      <c r="F693" s="221"/>
      <c r="G693" s="221"/>
      <c r="H693" s="221"/>
      <c r="I693" s="221"/>
      <c r="J693" s="221"/>
      <c r="K693" s="221"/>
      <c r="L693" s="221"/>
      <c r="M693" s="221"/>
      <c r="N693" s="220"/>
      <c r="O693" s="220"/>
      <c r="P693" s="220"/>
      <c r="Q693" s="220"/>
      <c r="R693" s="221"/>
      <c r="S693" s="221"/>
      <c r="T693" s="221"/>
      <c r="U693" s="221"/>
      <c r="V693" s="221"/>
      <c r="W693" s="221"/>
      <c r="X693" s="221"/>
      <c r="Y693" s="221"/>
      <c r="Z693" s="210"/>
      <c r="AA693" s="210"/>
      <c r="AB693" s="210"/>
      <c r="AC693" s="210"/>
      <c r="AD693" s="210"/>
      <c r="AE693" s="210"/>
      <c r="AF693" s="210"/>
      <c r="AG693" s="210" t="s">
        <v>150</v>
      </c>
      <c r="AH693" s="210">
        <v>0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3" x14ac:dyDescent="0.2">
      <c r="A694" s="217"/>
      <c r="B694" s="218"/>
      <c r="C694" s="252" t="s">
        <v>468</v>
      </c>
      <c r="D694" s="223"/>
      <c r="E694" s="224">
        <v>18.49701</v>
      </c>
      <c r="F694" s="221"/>
      <c r="G694" s="221"/>
      <c r="H694" s="221"/>
      <c r="I694" s="221"/>
      <c r="J694" s="221"/>
      <c r="K694" s="221"/>
      <c r="L694" s="221"/>
      <c r="M694" s="221"/>
      <c r="N694" s="220"/>
      <c r="O694" s="220"/>
      <c r="P694" s="220"/>
      <c r="Q694" s="220"/>
      <c r="R694" s="221"/>
      <c r="S694" s="221"/>
      <c r="T694" s="221"/>
      <c r="U694" s="221"/>
      <c r="V694" s="221"/>
      <c r="W694" s="221"/>
      <c r="X694" s="221"/>
      <c r="Y694" s="221"/>
      <c r="Z694" s="210"/>
      <c r="AA694" s="210"/>
      <c r="AB694" s="210"/>
      <c r="AC694" s="210"/>
      <c r="AD694" s="210"/>
      <c r="AE694" s="210"/>
      <c r="AF694" s="210"/>
      <c r="AG694" s="210" t="s">
        <v>150</v>
      </c>
      <c r="AH694" s="210">
        <v>0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2" x14ac:dyDescent="0.2">
      <c r="A695" s="217"/>
      <c r="B695" s="218"/>
      <c r="C695" s="253"/>
      <c r="D695" s="243"/>
      <c r="E695" s="243"/>
      <c r="F695" s="243"/>
      <c r="G695" s="243"/>
      <c r="H695" s="221"/>
      <c r="I695" s="221"/>
      <c r="J695" s="221"/>
      <c r="K695" s="221"/>
      <c r="L695" s="221"/>
      <c r="M695" s="221"/>
      <c r="N695" s="220"/>
      <c r="O695" s="220"/>
      <c r="P695" s="220"/>
      <c r="Q695" s="220"/>
      <c r="R695" s="221"/>
      <c r="S695" s="221"/>
      <c r="T695" s="221"/>
      <c r="U695" s="221"/>
      <c r="V695" s="221"/>
      <c r="W695" s="221"/>
      <c r="X695" s="221"/>
      <c r="Y695" s="221"/>
      <c r="Z695" s="210"/>
      <c r="AA695" s="210"/>
      <c r="AB695" s="210"/>
      <c r="AC695" s="210"/>
      <c r="AD695" s="210"/>
      <c r="AE695" s="210"/>
      <c r="AF695" s="210"/>
      <c r="AG695" s="210" t="s">
        <v>154</v>
      </c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x14ac:dyDescent="0.2">
      <c r="A696" s="228" t="s">
        <v>139</v>
      </c>
      <c r="B696" s="229" t="s">
        <v>110</v>
      </c>
      <c r="C696" s="250" t="s">
        <v>27</v>
      </c>
      <c r="D696" s="230"/>
      <c r="E696" s="231"/>
      <c r="F696" s="232"/>
      <c r="G696" s="232">
        <f>SUMIF(AG697:AG705,"&lt;&gt;NOR",G697:G705)</f>
        <v>0</v>
      </c>
      <c r="H696" s="232"/>
      <c r="I696" s="232">
        <f>SUM(I697:I705)</f>
        <v>0</v>
      </c>
      <c r="J696" s="232"/>
      <c r="K696" s="232">
        <f>SUM(K697:K705)</f>
        <v>0</v>
      </c>
      <c r="L696" s="232"/>
      <c r="M696" s="232">
        <f>SUM(M697:M705)</f>
        <v>0</v>
      </c>
      <c r="N696" s="231"/>
      <c r="O696" s="231">
        <f>SUM(O697:O705)</f>
        <v>0</v>
      </c>
      <c r="P696" s="231"/>
      <c r="Q696" s="231">
        <f>SUM(Q697:Q705)</f>
        <v>0</v>
      </c>
      <c r="R696" s="232"/>
      <c r="S696" s="232"/>
      <c r="T696" s="233"/>
      <c r="U696" s="227"/>
      <c r="V696" s="227">
        <f>SUM(V697:V705)</f>
        <v>0</v>
      </c>
      <c r="W696" s="227"/>
      <c r="X696" s="227"/>
      <c r="Y696" s="227"/>
      <c r="AG696" t="s">
        <v>140</v>
      </c>
    </row>
    <row r="697" spans="1:60" outlineLevel="1" x14ac:dyDescent="0.2">
      <c r="A697" s="235">
        <v>104</v>
      </c>
      <c r="B697" s="236" t="s">
        <v>486</v>
      </c>
      <c r="C697" s="251" t="s">
        <v>487</v>
      </c>
      <c r="D697" s="237" t="s">
        <v>488</v>
      </c>
      <c r="E697" s="238">
        <v>1</v>
      </c>
      <c r="F697" s="239"/>
      <c r="G697" s="240">
        <f>ROUND(E697*F697,2)</f>
        <v>0</v>
      </c>
      <c r="H697" s="239"/>
      <c r="I697" s="240">
        <f>ROUND(E697*H697,2)</f>
        <v>0</v>
      </c>
      <c r="J697" s="239"/>
      <c r="K697" s="240">
        <f>ROUND(E697*J697,2)</f>
        <v>0</v>
      </c>
      <c r="L697" s="240">
        <v>21</v>
      </c>
      <c r="M697" s="240">
        <f>G697*(1+L697/100)</f>
        <v>0</v>
      </c>
      <c r="N697" s="238">
        <v>0</v>
      </c>
      <c r="O697" s="238">
        <f>ROUND(E697*N697,2)</f>
        <v>0</v>
      </c>
      <c r="P697" s="238">
        <v>0</v>
      </c>
      <c r="Q697" s="238">
        <f>ROUND(E697*P697,2)</f>
        <v>0</v>
      </c>
      <c r="R697" s="240"/>
      <c r="S697" s="240" t="s">
        <v>145</v>
      </c>
      <c r="T697" s="241" t="s">
        <v>188</v>
      </c>
      <c r="U697" s="221">
        <v>0</v>
      </c>
      <c r="V697" s="221">
        <f>ROUND(E697*U697,2)</f>
        <v>0</v>
      </c>
      <c r="W697" s="221"/>
      <c r="X697" s="221" t="s">
        <v>489</v>
      </c>
      <c r="Y697" s="221" t="s">
        <v>147</v>
      </c>
      <c r="Z697" s="210"/>
      <c r="AA697" s="210"/>
      <c r="AB697" s="210"/>
      <c r="AC697" s="210"/>
      <c r="AD697" s="210"/>
      <c r="AE697" s="210"/>
      <c r="AF697" s="210"/>
      <c r="AG697" s="210" t="s">
        <v>490</v>
      </c>
      <c r="AH697" s="210"/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2" x14ac:dyDescent="0.2">
      <c r="A698" s="217"/>
      <c r="B698" s="218"/>
      <c r="C698" s="258" t="s">
        <v>491</v>
      </c>
      <c r="D698" s="248"/>
      <c r="E698" s="248"/>
      <c r="F698" s="248"/>
      <c r="G698" s="248"/>
      <c r="H698" s="221"/>
      <c r="I698" s="221"/>
      <c r="J698" s="221"/>
      <c r="K698" s="221"/>
      <c r="L698" s="221"/>
      <c r="M698" s="221"/>
      <c r="N698" s="220"/>
      <c r="O698" s="220"/>
      <c r="P698" s="220"/>
      <c r="Q698" s="220"/>
      <c r="R698" s="221"/>
      <c r="S698" s="221"/>
      <c r="T698" s="221"/>
      <c r="U698" s="221"/>
      <c r="V698" s="221"/>
      <c r="W698" s="221"/>
      <c r="X698" s="221"/>
      <c r="Y698" s="221"/>
      <c r="Z698" s="210"/>
      <c r="AA698" s="210"/>
      <c r="AB698" s="210"/>
      <c r="AC698" s="210"/>
      <c r="AD698" s="210"/>
      <c r="AE698" s="210"/>
      <c r="AF698" s="210"/>
      <c r="AG698" s="210" t="s">
        <v>168</v>
      </c>
      <c r="AH698" s="210"/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2" x14ac:dyDescent="0.2">
      <c r="A699" s="217"/>
      <c r="B699" s="218"/>
      <c r="C699" s="253"/>
      <c r="D699" s="243"/>
      <c r="E699" s="243"/>
      <c r="F699" s="243"/>
      <c r="G699" s="243"/>
      <c r="H699" s="221"/>
      <c r="I699" s="221"/>
      <c r="J699" s="221"/>
      <c r="K699" s="221"/>
      <c r="L699" s="221"/>
      <c r="M699" s="221"/>
      <c r="N699" s="220"/>
      <c r="O699" s="220"/>
      <c r="P699" s="220"/>
      <c r="Q699" s="220"/>
      <c r="R699" s="221"/>
      <c r="S699" s="221"/>
      <c r="T699" s="221"/>
      <c r="U699" s="221"/>
      <c r="V699" s="221"/>
      <c r="W699" s="221"/>
      <c r="X699" s="221"/>
      <c r="Y699" s="221"/>
      <c r="Z699" s="210"/>
      <c r="AA699" s="210"/>
      <c r="AB699" s="210"/>
      <c r="AC699" s="210"/>
      <c r="AD699" s="210"/>
      <c r="AE699" s="210"/>
      <c r="AF699" s="210"/>
      <c r="AG699" s="210" t="s">
        <v>154</v>
      </c>
      <c r="AH699" s="210"/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1" x14ac:dyDescent="0.2">
      <c r="A700" s="235">
        <v>105</v>
      </c>
      <c r="B700" s="236" t="s">
        <v>492</v>
      </c>
      <c r="C700" s="251" t="s">
        <v>493</v>
      </c>
      <c r="D700" s="237" t="s">
        <v>488</v>
      </c>
      <c r="E700" s="238">
        <v>1</v>
      </c>
      <c r="F700" s="239"/>
      <c r="G700" s="240">
        <f>ROUND(E700*F700,2)</f>
        <v>0</v>
      </c>
      <c r="H700" s="239"/>
      <c r="I700" s="240">
        <f>ROUND(E700*H700,2)</f>
        <v>0</v>
      </c>
      <c r="J700" s="239"/>
      <c r="K700" s="240">
        <f>ROUND(E700*J700,2)</f>
        <v>0</v>
      </c>
      <c r="L700" s="240">
        <v>21</v>
      </c>
      <c r="M700" s="240">
        <f>G700*(1+L700/100)</f>
        <v>0</v>
      </c>
      <c r="N700" s="238">
        <v>0</v>
      </c>
      <c r="O700" s="238">
        <f>ROUND(E700*N700,2)</f>
        <v>0</v>
      </c>
      <c r="P700" s="238">
        <v>0</v>
      </c>
      <c r="Q700" s="238">
        <f>ROUND(E700*P700,2)</f>
        <v>0</v>
      </c>
      <c r="R700" s="240"/>
      <c r="S700" s="240" t="s">
        <v>145</v>
      </c>
      <c r="T700" s="241" t="s">
        <v>188</v>
      </c>
      <c r="U700" s="221">
        <v>0</v>
      </c>
      <c r="V700" s="221">
        <f>ROUND(E700*U700,2)</f>
        <v>0</v>
      </c>
      <c r="W700" s="221"/>
      <c r="X700" s="221" t="s">
        <v>489</v>
      </c>
      <c r="Y700" s="221" t="s">
        <v>147</v>
      </c>
      <c r="Z700" s="210"/>
      <c r="AA700" s="210"/>
      <c r="AB700" s="210"/>
      <c r="AC700" s="210"/>
      <c r="AD700" s="210"/>
      <c r="AE700" s="210"/>
      <c r="AF700" s="210"/>
      <c r="AG700" s="210" t="s">
        <v>494</v>
      </c>
      <c r="AH700" s="210"/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ht="33.75" outlineLevel="2" x14ac:dyDescent="0.2">
      <c r="A701" s="217"/>
      <c r="B701" s="218"/>
      <c r="C701" s="258" t="s">
        <v>495</v>
      </c>
      <c r="D701" s="248"/>
      <c r="E701" s="248"/>
      <c r="F701" s="248"/>
      <c r="G701" s="248"/>
      <c r="H701" s="221"/>
      <c r="I701" s="221"/>
      <c r="J701" s="221"/>
      <c r="K701" s="221"/>
      <c r="L701" s="221"/>
      <c r="M701" s="221"/>
      <c r="N701" s="220"/>
      <c r="O701" s="220"/>
      <c r="P701" s="220"/>
      <c r="Q701" s="220"/>
      <c r="R701" s="221"/>
      <c r="S701" s="221"/>
      <c r="T701" s="221"/>
      <c r="U701" s="221"/>
      <c r="V701" s="221"/>
      <c r="W701" s="221"/>
      <c r="X701" s="221"/>
      <c r="Y701" s="221"/>
      <c r="Z701" s="210"/>
      <c r="AA701" s="210"/>
      <c r="AB701" s="210"/>
      <c r="AC701" s="210"/>
      <c r="AD701" s="210"/>
      <c r="AE701" s="210"/>
      <c r="AF701" s="210"/>
      <c r="AG701" s="210" t="s">
        <v>168</v>
      </c>
      <c r="AH701" s="210"/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47" t="str">
        <f>C701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701" s="210"/>
      <c r="BC701" s="210"/>
      <c r="BD701" s="210"/>
      <c r="BE701" s="210"/>
      <c r="BF701" s="210"/>
      <c r="BG701" s="210"/>
      <c r="BH701" s="210"/>
    </row>
    <row r="702" spans="1:60" outlineLevel="2" x14ac:dyDescent="0.2">
      <c r="A702" s="217"/>
      <c r="B702" s="218"/>
      <c r="C702" s="253"/>
      <c r="D702" s="243"/>
      <c r="E702" s="243"/>
      <c r="F702" s="243"/>
      <c r="G702" s="243"/>
      <c r="H702" s="221"/>
      <c r="I702" s="221"/>
      <c r="J702" s="221"/>
      <c r="K702" s="221"/>
      <c r="L702" s="221"/>
      <c r="M702" s="221"/>
      <c r="N702" s="220"/>
      <c r="O702" s="220"/>
      <c r="P702" s="220"/>
      <c r="Q702" s="220"/>
      <c r="R702" s="221"/>
      <c r="S702" s="221"/>
      <c r="T702" s="221"/>
      <c r="U702" s="221"/>
      <c r="V702" s="221"/>
      <c r="W702" s="221"/>
      <c r="X702" s="221"/>
      <c r="Y702" s="221"/>
      <c r="Z702" s="210"/>
      <c r="AA702" s="210"/>
      <c r="AB702" s="210"/>
      <c r="AC702" s="210"/>
      <c r="AD702" s="210"/>
      <c r="AE702" s="210"/>
      <c r="AF702" s="210"/>
      <c r="AG702" s="210" t="s">
        <v>154</v>
      </c>
      <c r="AH702" s="210"/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1" x14ac:dyDescent="0.2">
      <c r="A703" s="235">
        <v>106</v>
      </c>
      <c r="B703" s="236" t="s">
        <v>496</v>
      </c>
      <c r="C703" s="251" t="s">
        <v>497</v>
      </c>
      <c r="D703" s="237" t="s">
        <v>488</v>
      </c>
      <c r="E703" s="238">
        <v>1</v>
      </c>
      <c r="F703" s="239"/>
      <c r="G703" s="240">
        <f>ROUND(E703*F703,2)</f>
        <v>0</v>
      </c>
      <c r="H703" s="239"/>
      <c r="I703" s="240">
        <f>ROUND(E703*H703,2)</f>
        <v>0</v>
      </c>
      <c r="J703" s="239"/>
      <c r="K703" s="240">
        <f>ROUND(E703*J703,2)</f>
        <v>0</v>
      </c>
      <c r="L703" s="240">
        <v>21</v>
      </c>
      <c r="M703" s="240">
        <f>G703*(1+L703/100)</f>
        <v>0</v>
      </c>
      <c r="N703" s="238">
        <v>0</v>
      </c>
      <c r="O703" s="238">
        <f>ROUND(E703*N703,2)</f>
        <v>0</v>
      </c>
      <c r="P703" s="238">
        <v>0</v>
      </c>
      <c r="Q703" s="238">
        <f>ROUND(E703*P703,2)</f>
        <v>0</v>
      </c>
      <c r="R703" s="240"/>
      <c r="S703" s="240" t="s">
        <v>145</v>
      </c>
      <c r="T703" s="241" t="s">
        <v>188</v>
      </c>
      <c r="U703" s="221">
        <v>0</v>
      </c>
      <c r="V703" s="221">
        <f>ROUND(E703*U703,2)</f>
        <v>0</v>
      </c>
      <c r="W703" s="221"/>
      <c r="X703" s="221" t="s">
        <v>489</v>
      </c>
      <c r="Y703" s="221" t="s">
        <v>147</v>
      </c>
      <c r="Z703" s="210"/>
      <c r="AA703" s="210"/>
      <c r="AB703" s="210"/>
      <c r="AC703" s="210"/>
      <c r="AD703" s="210"/>
      <c r="AE703" s="210"/>
      <c r="AF703" s="210"/>
      <c r="AG703" s="210" t="s">
        <v>490</v>
      </c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2" x14ac:dyDescent="0.2">
      <c r="A704" s="217"/>
      <c r="B704" s="218"/>
      <c r="C704" s="258" t="s">
        <v>498</v>
      </c>
      <c r="D704" s="248"/>
      <c r="E704" s="248"/>
      <c r="F704" s="248"/>
      <c r="G704" s="248"/>
      <c r="H704" s="221"/>
      <c r="I704" s="221"/>
      <c r="J704" s="221"/>
      <c r="K704" s="221"/>
      <c r="L704" s="221"/>
      <c r="M704" s="221"/>
      <c r="N704" s="220"/>
      <c r="O704" s="220"/>
      <c r="P704" s="220"/>
      <c r="Q704" s="220"/>
      <c r="R704" s="221"/>
      <c r="S704" s="221"/>
      <c r="T704" s="221"/>
      <c r="U704" s="221"/>
      <c r="V704" s="221"/>
      <c r="W704" s="221"/>
      <c r="X704" s="221"/>
      <c r="Y704" s="221"/>
      <c r="Z704" s="210"/>
      <c r="AA704" s="210"/>
      <c r="AB704" s="210"/>
      <c r="AC704" s="210"/>
      <c r="AD704" s="210"/>
      <c r="AE704" s="210"/>
      <c r="AF704" s="210"/>
      <c r="AG704" s="210" t="s">
        <v>168</v>
      </c>
      <c r="AH704" s="210"/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2" x14ac:dyDescent="0.2">
      <c r="A705" s="217"/>
      <c r="B705" s="218"/>
      <c r="C705" s="253"/>
      <c r="D705" s="243"/>
      <c r="E705" s="243"/>
      <c r="F705" s="243"/>
      <c r="G705" s="243"/>
      <c r="H705" s="221"/>
      <c r="I705" s="221"/>
      <c r="J705" s="221"/>
      <c r="K705" s="221"/>
      <c r="L705" s="221"/>
      <c r="M705" s="221"/>
      <c r="N705" s="220"/>
      <c r="O705" s="220"/>
      <c r="P705" s="220"/>
      <c r="Q705" s="220"/>
      <c r="R705" s="221"/>
      <c r="S705" s="221"/>
      <c r="T705" s="221"/>
      <c r="U705" s="221"/>
      <c r="V705" s="221"/>
      <c r="W705" s="221"/>
      <c r="X705" s="221"/>
      <c r="Y705" s="221"/>
      <c r="Z705" s="210"/>
      <c r="AA705" s="210"/>
      <c r="AB705" s="210"/>
      <c r="AC705" s="210"/>
      <c r="AD705" s="210"/>
      <c r="AE705" s="210"/>
      <c r="AF705" s="210"/>
      <c r="AG705" s="210" t="s">
        <v>154</v>
      </c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x14ac:dyDescent="0.2">
      <c r="A706" s="228" t="s">
        <v>139</v>
      </c>
      <c r="B706" s="229" t="s">
        <v>111</v>
      </c>
      <c r="C706" s="250" t="s">
        <v>28</v>
      </c>
      <c r="D706" s="230"/>
      <c r="E706" s="231"/>
      <c r="F706" s="232"/>
      <c r="G706" s="232">
        <f>SUMIF(AG707:AG718,"&lt;&gt;NOR",G707:G718)</f>
        <v>0</v>
      </c>
      <c r="H706" s="232"/>
      <c r="I706" s="232">
        <f>SUM(I707:I718)</f>
        <v>0</v>
      </c>
      <c r="J706" s="232"/>
      <c r="K706" s="232">
        <f>SUM(K707:K718)</f>
        <v>0</v>
      </c>
      <c r="L706" s="232"/>
      <c r="M706" s="232">
        <f>SUM(M707:M718)</f>
        <v>0</v>
      </c>
      <c r="N706" s="231"/>
      <c r="O706" s="231">
        <f>SUM(O707:O718)</f>
        <v>0</v>
      </c>
      <c r="P706" s="231"/>
      <c r="Q706" s="231">
        <f>SUM(Q707:Q718)</f>
        <v>0</v>
      </c>
      <c r="R706" s="232"/>
      <c r="S706" s="232"/>
      <c r="T706" s="233"/>
      <c r="U706" s="227"/>
      <c r="V706" s="227">
        <f>SUM(V707:V718)</f>
        <v>0</v>
      </c>
      <c r="W706" s="227"/>
      <c r="X706" s="227"/>
      <c r="Y706" s="227"/>
      <c r="AG706" t="s">
        <v>140</v>
      </c>
    </row>
    <row r="707" spans="1:60" outlineLevel="1" x14ac:dyDescent="0.2">
      <c r="A707" s="235">
        <v>107</v>
      </c>
      <c r="B707" s="236" t="s">
        <v>499</v>
      </c>
      <c r="C707" s="251" t="s">
        <v>500</v>
      </c>
      <c r="D707" s="237" t="s">
        <v>488</v>
      </c>
      <c r="E707" s="238">
        <v>1</v>
      </c>
      <c r="F707" s="239"/>
      <c r="G707" s="240">
        <f>ROUND(E707*F707,2)</f>
        <v>0</v>
      </c>
      <c r="H707" s="239"/>
      <c r="I707" s="240">
        <f>ROUND(E707*H707,2)</f>
        <v>0</v>
      </c>
      <c r="J707" s="239"/>
      <c r="K707" s="240">
        <f>ROUND(E707*J707,2)</f>
        <v>0</v>
      </c>
      <c r="L707" s="240">
        <v>21</v>
      </c>
      <c r="M707" s="240">
        <f>G707*(1+L707/100)</f>
        <v>0</v>
      </c>
      <c r="N707" s="238">
        <v>0</v>
      </c>
      <c r="O707" s="238">
        <f>ROUND(E707*N707,2)</f>
        <v>0</v>
      </c>
      <c r="P707" s="238">
        <v>0</v>
      </c>
      <c r="Q707" s="238">
        <f>ROUND(E707*P707,2)</f>
        <v>0</v>
      </c>
      <c r="R707" s="240"/>
      <c r="S707" s="240" t="s">
        <v>145</v>
      </c>
      <c r="T707" s="241" t="s">
        <v>188</v>
      </c>
      <c r="U707" s="221">
        <v>0</v>
      </c>
      <c r="V707" s="221">
        <f>ROUND(E707*U707,2)</f>
        <v>0</v>
      </c>
      <c r="W707" s="221"/>
      <c r="X707" s="221" t="s">
        <v>489</v>
      </c>
      <c r="Y707" s="221" t="s">
        <v>147</v>
      </c>
      <c r="Z707" s="210"/>
      <c r="AA707" s="210"/>
      <c r="AB707" s="210"/>
      <c r="AC707" s="210"/>
      <c r="AD707" s="210"/>
      <c r="AE707" s="210"/>
      <c r="AF707" s="210"/>
      <c r="AG707" s="210" t="s">
        <v>501</v>
      </c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2" x14ac:dyDescent="0.2">
      <c r="A708" s="217"/>
      <c r="B708" s="218"/>
      <c r="C708" s="258" t="s">
        <v>502</v>
      </c>
      <c r="D708" s="248"/>
      <c r="E708" s="248"/>
      <c r="F708" s="248"/>
      <c r="G708" s="248"/>
      <c r="H708" s="221"/>
      <c r="I708" s="221"/>
      <c r="J708" s="221"/>
      <c r="K708" s="221"/>
      <c r="L708" s="221"/>
      <c r="M708" s="221"/>
      <c r="N708" s="220"/>
      <c r="O708" s="220"/>
      <c r="P708" s="220"/>
      <c r="Q708" s="220"/>
      <c r="R708" s="221"/>
      <c r="S708" s="221"/>
      <c r="T708" s="221"/>
      <c r="U708" s="221"/>
      <c r="V708" s="221"/>
      <c r="W708" s="221"/>
      <c r="X708" s="221"/>
      <c r="Y708" s="221"/>
      <c r="Z708" s="210"/>
      <c r="AA708" s="210"/>
      <c r="AB708" s="210"/>
      <c r="AC708" s="210"/>
      <c r="AD708" s="210"/>
      <c r="AE708" s="210"/>
      <c r="AF708" s="210"/>
      <c r="AG708" s="210" t="s">
        <v>168</v>
      </c>
      <c r="AH708" s="210"/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2" x14ac:dyDescent="0.2">
      <c r="A709" s="217"/>
      <c r="B709" s="218"/>
      <c r="C709" s="253"/>
      <c r="D709" s="243"/>
      <c r="E709" s="243"/>
      <c r="F709" s="243"/>
      <c r="G709" s="243"/>
      <c r="H709" s="221"/>
      <c r="I709" s="221"/>
      <c r="J709" s="221"/>
      <c r="K709" s="221"/>
      <c r="L709" s="221"/>
      <c r="M709" s="221"/>
      <c r="N709" s="220"/>
      <c r="O709" s="220"/>
      <c r="P709" s="220"/>
      <c r="Q709" s="220"/>
      <c r="R709" s="221"/>
      <c r="S709" s="221"/>
      <c r="T709" s="221"/>
      <c r="U709" s="221"/>
      <c r="V709" s="221"/>
      <c r="W709" s="221"/>
      <c r="X709" s="221"/>
      <c r="Y709" s="221"/>
      <c r="Z709" s="210"/>
      <c r="AA709" s="210"/>
      <c r="AB709" s="210"/>
      <c r="AC709" s="210"/>
      <c r="AD709" s="210"/>
      <c r="AE709" s="210"/>
      <c r="AF709" s="210"/>
      <c r="AG709" s="210" t="s">
        <v>154</v>
      </c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1" x14ac:dyDescent="0.2">
      <c r="A710" s="235">
        <v>108</v>
      </c>
      <c r="B710" s="236" t="s">
        <v>503</v>
      </c>
      <c r="C710" s="251" t="s">
        <v>504</v>
      </c>
      <c r="D710" s="237" t="s">
        <v>488</v>
      </c>
      <c r="E710" s="238">
        <v>1</v>
      </c>
      <c r="F710" s="239"/>
      <c r="G710" s="240">
        <f>ROUND(E710*F710,2)</f>
        <v>0</v>
      </c>
      <c r="H710" s="239"/>
      <c r="I710" s="240">
        <f>ROUND(E710*H710,2)</f>
        <v>0</v>
      </c>
      <c r="J710" s="239"/>
      <c r="K710" s="240">
        <f>ROUND(E710*J710,2)</f>
        <v>0</v>
      </c>
      <c r="L710" s="240">
        <v>21</v>
      </c>
      <c r="M710" s="240">
        <f>G710*(1+L710/100)</f>
        <v>0</v>
      </c>
      <c r="N710" s="238">
        <v>0</v>
      </c>
      <c r="O710" s="238">
        <f>ROUND(E710*N710,2)</f>
        <v>0</v>
      </c>
      <c r="P710" s="238">
        <v>0</v>
      </c>
      <c r="Q710" s="238">
        <f>ROUND(E710*P710,2)</f>
        <v>0</v>
      </c>
      <c r="R710" s="240"/>
      <c r="S710" s="240" t="s">
        <v>145</v>
      </c>
      <c r="T710" s="241" t="s">
        <v>188</v>
      </c>
      <c r="U710" s="221">
        <v>0</v>
      </c>
      <c r="V710" s="221">
        <f>ROUND(E710*U710,2)</f>
        <v>0</v>
      </c>
      <c r="W710" s="221"/>
      <c r="X710" s="221" t="s">
        <v>489</v>
      </c>
      <c r="Y710" s="221" t="s">
        <v>147</v>
      </c>
      <c r="Z710" s="210"/>
      <c r="AA710" s="210"/>
      <c r="AB710" s="210"/>
      <c r="AC710" s="210"/>
      <c r="AD710" s="210"/>
      <c r="AE710" s="210"/>
      <c r="AF710" s="210"/>
      <c r="AG710" s="210" t="s">
        <v>501</v>
      </c>
      <c r="AH710" s="210"/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ht="33.75" outlineLevel="2" x14ac:dyDescent="0.2">
      <c r="A711" s="217"/>
      <c r="B711" s="218"/>
      <c r="C711" s="258" t="s">
        <v>505</v>
      </c>
      <c r="D711" s="248"/>
      <c r="E711" s="248"/>
      <c r="F711" s="248"/>
      <c r="G711" s="248"/>
      <c r="H711" s="221"/>
      <c r="I711" s="221"/>
      <c r="J711" s="221"/>
      <c r="K711" s="221"/>
      <c r="L711" s="221"/>
      <c r="M711" s="221"/>
      <c r="N711" s="220"/>
      <c r="O711" s="220"/>
      <c r="P711" s="220"/>
      <c r="Q711" s="220"/>
      <c r="R711" s="221"/>
      <c r="S711" s="221"/>
      <c r="T711" s="221"/>
      <c r="U711" s="221"/>
      <c r="V711" s="221"/>
      <c r="W711" s="221"/>
      <c r="X711" s="221"/>
      <c r="Y711" s="221"/>
      <c r="Z711" s="210"/>
      <c r="AA711" s="210"/>
      <c r="AB711" s="210"/>
      <c r="AC711" s="210"/>
      <c r="AD711" s="210"/>
      <c r="AE711" s="210"/>
      <c r="AF711" s="210"/>
      <c r="AG711" s="210" t="s">
        <v>168</v>
      </c>
      <c r="AH711" s="210"/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47" t="str">
        <f>C711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711" s="210"/>
      <c r="BC711" s="210"/>
      <c r="BD711" s="210"/>
      <c r="BE711" s="210"/>
      <c r="BF711" s="210"/>
      <c r="BG711" s="210"/>
      <c r="BH711" s="210"/>
    </row>
    <row r="712" spans="1:60" outlineLevel="2" x14ac:dyDescent="0.2">
      <c r="A712" s="217"/>
      <c r="B712" s="218"/>
      <c r="C712" s="253"/>
      <c r="D712" s="243"/>
      <c r="E712" s="243"/>
      <c r="F712" s="243"/>
      <c r="G712" s="243"/>
      <c r="H712" s="221"/>
      <c r="I712" s="221"/>
      <c r="J712" s="221"/>
      <c r="K712" s="221"/>
      <c r="L712" s="221"/>
      <c r="M712" s="221"/>
      <c r="N712" s="220"/>
      <c r="O712" s="220"/>
      <c r="P712" s="220"/>
      <c r="Q712" s="220"/>
      <c r="R712" s="221"/>
      <c r="S712" s="221"/>
      <c r="T712" s="221"/>
      <c r="U712" s="221"/>
      <c r="V712" s="221"/>
      <c r="W712" s="221"/>
      <c r="X712" s="221"/>
      <c r="Y712" s="221"/>
      <c r="Z712" s="210"/>
      <c r="AA712" s="210"/>
      <c r="AB712" s="210"/>
      <c r="AC712" s="210"/>
      <c r="AD712" s="210"/>
      <c r="AE712" s="210"/>
      <c r="AF712" s="210"/>
      <c r="AG712" s="210" t="s">
        <v>154</v>
      </c>
      <c r="AH712" s="210"/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1" x14ac:dyDescent="0.2">
      <c r="A713" s="235">
        <v>109</v>
      </c>
      <c r="B713" s="236" t="s">
        <v>506</v>
      </c>
      <c r="C713" s="251" t="s">
        <v>507</v>
      </c>
      <c r="D713" s="237" t="s">
        <v>488</v>
      </c>
      <c r="E713" s="238">
        <v>1</v>
      </c>
      <c r="F713" s="239"/>
      <c r="G713" s="240">
        <f>ROUND(E713*F713,2)</f>
        <v>0</v>
      </c>
      <c r="H713" s="239"/>
      <c r="I713" s="240">
        <f>ROUND(E713*H713,2)</f>
        <v>0</v>
      </c>
      <c r="J713" s="239"/>
      <c r="K713" s="240">
        <f>ROUND(E713*J713,2)</f>
        <v>0</v>
      </c>
      <c r="L713" s="240">
        <v>21</v>
      </c>
      <c r="M713" s="240">
        <f>G713*(1+L713/100)</f>
        <v>0</v>
      </c>
      <c r="N713" s="238">
        <v>0</v>
      </c>
      <c r="O713" s="238">
        <f>ROUND(E713*N713,2)</f>
        <v>0</v>
      </c>
      <c r="P713" s="238">
        <v>0</v>
      </c>
      <c r="Q713" s="238">
        <f>ROUND(E713*P713,2)</f>
        <v>0</v>
      </c>
      <c r="R713" s="240"/>
      <c r="S713" s="240" t="s">
        <v>145</v>
      </c>
      <c r="T713" s="241" t="s">
        <v>188</v>
      </c>
      <c r="U713" s="221">
        <v>0</v>
      </c>
      <c r="V713" s="221">
        <f>ROUND(E713*U713,2)</f>
        <v>0</v>
      </c>
      <c r="W713" s="221"/>
      <c r="X713" s="221" t="s">
        <v>489</v>
      </c>
      <c r="Y713" s="221" t="s">
        <v>147</v>
      </c>
      <c r="Z713" s="210"/>
      <c r="AA713" s="210"/>
      <c r="AB713" s="210"/>
      <c r="AC713" s="210"/>
      <c r="AD713" s="210"/>
      <c r="AE713" s="210"/>
      <c r="AF713" s="210"/>
      <c r="AG713" s="210" t="s">
        <v>501</v>
      </c>
      <c r="AH713" s="210"/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ht="22.5" outlineLevel="2" x14ac:dyDescent="0.2">
      <c r="A714" s="217"/>
      <c r="B714" s="218"/>
      <c r="C714" s="258" t="s">
        <v>508</v>
      </c>
      <c r="D714" s="248"/>
      <c r="E714" s="248"/>
      <c r="F714" s="248"/>
      <c r="G714" s="248"/>
      <c r="H714" s="221"/>
      <c r="I714" s="221"/>
      <c r="J714" s="221"/>
      <c r="K714" s="221"/>
      <c r="L714" s="221"/>
      <c r="M714" s="221"/>
      <c r="N714" s="220"/>
      <c r="O714" s="220"/>
      <c r="P714" s="220"/>
      <c r="Q714" s="220"/>
      <c r="R714" s="221"/>
      <c r="S714" s="221"/>
      <c r="T714" s="221"/>
      <c r="U714" s="221"/>
      <c r="V714" s="221"/>
      <c r="W714" s="221"/>
      <c r="X714" s="221"/>
      <c r="Y714" s="221"/>
      <c r="Z714" s="210"/>
      <c r="AA714" s="210"/>
      <c r="AB714" s="210"/>
      <c r="AC714" s="210"/>
      <c r="AD714" s="210"/>
      <c r="AE714" s="210"/>
      <c r="AF714" s="210"/>
      <c r="AG714" s="210" t="s">
        <v>168</v>
      </c>
      <c r="AH714" s="210"/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47" t="str">
        <f>C714</f>
        <v>Náklady zhotovitele, související s prováděním zkoušek a revizí předepsaných technickými normami nebo objednatelem a které jsou pro provedení díla nezbytné.</v>
      </c>
      <c r="BB714" s="210"/>
      <c r="BC714" s="210"/>
      <c r="BD714" s="210"/>
      <c r="BE714" s="210"/>
      <c r="BF714" s="210"/>
      <c r="BG714" s="210"/>
      <c r="BH714" s="210"/>
    </row>
    <row r="715" spans="1:60" outlineLevel="2" x14ac:dyDescent="0.2">
      <c r="A715" s="217"/>
      <c r="B715" s="218"/>
      <c r="C715" s="253"/>
      <c r="D715" s="243"/>
      <c r="E715" s="243"/>
      <c r="F715" s="243"/>
      <c r="G715" s="243"/>
      <c r="H715" s="221"/>
      <c r="I715" s="221"/>
      <c r="J715" s="221"/>
      <c r="K715" s="221"/>
      <c r="L715" s="221"/>
      <c r="M715" s="221"/>
      <c r="N715" s="220"/>
      <c r="O715" s="220"/>
      <c r="P715" s="220"/>
      <c r="Q715" s="220"/>
      <c r="R715" s="221"/>
      <c r="S715" s="221"/>
      <c r="T715" s="221"/>
      <c r="U715" s="221"/>
      <c r="V715" s="221"/>
      <c r="W715" s="221"/>
      <c r="X715" s="221"/>
      <c r="Y715" s="221"/>
      <c r="Z715" s="210"/>
      <c r="AA715" s="210"/>
      <c r="AB715" s="210"/>
      <c r="AC715" s="210"/>
      <c r="AD715" s="210"/>
      <c r="AE715" s="210"/>
      <c r="AF715" s="210"/>
      <c r="AG715" s="210" t="s">
        <v>154</v>
      </c>
      <c r="AH715" s="210"/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1" x14ac:dyDescent="0.2">
      <c r="A716" s="235">
        <v>110</v>
      </c>
      <c r="B716" s="236" t="s">
        <v>509</v>
      </c>
      <c r="C716" s="251" t="s">
        <v>510</v>
      </c>
      <c r="D716" s="237" t="s">
        <v>488</v>
      </c>
      <c r="E716" s="238">
        <v>1</v>
      </c>
      <c r="F716" s="239"/>
      <c r="G716" s="240">
        <f>ROUND(E716*F716,2)</f>
        <v>0</v>
      </c>
      <c r="H716" s="239"/>
      <c r="I716" s="240">
        <f>ROUND(E716*H716,2)</f>
        <v>0</v>
      </c>
      <c r="J716" s="239"/>
      <c r="K716" s="240">
        <f>ROUND(E716*J716,2)</f>
        <v>0</v>
      </c>
      <c r="L716" s="240">
        <v>21</v>
      </c>
      <c r="M716" s="240">
        <f>G716*(1+L716/100)</f>
        <v>0</v>
      </c>
      <c r="N716" s="238">
        <v>0</v>
      </c>
      <c r="O716" s="238">
        <f>ROUND(E716*N716,2)</f>
        <v>0</v>
      </c>
      <c r="P716" s="238">
        <v>0</v>
      </c>
      <c r="Q716" s="238">
        <f>ROUND(E716*P716,2)</f>
        <v>0</v>
      </c>
      <c r="R716" s="240"/>
      <c r="S716" s="240" t="s">
        <v>145</v>
      </c>
      <c r="T716" s="241" t="s">
        <v>188</v>
      </c>
      <c r="U716" s="221">
        <v>0</v>
      </c>
      <c r="V716" s="221">
        <f>ROUND(E716*U716,2)</f>
        <v>0</v>
      </c>
      <c r="W716" s="221"/>
      <c r="X716" s="221" t="s">
        <v>489</v>
      </c>
      <c r="Y716" s="221" t="s">
        <v>147</v>
      </c>
      <c r="Z716" s="210"/>
      <c r="AA716" s="210"/>
      <c r="AB716" s="210"/>
      <c r="AC716" s="210"/>
      <c r="AD716" s="210"/>
      <c r="AE716" s="210"/>
      <c r="AF716" s="210"/>
      <c r="AG716" s="210" t="s">
        <v>501</v>
      </c>
      <c r="AH716" s="210"/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2" x14ac:dyDescent="0.2">
      <c r="A717" s="217"/>
      <c r="B717" s="218"/>
      <c r="C717" s="258" t="s">
        <v>511</v>
      </c>
      <c r="D717" s="248"/>
      <c r="E717" s="248"/>
      <c r="F717" s="248"/>
      <c r="G717" s="248"/>
      <c r="H717" s="221"/>
      <c r="I717" s="221"/>
      <c r="J717" s="221"/>
      <c r="K717" s="221"/>
      <c r="L717" s="221"/>
      <c r="M717" s="221"/>
      <c r="N717" s="220"/>
      <c r="O717" s="220"/>
      <c r="P717" s="220"/>
      <c r="Q717" s="220"/>
      <c r="R717" s="221"/>
      <c r="S717" s="221"/>
      <c r="T717" s="221"/>
      <c r="U717" s="221"/>
      <c r="V717" s="221"/>
      <c r="W717" s="221"/>
      <c r="X717" s="221"/>
      <c r="Y717" s="221"/>
      <c r="Z717" s="210"/>
      <c r="AA717" s="210"/>
      <c r="AB717" s="210"/>
      <c r="AC717" s="210"/>
      <c r="AD717" s="210"/>
      <c r="AE717" s="210"/>
      <c r="AF717" s="210"/>
      <c r="AG717" s="210" t="s">
        <v>168</v>
      </c>
      <c r="AH717" s="210"/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47" t="str">
        <f>C717</f>
        <v>Náklady zhotovitele, které vzniknou v souvislosti s povinnostmi zhotovitele při předání a převzetí díla.</v>
      </c>
      <c r="BB717" s="210"/>
      <c r="BC717" s="210"/>
      <c r="BD717" s="210"/>
      <c r="BE717" s="210"/>
      <c r="BF717" s="210"/>
      <c r="BG717" s="210"/>
      <c r="BH717" s="210"/>
    </row>
    <row r="718" spans="1:60" outlineLevel="2" x14ac:dyDescent="0.2">
      <c r="A718" s="217"/>
      <c r="B718" s="218"/>
      <c r="C718" s="253"/>
      <c r="D718" s="243"/>
      <c r="E718" s="243"/>
      <c r="F718" s="243"/>
      <c r="G718" s="243"/>
      <c r="H718" s="221"/>
      <c r="I718" s="221"/>
      <c r="J718" s="221"/>
      <c r="K718" s="221"/>
      <c r="L718" s="221"/>
      <c r="M718" s="221"/>
      <c r="N718" s="220"/>
      <c r="O718" s="220"/>
      <c r="P718" s="220"/>
      <c r="Q718" s="220"/>
      <c r="R718" s="221"/>
      <c r="S718" s="221"/>
      <c r="T718" s="221"/>
      <c r="U718" s="221"/>
      <c r="V718" s="221"/>
      <c r="W718" s="221"/>
      <c r="X718" s="221"/>
      <c r="Y718" s="221"/>
      <c r="Z718" s="210"/>
      <c r="AA718" s="210"/>
      <c r="AB718" s="210"/>
      <c r="AC718" s="210"/>
      <c r="AD718" s="210"/>
      <c r="AE718" s="210"/>
      <c r="AF718" s="210"/>
      <c r="AG718" s="210" t="s">
        <v>154</v>
      </c>
      <c r="AH718" s="210"/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x14ac:dyDescent="0.2">
      <c r="A719" s="3"/>
      <c r="B719" s="4"/>
      <c r="C719" s="261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AE719">
        <v>15</v>
      </c>
      <c r="AF719">
        <v>21</v>
      </c>
      <c r="AG719" t="s">
        <v>125</v>
      </c>
    </row>
    <row r="720" spans="1:60" x14ac:dyDescent="0.2">
      <c r="A720" s="213"/>
      <c r="B720" s="214" t="s">
        <v>29</v>
      </c>
      <c r="C720" s="262"/>
      <c r="D720" s="215"/>
      <c r="E720" s="216"/>
      <c r="F720" s="216"/>
      <c r="G720" s="234">
        <f>G8+G42+G61+G80+G99+G207+G214+G231+G273+G329+G424+G435+G455+G544+G632+G653+G656+G696+G706</f>
        <v>0</v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AE720">
        <f>SUMIF(L7:L718,AE719,G7:G718)</f>
        <v>0</v>
      </c>
      <c r="AF720">
        <f>SUMIF(L7:L718,AF719,G7:G718)</f>
        <v>0</v>
      </c>
      <c r="AG720" t="s">
        <v>512</v>
      </c>
    </row>
    <row r="721" spans="3:33" x14ac:dyDescent="0.2">
      <c r="C721" s="263"/>
      <c r="D721" s="10"/>
      <c r="AG721" t="s">
        <v>513</v>
      </c>
    </row>
    <row r="722" spans="3:33" x14ac:dyDescent="0.2">
      <c r="D722" s="10"/>
    </row>
    <row r="723" spans="3:33" x14ac:dyDescent="0.2">
      <c r="D723" s="10"/>
    </row>
    <row r="724" spans="3:33" x14ac:dyDescent="0.2">
      <c r="D724" s="10"/>
    </row>
    <row r="725" spans="3:33" x14ac:dyDescent="0.2">
      <c r="D725" s="10"/>
    </row>
    <row r="726" spans="3:33" x14ac:dyDescent="0.2">
      <c r="D726" s="10"/>
    </row>
    <row r="727" spans="3:33" x14ac:dyDescent="0.2">
      <c r="D727" s="10"/>
    </row>
    <row r="728" spans="3:33" x14ac:dyDescent="0.2">
      <c r="D728" s="10"/>
    </row>
    <row r="729" spans="3:33" x14ac:dyDescent="0.2">
      <c r="D729" s="10"/>
    </row>
    <row r="730" spans="3:33" x14ac:dyDescent="0.2">
      <c r="D730" s="10"/>
    </row>
    <row r="731" spans="3:33" x14ac:dyDescent="0.2">
      <c r="D731" s="10"/>
    </row>
    <row r="732" spans="3:33" x14ac:dyDescent="0.2">
      <c r="D732" s="10"/>
    </row>
    <row r="733" spans="3:33" x14ac:dyDescent="0.2">
      <c r="D733" s="10"/>
    </row>
    <row r="734" spans="3:33" x14ac:dyDescent="0.2">
      <c r="D734" s="10"/>
    </row>
    <row r="735" spans="3:33" x14ac:dyDescent="0.2">
      <c r="D735" s="10"/>
    </row>
    <row r="736" spans="3:33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wKSAPkR5PwY2dF9Cjk0CmfKFm1T+SzWZOlLOyDNCAhZ66qgAn5I1Px98JRn4FvDK3Wr5iVQNMYYEgdcosZXfw==" saltValue="r9ENjhO9ZuhSjGMwQszXwg==" spinCount="100000" sheet="1" formatRows="0"/>
  <mergeCells count="172">
    <mergeCell ref="C714:G714"/>
    <mergeCell ref="C715:G715"/>
    <mergeCell ref="C717:G717"/>
    <mergeCell ref="C718:G718"/>
    <mergeCell ref="C704:G704"/>
    <mergeCell ref="C705:G705"/>
    <mergeCell ref="C708:G708"/>
    <mergeCell ref="C709:G709"/>
    <mergeCell ref="C711:G711"/>
    <mergeCell ref="C712:G712"/>
    <mergeCell ref="C691:G691"/>
    <mergeCell ref="C695:G695"/>
    <mergeCell ref="C698:G698"/>
    <mergeCell ref="C699:G699"/>
    <mergeCell ref="C701:G701"/>
    <mergeCell ref="C702:G702"/>
    <mergeCell ref="C676:G676"/>
    <mergeCell ref="C678:G678"/>
    <mergeCell ref="C679:G679"/>
    <mergeCell ref="C683:G683"/>
    <mergeCell ref="C685:G685"/>
    <mergeCell ref="C689:G689"/>
    <mergeCell ref="C655:G655"/>
    <mergeCell ref="C658:G658"/>
    <mergeCell ref="C660:G660"/>
    <mergeCell ref="C662:G662"/>
    <mergeCell ref="C666:G666"/>
    <mergeCell ref="C671:G671"/>
    <mergeCell ref="C610:G610"/>
    <mergeCell ref="C618:G618"/>
    <mergeCell ref="C626:G626"/>
    <mergeCell ref="C629:G629"/>
    <mergeCell ref="C631:G631"/>
    <mergeCell ref="C652:G652"/>
    <mergeCell ref="C543:G543"/>
    <mergeCell ref="C559:G559"/>
    <mergeCell ref="C579:G579"/>
    <mergeCell ref="C581:G581"/>
    <mergeCell ref="C582:G582"/>
    <mergeCell ref="C599:G599"/>
    <mergeCell ref="C511:G511"/>
    <mergeCell ref="C524:G524"/>
    <mergeCell ref="C526:G526"/>
    <mergeCell ref="C537:G537"/>
    <mergeCell ref="C540:G540"/>
    <mergeCell ref="C542:G542"/>
    <mergeCell ref="C472:G472"/>
    <mergeCell ref="C474:G474"/>
    <mergeCell ref="C476:G476"/>
    <mergeCell ref="C493:G493"/>
    <mergeCell ref="C501:G501"/>
    <mergeCell ref="C509:G509"/>
    <mergeCell ref="C432:G432"/>
    <mergeCell ref="C434:G434"/>
    <mergeCell ref="C443:G443"/>
    <mergeCell ref="C451:G451"/>
    <mergeCell ref="C453:G453"/>
    <mergeCell ref="C454:G454"/>
    <mergeCell ref="C396:G396"/>
    <mergeCell ref="C404:G404"/>
    <mergeCell ref="C412:G412"/>
    <mergeCell ref="C420:G420"/>
    <mergeCell ref="C422:G422"/>
    <mergeCell ref="C423:G423"/>
    <mergeCell ref="C361:G361"/>
    <mergeCell ref="C369:G369"/>
    <mergeCell ref="C377:G377"/>
    <mergeCell ref="C379:G379"/>
    <mergeCell ref="C380:G380"/>
    <mergeCell ref="C388:G388"/>
    <mergeCell ref="C325:G325"/>
    <mergeCell ref="C327:G327"/>
    <mergeCell ref="C328:G328"/>
    <mergeCell ref="C337:G337"/>
    <mergeCell ref="C345:G345"/>
    <mergeCell ref="C353:G353"/>
    <mergeCell ref="C313:G313"/>
    <mergeCell ref="C315:G315"/>
    <mergeCell ref="C317:G317"/>
    <mergeCell ref="C319:G319"/>
    <mergeCell ref="C321:G321"/>
    <mergeCell ref="C323:G323"/>
    <mergeCell ref="C303:G303"/>
    <mergeCell ref="C305:G305"/>
    <mergeCell ref="C306:G306"/>
    <mergeCell ref="C308:G308"/>
    <mergeCell ref="C309:G309"/>
    <mergeCell ref="C311:G311"/>
    <mergeCell ref="C293:G293"/>
    <mergeCell ref="C294:G294"/>
    <mergeCell ref="C296:G296"/>
    <mergeCell ref="C298:G298"/>
    <mergeCell ref="C300:G300"/>
    <mergeCell ref="C302:G302"/>
    <mergeCell ref="C284:G284"/>
    <mergeCell ref="C286:G286"/>
    <mergeCell ref="C287:G287"/>
    <mergeCell ref="C288:G288"/>
    <mergeCell ref="C289:G289"/>
    <mergeCell ref="C291:G291"/>
    <mergeCell ref="C277:G277"/>
    <mergeCell ref="C278:G278"/>
    <mergeCell ref="C279:G279"/>
    <mergeCell ref="C281:G281"/>
    <mergeCell ref="C282:G282"/>
    <mergeCell ref="C283:G283"/>
    <mergeCell ref="C266:G266"/>
    <mergeCell ref="C267:G267"/>
    <mergeCell ref="C269:G269"/>
    <mergeCell ref="C271:G271"/>
    <mergeCell ref="C272:G272"/>
    <mergeCell ref="C275:G275"/>
    <mergeCell ref="C256:G256"/>
    <mergeCell ref="C257:G257"/>
    <mergeCell ref="C259:G259"/>
    <mergeCell ref="C260:G260"/>
    <mergeCell ref="C262:G262"/>
    <mergeCell ref="C264:G264"/>
    <mergeCell ref="C248:G248"/>
    <mergeCell ref="C249:G249"/>
    <mergeCell ref="C250:G250"/>
    <mergeCell ref="C251:G251"/>
    <mergeCell ref="C253:G253"/>
    <mergeCell ref="C254:G254"/>
    <mergeCell ref="C240:G240"/>
    <mergeCell ref="C241:G241"/>
    <mergeCell ref="C242:G242"/>
    <mergeCell ref="C244:G244"/>
    <mergeCell ref="C245:G245"/>
    <mergeCell ref="C246:G246"/>
    <mergeCell ref="C230:G230"/>
    <mergeCell ref="C233:G233"/>
    <mergeCell ref="C234:G234"/>
    <mergeCell ref="C236:G236"/>
    <mergeCell ref="C237:G237"/>
    <mergeCell ref="C238:G238"/>
    <mergeCell ref="C209:G209"/>
    <mergeCell ref="C213:G213"/>
    <mergeCell ref="C216:G216"/>
    <mergeCell ref="C224:G224"/>
    <mergeCell ref="C227:G227"/>
    <mergeCell ref="C229:G229"/>
    <mergeCell ref="C160:G160"/>
    <mergeCell ref="C167:G167"/>
    <mergeCell ref="C175:G175"/>
    <mergeCell ref="C190:G190"/>
    <mergeCell ref="C192:G192"/>
    <mergeCell ref="C206:G206"/>
    <mergeCell ref="C122:G122"/>
    <mergeCell ref="C124:G124"/>
    <mergeCell ref="C131:G131"/>
    <mergeCell ref="C143:G143"/>
    <mergeCell ref="C145:G145"/>
    <mergeCell ref="C158:G158"/>
    <mergeCell ref="C79:G79"/>
    <mergeCell ref="C82:G82"/>
    <mergeCell ref="C90:G90"/>
    <mergeCell ref="C98:G98"/>
    <mergeCell ref="C107:G107"/>
    <mergeCell ref="C109:G109"/>
    <mergeCell ref="C31:G31"/>
    <mergeCell ref="C33:G33"/>
    <mergeCell ref="C34:G34"/>
    <mergeCell ref="C41:G41"/>
    <mergeCell ref="C60:G60"/>
    <mergeCell ref="C63:G63"/>
    <mergeCell ref="A1:G1"/>
    <mergeCell ref="C2:G2"/>
    <mergeCell ref="C3:G3"/>
    <mergeCell ref="C4:G4"/>
    <mergeCell ref="C16:G16"/>
    <mergeCell ref="C18:G1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KOP-028_01 Pol</vt:lpstr>
      <vt:lpstr>02 KOP-028_01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KOP-028_01 Pol'!Názvy_tisku</vt:lpstr>
      <vt:lpstr>'02 KOP-028_01 Pol'!Názvy_tisku</vt:lpstr>
      <vt:lpstr>oadresa</vt:lpstr>
      <vt:lpstr>Stavba!Objednatel</vt:lpstr>
      <vt:lpstr>Stavba!Objekt</vt:lpstr>
      <vt:lpstr>'01 KOP-028_01 Pol'!Oblast_tisku</vt:lpstr>
      <vt:lpstr>'02 KOP-028_01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Sýkorová</dc:creator>
  <cp:lastModifiedBy>Marie Sýkorová</cp:lastModifiedBy>
  <cp:lastPrinted>2019-03-19T12:27:02Z</cp:lastPrinted>
  <dcterms:created xsi:type="dcterms:W3CDTF">2009-04-08T07:15:50Z</dcterms:created>
  <dcterms:modified xsi:type="dcterms:W3CDTF">2024-04-29T08:46:09Z</dcterms:modified>
</cp:coreProperties>
</file>