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ostatní\III-3867 Veverské Knínice průtah a most 3867-1\soupis prací\SÚS\"/>
    </mc:Choice>
  </mc:AlternateContent>
  <bookViews>
    <workbookView xWindow="0" yWindow="0" windowWidth="0" windowHeight="0" activeTab="6"/>
  </bookViews>
  <sheets>
    <sheet name="SO 000Ostatní" sheetId="2" r:id="rId1"/>
    <sheet name="SO 000Vedlejší" sheetId="3" r:id="rId2"/>
    <sheet name="SO 101SO 101" sheetId="4" r:id="rId3"/>
    <sheet name="SO 103SO 103" sheetId="5" r:id="rId4"/>
    <sheet name="SO 181SO 181" sheetId="6" r:id="rId5"/>
    <sheet name="SO 201SO 201" sheetId="7" r:id="rId6"/>
    <sheet name="SO 301SO 301" sheetId="8" r:id="rId7"/>
  </sheets>
  <calcPr/>
</workbook>
</file>

<file path=xl/calcChain.xml><?xml version="1.0" encoding="utf-8"?>
<calcChain xmlns="http://schemas.openxmlformats.org/spreadsheetml/2006/main">
  <c i="8" l="1" r="I3"/>
  <c r="I106"/>
  <c r="O111"/>
  <c r="I111"/>
  <c r="O107"/>
  <c r="I107"/>
  <c r="I69"/>
  <c r="O102"/>
  <c r="I102"/>
  <c r="O98"/>
  <c r="I98"/>
  <c r="O94"/>
  <c r="I94"/>
  <c r="O90"/>
  <c r="I90"/>
  <c r="O86"/>
  <c r="I86"/>
  <c r="O82"/>
  <c r="I82"/>
  <c r="O78"/>
  <c r="I78"/>
  <c r="O74"/>
  <c r="I74"/>
  <c r="O70"/>
  <c r="I70"/>
  <c r="I60"/>
  <c r="O65"/>
  <c r="I65"/>
  <c r="O61"/>
  <c r="I61"/>
  <c r="I51"/>
  <c r="O56"/>
  <c r="I56"/>
  <c r="O52"/>
  <c r="I52"/>
  <c r="I46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7" r="I3"/>
  <c r="I219"/>
  <c r="O220"/>
  <c r="I220"/>
  <c r="I202"/>
  <c r="O215"/>
  <c r="I215"/>
  <c r="O211"/>
  <c r="I211"/>
  <c r="O207"/>
  <c r="I207"/>
  <c r="O203"/>
  <c r="I203"/>
  <c r="I185"/>
  <c r="O198"/>
  <c r="I198"/>
  <c r="O194"/>
  <c r="I194"/>
  <c r="O190"/>
  <c r="I190"/>
  <c r="O186"/>
  <c r="I186"/>
  <c r="I160"/>
  <c r="O181"/>
  <c r="I181"/>
  <c r="O177"/>
  <c r="I177"/>
  <c r="O173"/>
  <c r="I173"/>
  <c r="O169"/>
  <c r="I169"/>
  <c r="O165"/>
  <c r="I165"/>
  <c r="O161"/>
  <c r="I161"/>
  <c r="I155"/>
  <c r="O156"/>
  <c r="I156"/>
  <c r="I146"/>
  <c r="O151"/>
  <c r="I151"/>
  <c r="O147"/>
  <c r="I147"/>
  <c r="I129"/>
  <c r="O142"/>
  <c r="I142"/>
  <c r="O138"/>
  <c r="I138"/>
  <c r="O134"/>
  <c r="I134"/>
  <c r="O130"/>
  <c r="I130"/>
  <c r="I108"/>
  <c r="O125"/>
  <c r="I125"/>
  <c r="O121"/>
  <c r="I121"/>
  <c r="O117"/>
  <c r="I117"/>
  <c r="O113"/>
  <c r="I113"/>
  <c r="O109"/>
  <c r="I109"/>
  <c r="I87"/>
  <c r="O104"/>
  <c r="I104"/>
  <c r="O100"/>
  <c r="I100"/>
  <c r="O96"/>
  <c r="I96"/>
  <c r="O92"/>
  <c r="I92"/>
  <c r="O88"/>
  <c r="I88"/>
  <c r="I50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I9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6" r="I3"/>
  <c r="I31"/>
  <c r="O48"/>
  <c r="I48"/>
  <c r="O44"/>
  <c r="I44"/>
  <c r="O40"/>
  <c r="I40"/>
  <c r="O36"/>
  <c r="I36"/>
  <c r="O32"/>
  <c r="I32"/>
  <c r="I26"/>
  <c r="O27"/>
  <c r="I27"/>
  <c r="I9"/>
  <c r="O22"/>
  <c r="I22"/>
  <c r="O18"/>
  <c r="I18"/>
  <c r="O14"/>
  <c r="I14"/>
  <c r="O10"/>
  <c r="I10"/>
  <c i="5" r="I3"/>
  <c r="I94"/>
  <c r="O95"/>
  <c r="I95"/>
  <c r="I85"/>
  <c r="O90"/>
  <c r="I90"/>
  <c r="O86"/>
  <c r="I86"/>
  <c r="I72"/>
  <c r="O81"/>
  <c r="I81"/>
  <c r="O77"/>
  <c r="I77"/>
  <c r="O73"/>
  <c r="I73"/>
  <c r="I59"/>
  <c r="O68"/>
  <c r="I68"/>
  <c r="O64"/>
  <c r="I64"/>
  <c r="O60"/>
  <c r="I60"/>
  <c r="I46"/>
  <c r="O55"/>
  <c r="I55"/>
  <c r="O51"/>
  <c r="I51"/>
  <c r="O47"/>
  <c r="I47"/>
  <c r="I9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4" r="I3"/>
  <c r="I228"/>
  <c r="O245"/>
  <c r="I245"/>
  <c r="O241"/>
  <c r="I241"/>
  <c r="O237"/>
  <c r="I237"/>
  <c r="O233"/>
  <c r="I233"/>
  <c r="O229"/>
  <c r="I229"/>
  <c r="I223"/>
  <c r="O224"/>
  <c r="I224"/>
  <c r="I186"/>
  <c r="O219"/>
  <c r="I219"/>
  <c r="O215"/>
  <c r="I215"/>
  <c r="O211"/>
  <c r="I211"/>
  <c r="O207"/>
  <c r="I207"/>
  <c r="O203"/>
  <c r="I203"/>
  <c r="O199"/>
  <c r="I199"/>
  <c r="O195"/>
  <c r="I195"/>
  <c r="O191"/>
  <c r="I191"/>
  <c r="O187"/>
  <c r="I187"/>
  <c r="I157"/>
  <c r="O182"/>
  <c r="I182"/>
  <c r="O178"/>
  <c r="I178"/>
  <c r="O174"/>
  <c r="I174"/>
  <c r="O170"/>
  <c r="I170"/>
  <c r="O166"/>
  <c r="I166"/>
  <c r="O162"/>
  <c r="I162"/>
  <c r="O158"/>
  <c r="I158"/>
  <c r="I152"/>
  <c r="O153"/>
  <c r="I153"/>
  <c r="I111"/>
  <c r="O148"/>
  <c r="I148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I98"/>
  <c r="O107"/>
  <c r="I107"/>
  <c r="O103"/>
  <c r="I103"/>
  <c r="O99"/>
  <c r="I99"/>
  <c r="I9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O10"/>
  <c r="I10"/>
  <c i="3" r="I3"/>
  <c r="I9"/>
  <c r="O59"/>
  <c r="I59"/>
  <c r="O55"/>
  <c r="I55"/>
  <c r="O52"/>
  <c r="I52"/>
  <c r="O49"/>
  <c r="I49"/>
  <c r="O46"/>
  <c r="I46"/>
  <c r="O43"/>
  <c r="I43"/>
  <c r="O40"/>
  <c r="I40"/>
  <c r="O37"/>
  <c r="I37"/>
  <c r="O34"/>
  <c r="I34"/>
  <c r="O31"/>
  <c r="I31"/>
  <c r="O28"/>
  <c r="I28"/>
  <c r="O25"/>
  <c r="I25"/>
  <c r="O22"/>
  <c r="I22"/>
  <c r="O19"/>
  <c r="I19"/>
  <c r="O16"/>
  <c r="I16"/>
  <c r="O13"/>
  <c r="I13"/>
  <c r="O10"/>
  <c r="I10"/>
  <c i="2" r="I3"/>
  <c r="I9"/>
  <c r="O25"/>
  <c r="I25"/>
  <c r="O22"/>
  <c r="I22"/>
  <c r="O19"/>
  <c r="I1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<sst xmlns="http://schemas.openxmlformats.org/spreadsheetml/2006/main">
  <si>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</si>
  <si>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</si>
  <si>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</si>
  <si>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</si>
  <si>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</si>
  <si>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MH02/22</t>
  </si>
  <si>
    <t>III/3867 Veverské Knínice průtah a most ev.č. 3867-1, SÚS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</si>
  <si>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</si>
  <si>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</si>
  <si>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</si>
  <si>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</si>
  <si>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</si>
  <si>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</si>
  <si>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</si>
  <si>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</si>
  <si>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</si>
  <si>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</si>
  <si>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</si>
  <si>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</si>
  <si>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</si>
  <si>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</si>
  <si>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</si>
  <si>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</si>
  <si>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</si>
  <si>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</si>
  <si>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</si>
  <si>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</si>
  <si>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</si>
  <si>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</si>
  <si>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</si>
  <si>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</si>
  <si>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</si>
  <si>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</si>
  <si>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</si>
  <si>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</si>
  <si>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</si>
  <si>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</si>
  <si>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</si>
  <si>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</si>
  <si>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</si>
  <si>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</si>
  <si>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</si>
  <si>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</si>
  <si>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</si>
  <si>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</si>
  <si>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</si>
  <si>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</si>
  <si>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
- přípravu podkladů, podání žádosti na katastrální úřad
- polní práce spojené s vyhotovením geometrického plánu
- výpočetní a grafické kancelářské práce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</si>
  <si>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</si>
  <si>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</si>
  <si>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</si>
  <si>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</si>
  <si>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</si>
  <si>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</si>
  <si>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
Včetně projednání s dotčenými orgány.
Vše v režii zhotovitele.</t>
  </si>
  <si>
    <t>zahrnuje veškeré náklady spojené s objednatelem požadovanými zařízeními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</si>
  <si>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</si>
  <si>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</si>
  <si>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</si>
  <si>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</si>
  <si>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</si>
  <si>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</si>
  <si>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</si>
  <si>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</si>
  <si>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</si>
  <si>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</si>
  <si>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</si>
  <si>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</si>
  <si>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</si>
  <si>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</si>
  <si>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00008</t>
  </si>
  <si>
    <t xml:space="preserve">Zajištění přístupů a příjezdů k sousedním nemovitostem  - popsáno v obchodních podmínkách, v zákoně č. 13/1997 Sb., a vyhlášce č. 104/1997</t>
  </si>
  <si>
    <t>00009</t>
  </si>
  <si>
    <t xml:space="preserve">Hlavní prohlídka silnice prováděná při uvedení stavby do provozu  - popsáno v obchodních podmínkách a vyhlášce č. 104/1997</t>
  </si>
  <si>
    <t>00010</t>
  </si>
  <si>
    <t>Hlavní prohlídka mostu prováděná při uvedení stavby do provozu - popsáno v obchodních podmínkách</t>
  </si>
  <si>
    <t>vč. vložení do BMS</t>
  </si>
  <si>
    <t>00012</t>
  </si>
  <si>
    <t>Mostní listy - popsáno v projektové dokumentaci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</si>
  <si>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</si>
  <si>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</si>
  <si>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</si>
  <si>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</si>
  <si>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00016</t>
  </si>
  <si>
    <t>Výpočet hluku ze stavební činnosti - popsáno v projektové dokumentaci a ve vyhlášce č. 272/2011</t>
  </si>
  <si>
    <t>00017</t>
  </si>
  <si>
    <t>Havarijní, povodňový plán - popsáno v projektové dokumentaci a ve vyhl. č. 24/2011 Sb.</t>
  </si>
  <si>
    <t>00018</t>
  </si>
  <si>
    <t>Návrh technologického postupu prací - popsáno v obchodních podmínkách</t>
  </si>
  <si>
    <t>00019</t>
  </si>
  <si>
    <t>Stanovení trvalého dopravního značení (svislé, VDZ)</t>
  </si>
  <si>
    <t>VV</t>
  </si>
  <si>
    <t>1 = 1,000 [A]</t>
  </si>
  <si>
    <t>00020</t>
  </si>
  <si>
    <t>Zajištění křížených sítí (podepření, vzepření nebo vyvěšení, případně ochrana bedněním) - SO 301</t>
  </si>
  <si>
    <t>SO 101</t>
  </si>
  <si>
    <t>Silnice III/3867</t>
  </si>
  <si>
    <t>1</t>
  </si>
  <si>
    <t>Zemní práce</t>
  </si>
  <si>
    <t>015111</t>
  </si>
  <si>
    <t xml:space="preserve">POPLATKY ZA LIKVIDACI ODPADŮ NEKONTAMINOVANÝCH - 17 05 04  VYTĚŽENÉ ZEMINY A HORNINY -  I. TŘÍDA TĚŽ</t>
  </si>
  <si>
    <t>T</t>
  </si>
  <si>
    <t>viz položka 113327 : 310,555*2,0 : 
viz položka 122737 : 694,050*2,0 : 
viz položka 12930 : 44,600*2,0 : 
přebytek ze zpětných zásypů UV a přípojek : 6,49*2,0 : 
2111,4
PŘEBYTEK Z CHRÁNIČEK CETIN : (12+13)*0,8*1*2 2151.400000 = 2151,40000 [A] _x000d_
Celkem 2151,4 = 2151,400</t>
  </si>
  <si>
    <t>015140</t>
  </si>
  <si>
    <t xml:space="preserve">POPLATKY ZA LIKVIDACI ODPADŮ NEKONTAMINOVANÝCH - 17 01 01  BETON Z DEMOLIC OBJEKTŮ, ZÁKLADŮ TV</t>
  </si>
  <si>
    <t>viz položka 113524: 143,000*0,085*2,3 : 
viz položka 967157 : 0,600*2,3 : 
viz položka 96687 : 0,5 : 
29,8365 29.836500 = 29,83650 [A] _x000d_
Celkem 29,8365 = 29,837</t>
  </si>
  <si>
    <t>11120</t>
  </si>
  <si>
    <t>ODSTRANĚNÍ KŘOVIN</t>
  </si>
  <si>
    <t>M2</t>
  </si>
  <si>
    <t>odvoz a likvidace v režii zhotovitele</t>
  </si>
  <si>
    <t>Odstranění nebo zkrácení živých plotů bránících rozhledu : (38,5+13,5+12,2+30+18)*0,5 : 
56,1 56.100000 = 56,10000 [A] _x000d_
Celkem 56,1 = 56,100</t>
  </si>
  <si>
    <t>Položka zahrnuje:
- odstranění křovin a stromů do průměru 100 mm
- dopravu dřevin bez ohledu na vzdálenost
- spálení na hromadách nebo štěpkování
Položka nezahrnuje:
- x</t>
  </si>
  <si>
    <t>113321</t>
  </si>
  <si>
    <t>ODSTRAN PODKL ZPEVNĚNÝCH PLOCH Z KAMENIVA NESTMEL, ODVOZ DO 1KM</t>
  </si>
  <si>
    <t>M3</t>
  </si>
  <si>
    <t>Položka zahrnuje veškerou manipulaci s vybouranou sutí a s vybouranými hmotami vč. uložení na meziskládku. Část vybouraného materiálu bude po provedení sanace zpětně navezena k recyklaci za studena. Přebytečný materiál bude odvezen na skládku.Odvozová vzdálenost v režii zhotovitele.</t>
  </si>
  <si>
    <t>SANACE - odstranění stávajících podkladních vrstev ze štěrkodrti (km 0,970 - 1,107) : (0,36-0,08)*1,5*130 : 
54,6 54.600000 = 54,60000 [A] _x000d_
Celkem 54,6 = 54,600</t>
  </si>
  <si>
    <t>113327</t>
  </si>
  <si>
    <t>ODSTRAN PODKL ZPEVNĚNÝCH PLOCH Z KAMENIVA NESTMEL, ODVOZ DO 16KM</t>
  </si>
  <si>
    <t>Odvozová vzdálenost v režii zhotovitele.</t>
  </si>
  <si>
    <t>Odkop stávající podkladní vrstvy ze štěrkodrti v km 1,107 - 1,45732 : 2060*0,11 : 
Sanace okrajů v km 1,107 - 1,45732 (odtěžení konstrukčních vrstev do hloubky 400mm pod úroveň frézování) : 193*1,5*0,29 : 
310,555 310.555000 = 310,55500 [A] _x000d_
Celkem 310,555 = 310,555</t>
  </si>
  <si>
    <t>113431</t>
  </si>
  <si>
    <t>ODSTRAN KRYTU ZPEVNĚNÝCH PLOCH S ASFALT POJIVEM VČET PODKLADU, ODVOZ DO 1KM</t>
  </si>
  <si>
    <t>Položka zahrnuje veškerou manipulaci s vybouranou sutí a s vybouranými hmotami vč. uložení na meziskládku. 
Vybouraný materiál bude po provedení sanace navazen zpět k recyklaci za studena. Přebytečný materiál bude odvezen na skládku
Je třeba zvolit takovou technologii jenž bude umožňovat další použití materiálu (odvoz na meziskládku, zpětné navezení a srovnání do požadovaného tvaru, recyklaci za studena). Odvozová vzdálenost v režii zhotovitele.</t>
  </si>
  <si>
    <t>SANACE - odstranění stávajících asfaltových vrstev v prům. tl. 80mm (km 0,977 - 1,107) : 1,5*130*0,08 : 
15,6 15.600000 = 15,60000 [A] _x000d_
Celkem 15,6 = 15,600</t>
  </si>
  <si>
    <t>113524</t>
  </si>
  <si>
    <t>ODSTRANĚNÍ CHODNÍKOVÝCH A SILNIČNÍCH OBRUBNÍKŮ BETONOVÝCH, ODVOZ DO 5KM</t>
  </si>
  <si>
    <t>M</t>
  </si>
  <si>
    <t>Sjezd km 1,12093 : 36,2 : 
Odstranění obrubníku v místě rozšíření komunikace mezi MK km 1,21840 - km 1,32201 : 106,8 : 
143 143.000000 = 143,00000 [A] _x000d_
Celkem 143 = 143,000</t>
  </si>
  <si>
    <t xml:space="preserve">Položka zahrnuje:
- veškerou manipulaci s vybouranou sutí a s vybouranými hmotami vč. uložení na skládku. 
Položka nezahrnuje:
-  poplatek za skládku, který se vykazuje v položce 0151** (s výjimkou malého množství bouraného materiálu, kde je možné poplatek zahrnout do jednotkové ceny bourání – tento fakt musí být uveden v doplňujícím textu k položce).</t>
  </si>
  <si>
    <t>11360</t>
  </si>
  <si>
    <t>ROZRYTÍ VOZOVKY</t>
  </si>
  <si>
    <t>zahrnuje potřebné mechanizmy a odklizení přebytečného materiálu
součástí je také reprofilace, přidání doplňkového kameniva podle výsledků průkazní zkoušky a předhutnění</t>
  </si>
  <si>
    <t>Rozfrézování vozovky před provedením recyklace za studena (km 0,977 - 1,107) : 872,3 : 
872,3 872.300000 = 872,30000 [A] _x000d_
Celkem 872,3 = 872,300</t>
  </si>
  <si>
    <t>11372</t>
  </si>
  <si>
    <t>FRÉZOVÁNÍ ZPEVNĚNÝCH PLOCH ASFALTOVÝCH</t>
  </si>
  <si>
    <t>Položka zahrnuje veškerou manipulaci s vybouranou sutí a s vybouranými hmotami vč. uložení na meziskládku. Materiál bude využit k recyklaci za studena.
Odvozová vzdálenost v režii zhotovitele.</t>
  </si>
  <si>
    <t>Frézování krajské silnice v tl. 200mm, km 1,107 - 1,45732 : 2060*0,2 : 
412 412.000000 = 412,00000 [A] _x000d_
Celkem 412 = 412,000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</si>
  <si>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</si>
  <si>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113742</t>
  </si>
  <si>
    <t>FRÉZOVÁNÍ ZPEVNĚNÝCH PLOCH ASFALTOVÝCH TL. DO 40MM</t>
  </si>
  <si>
    <t>Položka zahrnuje veškerou manipulaci s vybouranou sutí a s vybouranými hmotami.
Včetně odvozu a likvidace v řežii zhotovitele.</t>
  </si>
  <si>
    <t>Zápich na začátku úseku : 42 : 
Napojení místní komunikace km 1,21840 : 44 : 
Napojení místní komunikace km 1,26462 : 54,6 : 
Napojení místní komunikace km 1,32201 : 57 : 
Napojení místní komunikace u kostela: 20 : 
Zápich na konci úseku : 34 : 
251,60 251.600000 = 251,60000 [A] _x000d_
Celkem 251,6 = 251,600</t>
  </si>
  <si>
    <t>122737</t>
  </si>
  <si>
    <t>ODKOPÁVKY A PROKOPÁVKY OBECNÉ TŘ. I, ODVOZ DO 16KM</t>
  </si>
  <si>
    <t>SANACE - Výměna podloží okrajů vozovky v tl. 0,50m (km 0,977 - 1,107) : 3,48+23,18+21,7+20,7+22,2+23,3+23,1+8 : 
Odkop stávající zemní krajnice : 5,2+10,7+14,4+23,1+13,9+13,7+16,6+13,1+7,9+9,1+16,2+18,14+16,7+15,7+8,78+18,2+28 : 
SANACE - Výměna podloží okrajů vozovky v tl. 0,50m (km 1,107 - 1,300) : 14,56+22,4+23+23,9+23,9+23,6+24,1+23,8+23,8+25,9 : 
Odkop pro sanaci okrajů po rozšíření komunikace (km 1,300 - 1,45732) : 18,6+17,1+14,3+12,3+7,71 : 
694,05 694.050000 = 694,05000 [A] _x000d_
Celkem 694,05 = 694,050</t>
  </si>
  <si>
    <t>12930</t>
  </si>
  <si>
    <t>ČIŠTĚNÍ PŘÍKOPŮ OD NÁNOSU</t>
  </si>
  <si>
    <t xml:space="preserve">Součástí položky je vodorovná a svislá doprava, přemístění, přeložení, manipulace s materiálem a uložení na skládku.
 Nezahrnuje poplatek za skládku, který se vykazuje v položce 0151** (s výjimkou malého množství  materiálu, kde je možné poplatek zahrnout do jednotkové ceny položky – tento fakt musí být uveden v doplňujícím textu k položce)
Odvozová vzdálenost v režii zhotovitele.</t>
  </si>
  <si>
    <t>Reprofilace stávajícího příkopu kolem hřbitovní zdi pro zřízení rigolu : 7+11+6+4,1+3,4+4+6,7+2,4 : 
44,6 44.600000 = 44,60000 [A] _x000d_
Celkem 44,6 = 44,600</t>
  </si>
  <si>
    <t>131731</t>
  </si>
  <si>
    <t>HLOUBENÍ JAM ZAPAŽ I NEPAŽ TŘ. I, ODVOZ DO 1KM</t>
  </si>
  <si>
    <t>položka zahrnuje:
- Odvozová vzdálenost v režii zhotovitele. 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včetně uložení na meziskládku</t>
  </si>
  <si>
    <t>Výkop pro UV1 : 1,2*1,2*(1,82-0,31) : 
Výkop pro UV2 : 1,2*1,2*(1,82-0,31) : 
Výkop pro UV3 : 1,2*1,2*(2,42-0,31) : 
Výkop pro UV4 : 1,2*1,2*(2,42-0,31) : 
Výkop pro UV5 : 1,2*1,2*(2,42-0,31) : 
Výkop pro UV6 : 1,2*1,2*(2,42-0,31) : 
Výkop pro UV7 : 1,2*1,2*(2,42-0,31) : 
Výkop pro UV8 : 1,2*1,2*(2,42-0,31) : 
Výkop pro UV9 : 1,2*1,2*(2,42-0,31) : 
25,6176 25.617600 = 25,61760 [A] _x000d_
Celkem 25,6176 = 25,618</t>
  </si>
  <si>
    <t>132731</t>
  </si>
  <si>
    <t>HLOUBENÍ RÝH ŠÍŘ DO 2M PAŽ I NEPAŽ TŘ. I, ODVOZ DO 1KM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</si>
  <si>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vykopaný materiál bude použit ke zpětnému zásypu</t>
  </si>
  <si>
    <t>Výkop roury ve sjezdu v km 1,12093 : 26,1*0,75 : 
Výkop rýhy pro přípojky UV1 : 3*0,8*1 : 
Výkop rýhy pro přípojky UV2 : 4,2*0,8*0,8 : 
Výkop rýhy pro přípojky UV3 : 3,8*0,8*1,33 : 
Výkop rýhy pro přípojky UV4 : 5*0,8*1,54 : 
Výkop rýhy pro přípojky UV5 : 1,4*0,8*1,45 : 
Výkop rýhy pro přípojky UV6 : 5,2*0,8*1,44 : 
Výkop rýhy pro přípojky UV7 : 1,2*0,8*1,4 : 
Výkop rýhy pro přípojky UV8 : 1,2*0,8*1,37 : 
Výkop rýhy pro přípojky UV9 : 1,3*0,8*1,37 : 
46,5646
VÝKOP RÝHY PRO UMÍSTĚNÍ KABELU DO CHRÁNIČKY + REZERVNÍ CHRÁNIČKA : (13+12)*1*1,1 74.064600 = 74,06460 [A] _x000d_
Celkem 74,0646 = 74,065</t>
  </si>
  <si>
    <t>17581</t>
  </si>
  <si>
    <t>OBSYP POTRUBÍ A OBJEKTŮ Z NAKUPOVANÝCH MATERIÁLŮ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</si>
  <si>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</si>
  <si>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ZÁSYP RÝH PRO OSAZENÍ CHRÁNIČEK CETIN : 0,8*1*(12+13)
(ŠD fr. 0/32 mm) : 20.000000 = 20,00000 [A] _x000d_
Celkem 20 = 20,000</t>
  </si>
  <si>
    <t>17130</t>
  </si>
  <si>
    <t>ULOŽENÍ SYPANINY DO NÁSYPŮ V AKTIVNÍ ZÓNĚ SE ZHUTNĚNÍM</t>
  </si>
  <si>
    <t>Včetně dodání vhodného materiálu</t>
  </si>
  <si>
    <t>SANACE - (km 0,977 - 1,107) Výměna podloží za vhodnou sypaninu splňující podmínky vhodnosti do aktivní zóny dle ČSN 736133 : 3,48+23,18+21,7+20,7+22,2+23,3+23,1+8 : 
SANACE - (km 1,107 - 1,300) Výměna podloží za vhodnou sypaninu splňující podmínky vhodnosti do aktivní zóny dle ČSN 736133 : 14,56+22,4+23+23,9+23,9+23,6+24,1+23,8+23,8+25,9 : 
Odkop pro sanaci okrajů po rozšíření komunikace (km 1,300 - 1,45732) : 18,6+17,1+14,3+12,3+7,71 : 
444,63 444.630000 = 444,63000 [A] _x000d_
Celkem 444,63 = 444,630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</si>
  <si>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</si>
  <si>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17310</t>
  </si>
  <si>
    <t>ZEMNÍ KRAJNICE A DOSYPÁVKY SE ZHUTNĚNÍM</t>
  </si>
  <si>
    <t>Dosypávka a reprofilace vhodným nenamrzavým materiálem (km 0,970 - 1,107) : 3,3+6,2+7+7,5+7+7+6,7+3,3 : 
Dosypávka a reprofilace vhodným nenamrzavým materiálem (km 1,107 - 1,45732) : 1,63+2,98+2,94+3,63+3,32+2,3+3+2,3+0,86+3,8+4,5+3,8+4+3,8+2,4+1,6+4,6 : 
99,46 99.460000 = 99,46000 [A] _x000d_
Celkem 99,46 = 99,460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</si>
  <si>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svahování, hutnění a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</si>
  <si>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17411</t>
  </si>
  <si>
    <t>ZÁSYP JAM A RÝH ZEMINOU SE ZHUTNĚNÍM</t>
  </si>
  <si>
    <t>Zpětný zásyp rýhy po vybourání roury ve sjezdu v km 1,12093 : 26,1*0,75 : 
Zpětný zásyp nových uličních vpustí : (2*1,16*1,41)+(7*1,16*2,01) : 
Zpětný zásyp přípojek uličních vpustí : 26,9896-(26,3*0,0177) : 
65,69149 65.691490 = 65,69149 [A] _x000d_
Celkem 65,69149 = 65,691</t>
  </si>
  <si>
    <t xml:space="preserve">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</si>
  <si>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18110</t>
  </si>
  <si>
    <t>ÚPRAVA PLÁNĚ SE ZHUTNĚNÍM V HORNINĚ TŘ. I</t>
  </si>
  <si>
    <t>položka zahrnuje úpravu pláně včetně vyrovnání výškových rozdílů. Míru zhutnění určuje projekt.</t>
  </si>
  <si>
    <t>SANACE OKRAJŮ - Pod sanací (km 977 - 1,107) : 291,32 : 
SANACE OKRAJŮ - Úprava pláně po sanaci : 413,3 : 
SANACE OKRAJŮ - Pod sanací (km 1,107 - 1,300) : 457,92 : 
SANACE OKRAJŮ - Pod sanací rozšířených okrajů (km 1,300 - 1,45732) : 140,02 : 
1302,56 1302.560000 = 1302,56000 [A] _x000d_
Celkem 1302,56 = 1302,560</t>
  </si>
  <si>
    <t>18222</t>
  </si>
  <si>
    <t>ROZPROSTŘENÍ ORNICE VE SVAHU V TL DO 0,15M</t>
  </si>
  <si>
    <t>položka zahrnuje:
nutné přemístění ornice z dočasných skládek vzdálených do 50m, Doprava v režii zhotovitele. 
rozprostření ornice v předepsané tloušťce ve svahu přes 1:5</t>
  </si>
  <si>
    <t>Ohumusování v okolí rigolu kolem hřbitovní zdi : 120+106 : 
Ohumusování - pravý svah (km 0,970 - 1,10876) : 188 : 
Ohumusování - pravý svah (km 1,10876 - 1,14685) : 73 : 
Ohumusování dotčených ploch kolem stavby : 4+45,2+8,9+23+14,6+47,2+34,9+39+78,4+9,35+5,4+17,4+2,7 : 
817,05 817.050000 = 817,05000 [A] _x000d_
Celkem 817,05 = 817,050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</si>
  <si>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</si>
  <si>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</si>
  <si>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</si>
  <si>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Osetí travním semenem v okolí rigolu kolem hřbitovní zdi : 120+106 : 
Osetí travním semenem - pravý svah (km 0,970 - 1,10876) : 188 : 
Ohumusování - pravý svah (km 1,10876 - 1,14685) : 73 : 
Ohumusování dotčených ploch kolem stavby : 4+45,2+8,9+23+14,6+47,2+34,9+39+78,4+9,35+5,4+17,4+2,7 : 
817,05 817.050000 = 817,05000 [A] _x000d_
Celkem 817,05 = 817,050</t>
  </si>
  <si>
    <t>11352B</t>
  </si>
  <si>
    <t>ODSTRANĚNÍ CHODNÍKOVÝCH A SILNIČNÍCH OBRUBNÍKŮ BETONOVÝCH - DOPRAVA</t>
  </si>
  <si>
    <t>tkm</t>
  </si>
  <si>
    <t>143,000*0,085*2,3*11 = 307,522 [A]</t>
  </si>
  <si>
    <t>Položka zahrnuje:
- samostatnou dopravu suti a vybouraných hmot.
Položka nezahrnuje:
- x
Způsob měření:
- množství se určí jako součin hmotnosti [t] a požadované vzdálenosti [km].</t>
  </si>
  <si>
    <t>2</t>
  </si>
  <si>
    <t>Základy a zvláštní zakládání</t>
  </si>
  <si>
    <t>212635</t>
  </si>
  <si>
    <t>TRATIVODY KOMPL Z TRUB Z PLAST HM DN DO 150MM, RÝHA TŘ I</t>
  </si>
  <si>
    <t>Položka platí pro kompletní konstrukce trativodů a zahrnuje zejména:
- výkop rýhy předepsaného tvaru v dané třídě těžitelnosti, výplň, zásyp trativodu včetně dopravy, uložení přebytečného materiálu, dodávky předepsaného materiálu pro výplň a zásyp
- zřízení spojovací vrstvy
- zřízení podkladu a lože trativodu z předepsaného materiálu
- dodávka a uložení trativodu předepsaného materiálu a profilu
- obsyp trativodu předepsaným materiálem
- ukončení trativodu zaústěním do potrubí nebo vodoteče, případně vybudování ukončujícího objektu (kapličky) dle VL
- veškerý materiál, výrobky a polotovary, včetně mimostaveništní a vnitrostaveništní dopravy
- nezahrnuje opláštění z geotextilie, fólie
DN 150 PE-HD, perforovaná s plným dnem, kruhová pevnost SN 8, odolná vůči tlakovému čištění, uložena do lože ŠP 0/22 tl. 100mm, s obsypem z drceného kameniva 8/32</t>
  </si>
  <si>
    <t>Trativod vlevo km 0,970 - 1,108 : 138 : 
Trativod vpravo km 1,141 - 1,288 : 147 : 
Trativod vlevo km 1,232 - 1,395 : 163 : 
448 448.000000 = 448,00000 [A] _x000d_
Celkem 448 = 448,000</t>
  </si>
  <si>
    <t>21461C</t>
  </si>
  <si>
    <t>SEPARAČNÍ GEOTEXTILIE DO 300G/M2</t>
  </si>
  <si>
    <t>SANACE - separační geotextile netkaná 300g/m2 (km 0,977 - 1,107) : 145,66/0,5 : 
SANACE - separační geotextile netkaná 300g/m2 (km 1,107 - 1,300) : 228,96/0,5 : 
Odkop pro sanaci okrajů po rozšíření komunikace - separační geotextilie netkaná 300g/m2 (km 1,300 - 1,45732) : 70,01/0,5 : 
889,26 889.260000 = 889,26000 [A] _x000d_
Celkem 889,26 = 889,260</t>
  </si>
  <si>
    <t>28997C</t>
  </si>
  <si>
    <t>OPLÁŠTĚNÍ (ZPEVNĚNÍ) Z GEOTEXTILIE DO 300G/M2</t>
  </si>
  <si>
    <t>Položka zahrnuje:
- dodávku předepsané geotextilie
- úpravu, očištění a ochranu podkladu
- přichycení k podkladu, případně zatížení
- úpravy spojů a zajištění okrajů
- úpravy pro odvodnění
- nutné přesahy
- mimostaveništní a vnitrostaveništní dopravu</t>
  </si>
  <si>
    <t>Opláštění trativodu km 0,970 - 1,108 : 138*1,5 : 
Opláštění trativodu km 1,141 - 1,288 : 147*1,5 : 
Opláštění trativodu km 1,232 - 1,395 : 163*1,5 : 
672 672.000000 = 672,00000 [A] _x000d_
Celkem 672 = 672,000</t>
  </si>
  <si>
    <t>5</t>
  </si>
  <si>
    <t>Komunikace</t>
  </si>
  <si>
    <t>56330</t>
  </si>
  <si>
    <t>VOZOVKOVÉ VRSTVY ZE ŠTĚRKODRTI</t>
  </si>
  <si>
    <t>- dodání kameniva předepsané kvality a zrnitosti
- rozprostření a zhutnění vrstvy v předepsané tloušťce
- zřízení vrstvy bez rozlišení šířky, pokládání vrstvy po etapách
- nezahrnuje postřiky, nátěry</t>
  </si>
  <si>
    <t>SANACE OKRAJŮ - Podkladní vrstva štěrkodrti tl. 200mm (km 0,977 - 1,107) : 2,04+12,6+11,5+11+11,3+11,8+11,7+4,06 : 
SANACE OKRAJŮ - Podkladní vrstva štěrkodrti tl. 200mm (km 1,107 - 1,300) : 9,75+15,7+15,8+15,2+15+15+15+15+14,8+15,4 : 
Podkladní vrstva rozšířených okrajů (km 1,300 - 1,45732) : 11,9+7+5,9+5,1+3,2+3,34+6,68 : 
265,77 265.770000 = 265,77000 [A] _x000d_
Celkem 265,77 = 265,770</t>
  </si>
  <si>
    <t>56360</t>
  </si>
  <si>
    <t>VOZOVKOVÉ VRSTVY Z RECYKLOVANÉHO MATERIÁLU</t>
  </si>
  <si>
    <t>- dodání recyklátu z meziskládky, dvozová vzdálenost v režii zhotovitele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</si>
  <si>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SANACE OKRAJŮ - Zpětné navezení vrstvy tl. 160mm k recyklaci za studena (km 0,977 - 1,107) : 1,04+6,86+6,43+6,11+6,56+6,9+6,86+2,38 : 
RECYKLACE ZA STUDENA (km1,107-1,45732) - Zpětné navezení vyfrézovaného materiálu z meziskládky v tl. 200mm : 17,16+26,4+25,8+25,2+25,2+25,4+25,4+25,4+25,6+25,4+25,4+24,4+23,2+23,2+23,9+24,9+27,1+25,1 : 
487,3 487.300000 = 487,30000 [A] _x000d_
Celkem 487,3 = 487,300</t>
  </si>
  <si>
    <t>567504</t>
  </si>
  <si>
    <t>VRSTVY PRO OBNOVU A OPRAVY RECYK ZA STUDENA CEM A ASF EMULZÍ</t>
  </si>
  <si>
    <t>- včetně doplňkového materiálu dle rozborů zhotovitele
- provedení recyklace dle předepsaného technologického předpisu, zhutnění vrstvy v předepsané tloušťce
- zřízení vrstvy bez rozlišení šířky, pokládání vrstvy po etapách
- úpravu napojení, ukončení
- nezahrnuje postřiky, nátěry</t>
  </si>
  <si>
    <t>Recyklace za studena na místě v tl. 160mm s použitím cementu a asfaltového pojiva podle TP 208 : 139,568 : 
Recyklace za studena na místě v tl. 200mm s použitím cementu a asfaltového pojiva podle TP 208 : 444,16 : 
583,728 583.728000 = 583,72800 [A] _x000d_
Celkem 583,728 = 583,728</t>
  </si>
  <si>
    <t>56933</t>
  </si>
  <si>
    <t>ZPEVNĚNÍ KRAJNIC ZE ŠTĚRKODRTI TL. DO 150MM</t>
  </si>
  <si>
    <t>- dodání kameniva předepsané kvality a zrnitosti
- rozprostření a zhutnění vrstvy v předepsané tloušťce
- zřízení vrstvy bez rozlišení šířky, pokládání vrstvy po etapách</t>
  </si>
  <si>
    <t>Nezpevněná krajnice š. 0,50m v km 0,977 - 1,14109 : 84 : 
84 84.000000 = 84,00000 [A] _x000d_
Celkem 84 = 84,000</t>
  </si>
  <si>
    <t>572213</t>
  </si>
  <si>
    <t>SPOJOVACÍ POSTŘIK Z EMULZE DO 0,5KG/M2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</si>
  <si>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</si>
  <si>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Spojovací postřik z kationaktivní asfaltové emulze 0,40kg/m2 (km 0,970 - 1,107) : 887 : 
Spojovací postřik z kationaktivní asfaltové emulze 0,40kg/m2 (km 1,107 - 1,457,32) : 2271,6 : 
Napojení místních komunikací : 40+59,8+58,6 : 
Napojení na začátku a na konci úseku : 42+34 : 
Napojení místní komunikace u kostela: 20 : 
3413 3413.000000 = 3413,00000 [A] _x000d_
Celkem 3413 = 3413,000</t>
  </si>
  <si>
    <t>572223</t>
  </si>
  <si>
    <t>SPOJOVACÍ POSTŘIK Z EMULZE DO 1,0KG/M2</t>
  </si>
  <si>
    <t>Spojovací postřik z kationaktivní asfaltové emulze 0,60kg/m2 (km 0,977 - 1,107) : 859,3 : 
Spojovací postřik z kationaktivní asfaltové emulze 0,60kg/m2 (km 1,107 - 1,457,32) : 2271,6 : 
Zazubení napojení místních komunikací v šířce 0,50m : 6,2+7,9+8,2 : 
3153,2 3153.200000 = 3153,20000 [A] _x000d_
Celkem 3153,2 = 3153,200</t>
  </si>
  <si>
    <t>574A34</t>
  </si>
  <si>
    <t>ASFALTOVÝ BETON PRO OBRUSNÉ VRSTVY ACO 11+ TL. 40MM</t>
  </si>
  <si>
    <t>Úsek km 0,970 - 1,107 : 887 : 
Úsek km 1,107 - 1,45732 : 2271,6 : 
Napojení místních komunikací : 40+59,8+58,6 : 
Napojení na začátku a na konci úseku : 42+34 : 
Napojení místní komunikace u kostela: 20 : 
3413 3413.000000 = 3413,00000 [A] _x000d_
Celkem 3413 = 3413,000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</si>
  <si>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</si>
  <si>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574C66</t>
  </si>
  <si>
    <t>ASFALTOVÝ BETON PRO LOŽNÍ VRSTVY ACL 16+, 16S TL. 70MM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</si>
  <si>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</si>
  <si>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Úsek km 0,977 - 1,107 : 859,3 : 
Úsek km 1,107 - 1,45732 : 2271,6 : 
Zazubení napojení místních komunikací v šířce 0,50m : 6,2+7,9+8,2 : 
3153,2 3153.200000 = 3153,20000 [A] _x000d_
Celkem 3153,2 = 3153,200</t>
  </si>
  <si>
    <t>587206</t>
  </si>
  <si>
    <t>PŘEDLÁŽDĚNÍ KRYTU Z BETONOVÝCH DLAŽDIC SE ZÁMKEM</t>
  </si>
  <si>
    <t>- pod pojmem *předláždění* se rozumí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eventuelní doplnění plochy s použitím nového materiálu se vykazuje v položce č.582</t>
  </si>
  <si>
    <t>Sjezd v km 1,12093 : 48,5 : 
48,5 48.500000 = 48,50000 [A] _x000d_
Celkem 48,5 = 48,500</t>
  </si>
  <si>
    <t>58910</t>
  </si>
  <si>
    <t>VÝPLŇ SPAR ASFALTEM</t>
  </si>
  <si>
    <t>Zápich na začátku úseku : 5,5 : 
Napojení místní komunikace km 1,21840 : 5,2 : 
Napojení místní komunikace km 1,26462 : 7 : 
Napojení místní komunikace km 1,32201 : 5,75 : 
Zápich na konci úseku : 6,7 : 
Napojení místní komunikace u kostela: 4,20 : 
34,35 34.350000 = 34,35000 [A] _x000d_
Celkem 34,35 = 34,350</t>
  </si>
  <si>
    <t>711</t>
  </si>
  <si>
    <t>Izolace proti vodě</t>
  </si>
  <si>
    <t>711117</t>
  </si>
  <si>
    <t>IZOLACE BĚŽNÝCH KONSTRUKCÍ PROTI ZEMNÍ VLHKOSTI Z PE FÓLIÍ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</si>
  <si>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</t>
  </si>
  <si>
    <t>kompletní dodávka a montáž izolace z nopové fólie PM 8N : (70+75+60)*1
(včetně všech spojovacích a montážních prvků, včetně dodávky a montáže ukončovací lišty) : 205.000000 = 205,00000 [A] _x000d_
Celkem 205 = 205,000</t>
  </si>
  <si>
    <t>8</t>
  </si>
  <si>
    <t>Trubní vedení</t>
  </si>
  <si>
    <t>87433</t>
  </si>
  <si>
    <t>POTRUBÍ Z TRUB PLASTOVÝCH ODPADNÍCH DN DO 150MM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</si>
  <si>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</si>
  <si>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přípojka UV1 : 3 : 
přípojka UV2 : 4,2 : 
přípojka UV3 : 3,8 : 
přípojka UV4 : 5 : 
přípojka UV5 : 1,4 : 
přípojka UV6 : 5,2 : 
přípojka UV7 : 1,2 : 
přípojka UV8 : 1,2 : 
přípojka UV9 : 1,3 : 
26,3 26.300000 = 26,30000 [A] _x000d_
Celkem 26,3 = 26,300</t>
  </si>
  <si>
    <t>89712</t>
  </si>
  <si>
    <t>VPUSŤ KANALIZAČNÍ ULIČNÍ KOMPLETNÍ Z BETONOVÝCH DÍLCŮ</t>
  </si>
  <si>
    <t>KUS</t>
  </si>
  <si>
    <t xml:space="preserve">položka zahrnuje:
- dodávku a osazení předepsaných dílů včetně mříže
- výplň, těsnění  a tmelení spar a spojů,
- opatření  povrchů  betonu  izolací  proti zemní vlhkosti v částech, kde přijdou do styku se zeminou nebo kamenivem,
- předepsané podkladní konstrukce</t>
  </si>
  <si>
    <t>klasické uliční vpusti : 6 : 
obrubníkové uliční vpusti : 3 : 
9 9.000000 = 9,00000 [A] _x000d_
Celkem 9 = 9,000</t>
  </si>
  <si>
    <t>89911O</t>
  </si>
  <si>
    <t>BETONOVÝ POKLOP D400</t>
  </si>
  <si>
    <t>Položka zahrnuje dodávku a osazení předepsané mříže včetně rámu</t>
  </si>
  <si>
    <t>Náhrada za mříž na stávající vpusti UV6 : 1 : 
1 1.000000 = 1,00000 [A] _x000d_
Celkem 1 = 1,000</t>
  </si>
  <si>
    <t>89921</t>
  </si>
  <si>
    <t>VÝŠKOVÁ ÚPRAVA POKLOPŮ</t>
  </si>
  <si>
    <t>- položka výškové úpravy zahrnuje všechny nutné práce a materiály pro zvýšení nebo snížení zařízení (včetně nutné úpravy stávajícího povrchu vozovky nebo chodníku).</t>
  </si>
  <si>
    <t>Kanalizační poklopy : 9 : 
9 9.000000 = 9,00000 [A] _x000d_
Celkem 9 = 9,000</t>
  </si>
  <si>
    <t>89922</t>
  </si>
  <si>
    <t>VÝŠKOVÁ ÚPRAVA MŘÍŽÍ</t>
  </si>
  <si>
    <t>Mříže stávajících uličních vpustí : 3 : 
3 3.000000 = 3,00000 [A] _x000d_
Celkem 3 = 3,000</t>
  </si>
  <si>
    <t>89923</t>
  </si>
  <si>
    <t>VÝŠKOVÁ ÚPRAVA KRYCÍCH HRNCŮ</t>
  </si>
  <si>
    <t>Povrchové znaky technické infrastruktury : 2 : 
2 2.000000 = 2,00000 [A] _x000d_
Celkem 2 = 2,000</t>
  </si>
  <si>
    <t>uliční vpusť u nábřežní zdi : 1 1.000000 = 1,00000 [A] _x000d_
Celkem 1 = 1,000</t>
  </si>
  <si>
    <t>91</t>
  </si>
  <si>
    <t>Doplňující práce na komunikaci</t>
  </si>
  <si>
    <t>91297</t>
  </si>
  <si>
    <t>DOPRAVNÍ ZRCADLO</t>
  </si>
  <si>
    <t>položka zahrnuje:
- dodání a osazení zrcadla včetně nutných zemních prací
- předepsaná povrchová úprava
- vnitrostaveništní a mimostaveništní doprava
- odrazky plastové nebo z retroreflexní fólie.</t>
  </si>
  <si>
    <t>Obdélníkové zrcadlo 0,8x0,6m : 1+1 : 
2 2.000000 = 2,00000 [A] _x000d_
Celkem 2 = 2,000</t>
  </si>
  <si>
    <t>914161</t>
  </si>
  <si>
    <t>DOPRAVNÍ ZNAČKY ZÁKLADNÍ VELIKOSTI HLINÍKOVÉ FÓLIE TŘ 1 - DODÁVKA A MONTÁŽ</t>
  </si>
  <si>
    <t>položka zahrnuje:
- dodávku a montáž značek v požadovaném provedení</t>
  </si>
  <si>
    <t>B2 : 1 : 
C3b : 1 : 
IP4b : 1 : 
IP11c : 1 : 
4 4.000000 = 4,00000 [A] _x000d_
Celkem 4 = 4,000</t>
  </si>
  <si>
    <t>914162</t>
  </si>
  <si>
    <t>DOPRAVNÍ ZNAČKY ZÁKLADNÍ VELIKOSTI HLINÍKOVÉ FÓLIE TŘ 1 - MONTÁŽ S PŘEMÍSTĚNÍM</t>
  </si>
  <si>
    <t>položka zahrnuje:
- dopravu demontované značky z dočasné skládky
- osazení a montáž značky na místě určeném projektem
- nutnou opravu poškozených částí
nezahrnuje dodávku značky</t>
  </si>
  <si>
    <t>P6 - MK km 1,21840 : 1 : 
P2 - u sjezdu km 1,23956 : 1 : 
Dopravní zrcadlo u sjezdu km 1,26030 : 1 : 
P4 - MK km 1,32201 : 1 : 
P2 - u památníku : 1 : 
5 5.000000 = 5,00000 [A] _x000d_
Celkem 5 = 5,000</t>
  </si>
  <si>
    <t>914163</t>
  </si>
  <si>
    <t>DOPRAVNÍ ZNAČKY ZÁKLADNÍ VELIKOSTI HLINÍKOVÉ FÓLIE TŘ 1 - DEMONTÁŽ</t>
  </si>
  <si>
    <t>Položka zahrnuje odstranění, demontáž a odklizení materiálu s odvozem na předepsané místo</t>
  </si>
  <si>
    <t>P4 - zpomalovací prah : 1 : 
P2 - most ev.č. 3867-1 : 1 : 
B13 - most ev.č. 3867-1 : 2 : 
E13 - most ev.č. 3867-1 : 2 : 
6 = 6,00000 [A] _x000d_
Celkem 6 = 6,000</t>
  </si>
  <si>
    <t>915111</t>
  </si>
  <si>
    <t>VODOROVNÉ DOPRAVNÍ ZNAČENÍ BARVOU HLADKÉ - DODÁVKA A POKLÁDKA</t>
  </si>
  <si>
    <t>položka zahrnuje:
- dodání a pokládku nátěrového materiálu (měří se pouze natíraná plocha)
- předznačení a reflexní úpravu</t>
  </si>
  <si>
    <t>V1a (0,125) : 149,65*0,125 : 
V2b (1,5/1,5/0,125) : (7,1+16,4+14,75+8,1)*0,5*0,125 : 
V2b (3,0/1,5/0,125) : 335,74*0,33*0,125 : 
V4 (0,125) : 971,1*0,125 : 
V5 (0,5) : (5,15+7,4)*0,5 : 
V10d (0,5/0,5/0,125) : 40,4*0,5*0,125 : 
165,6399 165.639900 = 165,63990 [A] _x000d_
Celkem 165,6399 = 165,640</t>
  </si>
  <si>
    <t>915211</t>
  </si>
  <si>
    <t>VODOROVNÉ DOPRAVNÍ ZNAČENÍ PLASTEM HLADKÉ - DODÁVKA A POKLÁDKA</t>
  </si>
  <si>
    <t>917224</t>
  </si>
  <si>
    <t>SILNIČNÍ A CHODNÍKOVÉ OBRUBY Z BETONOVÝCH OBRUBNÍKŮ ŠÍŘ 150MM</t>
  </si>
  <si>
    <t>Položka zahrnuje:
dodání a pokládku betonových obrubníků o rozměrech předepsaných zadávací dokumentací
betonové lože C16/20nXF1 i boční betonovou opěrku.</t>
  </si>
  <si>
    <t>Obrubníky nájezdové : 24,4+7,5+2+3,6+2,35+0,8+8,5+1,3+7,15+6+7,1+1,7 : 
Obrubníky přechodové : 18 : 
Obrubníky klasické : 131,6+5+29,2+11,5+27,05+19,35+43,6+14,6+19,5+33,6+28,8+3,65+4,5 : 
462,35 462.350000 = 462,35000 [A] _x000d_
Celkem 462,35 = 462,350</t>
  </si>
  <si>
    <t>919111</t>
  </si>
  <si>
    <t>ŘEZÁNÍ ASFALTOVÉHO KRYTU VOZOVEK TL DO 50MM</t>
  </si>
  <si>
    <t>položka zahrnuje řezání vozovkové vrstvy v předepsané tloušťce, včetně spotřeby vody</t>
  </si>
  <si>
    <t>702232</t>
  </si>
  <si>
    <t>KABELOVÁ CHRÁNIČKA ZEMNÍ DĚLENÁ DN PŘES 100 DO 200 MM</t>
  </si>
  <si>
    <t>UMÍSTĚNÍ KABELU CETIN DO CHRÁNIČKY (KŘÍŽENÍ S KOMUNIKACI) : 13+12
REZEVRNÍ CHRÁNÍČKA : 13+12 50.000000 = 50,00000 [A] _x000d_
Celkem 50 = 50,000</t>
  </si>
  <si>
    <t>93</t>
  </si>
  <si>
    <t>Dokončovací práce inženýrských staveb</t>
  </si>
  <si>
    <t>935212</t>
  </si>
  <si>
    <t>PŘÍKOPOVÉ ŽLABY Z BETON TVÁRNIC ŠÍŘ DO 600MM DO BETONU TL 100MM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</si>
  <si>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- měří se v metrech běžných délky osy žlabu</t>
  </si>
  <si>
    <t>Žlaby TBM-Q90-600 do lože C20/25-XF4 : 135,5+28+1,7+5,5 : 
170,7 170.700000 = 170,70000 [A] _x000d_
Celkem 170,7 = 170,700</t>
  </si>
  <si>
    <t>96</t>
  </si>
  <si>
    <t>Bourání konstrukcí</t>
  </si>
  <si>
    <t>966345</t>
  </si>
  <si>
    <t>BOURÁNÍ PROPUSTŮ Z TRUB DN DO 300MM</t>
  </si>
  <si>
    <t>Odvoz a likvidace v režii zhotovitele</t>
  </si>
  <si>
    <t>Odstranění roury DN300 ve sjezdu km 1,12093 : 26,1 : 
26,1 26.100000 = 26,10000 [A] _x000d_
Celkem 26,1 = 26,100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</si>
  <si>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 Odvozová vzdálensot v režii zhotovitele. 
- veškeré další práce plynoucí z technologického předpisu a z platných předpisů
- nezahrnuje bourání čel, vtokových a výtokových jímek, odstranění zábradlí</t>
  </si>
  <si>
    <t>966846</t>
  </si>
  <si>
    <t>ODSTRANĚNÍ OPLOCENÍ KOVOVÉHO PROFILOVÉHO</t>
  </si>
  <si>
    <t>Deemontáž zábran proti ostřiku u domu č.p. 52 : 13,2 : 
13,2 13.200000 = 13,20000 [A] _x000d_
Celkem 13,2 = 13,200</t>
  </si>
  <si>
    <t xml:space="preserve">položka zahrnuje:
-  kompletní bourací práce včetně odstranění základových konstrukcí a nezbytného rozsahu zemních prací,
- veškerou manipulaci s vybouranou sutí a hmotami včetně uložení na skládku,
- veškeré další práce plynoucí z technologického předpisu a z platných předpisů,
- odstranění sloupků z jiného materiálu, odstranění vrat a vrátek
- včetně odvozu do recyklace</t>
  </si>
  <si>
    <t>96687</t>
  </si>
  <si>
    <t>VYBOURÁNÍ ULIČNÍCH VPUSTÍ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</si>
  <si>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0151** (s výjimkou malého množství bouraného materiálu, kde je možné poplatek zahrnout do jednotkové ceny bourání – tento fakt musí být uveden v doplňujícím textu k položce). Odvozová vzdálensot v režii zhotovitele.</t>
  </si>
  <si>
    <t>Stávající vpust v místě nové UV3 : 1 : 
Stávající vpust v místě nové UV6 - částečné odbourání a nahrazení mříže poklopem pro vstup : 1 : 
2 2.000000 = 2,00000 [A] _x000d_
Celkem 2 = 2,000</t>
  </si>
  <si>
    <t>967157</t>
  </si>
  <si>
    <t>VYBOURÁNÍ ČÁSTÍ KONSTRUKCÍ BETON S ODVOZEM DO 16KM</t>
  </si>
  <si>
    <t>položka zahrnuje:
- veškerou manipulaci s vybouranou sutí a hmotami včetně uložení na skládku,
- veškeré další práce plynoucí z technologického předpisu a z platných předpisů,
nezahrnuje poplatek za skládku, který se vykazuje v položce 0151**. Odvozová vzdálensot v režii zhotovitele.</t>
  </si>
  <si>
    <t>Vybourání čela roury ve sjezdu km 1,12093 : 1*1*0,6 : 
0,6 0.600000 = 0,60000 [A] _x000d_
Celkem 0,6 = 0,600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</si>
  <si>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- zahrnuje i poplatek za skládku. Odvozová vzdálensot v režii zhotovitele.</t>
  </si>
  <si>
    <t>SO 103</t>
  </si>
  <si>
    <t>Propustek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</si>
  <si>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</si>
  <si>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Zemina a kamení : 52,01*2,0 : 
104,02 104.020000 = 104,02000 [A] _x000d_
Celkem 104,02 = 104,020</t>
  </si>
  <si>
    <t>131737</t>
  </si>
  <si>
    <t>HLOUBENÍ JAM ZAPAŽ I NEPAŽ TŘ. I, ODVOZ DO 16KM</t>
  </si>
  <si>
    <t>Odvozová vzdálensot v režii zhotovitele.</t>
  </si>
  <si>
    <t>výkop jámy pro propustek : 4,40*10,32 : 
výkop jámy pro vtokovou jímku : 8,45*1,8 : 
60,618 60.618000 = 60,61800 [A] _x000d_
Celkem 60,618 = 60,618</t>
  </si>
  <si>
    <t>132737</t>
  </si>
  <si>
    <t>HLOUBENÍ RÝH ŠÍŘ DO 2M PAŽ I NEPAŽ TŘ. I, ODVOZ DO 16KM</t>
  </si>
  <si>
    <t>Rýha pro základ - výtok : 0,6*0,8*1,0 : 
Rýha pro prah - vtok do vtokové jímky : 0,4*0,8*2,2 : 
1,184 1.184000 = 1,18400 [A] _x000d_
Celkem 1,184 = 1,184</t>
  </si>
  <si>
    <t>17120</t>
  </si>
  <si>
    <t>ULOŽENÍ SYPANINY DO NÁSYPŮ A NA SKLÁDKY BEZ ZHUTNĚNÍ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</si>
  <si>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</si>
  <si>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Uložení vykopaného materiálu na skládku : (60,62+1,18)-9,79 : 
52,01 52.010000 = 52,01000 [A] _x000d_
Celkem 52,01 = 52,010</t>
  </si>
  <si>
    <t>Zpětný zásyp vtokové jímky : (1,35*1,8)+(2,76*1,8)+(0,32*2,3)+(1,1*1,3) : 
Zpětný zásyp základu na výtoku : (0,14*1)+(0,09*1) : 
9,794 9.794000 = 9,79400 [A] _x000d_
Celkem 9,794 = 9,794</t>
  </si>
  <si>
    <t>17481</t>
  </si>
  <si>
    <t>ZÁSYP JAM A RÝH Z NAKUPOVANÝCH MATERIÁLŮ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</si>
  <si>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</si>
  <si>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propustku z propustného nenamrzavého materiálu : 2,42*10,32 : 
24,9744 24.974400 = 24,97440 [A] _x000d_
Celkem 24,9744 = 24,974</t>
  </si>
  <si>
    <t>Urovnání a zhutnění podkladu jámy propustku : 1,93*10,32 : 
Urovnání a zhutnění podkladu jámy vsakovací jímky : 2,3*2,3 : 
25,2076 25.207600 = 25,20760 [A] _x000d_
Celkem 25,2076 = 25,208</t>
  </si>
  <si>
    <t>18221</t>
  </si>
  <si>
    <t>ROZPROSTŘENÍ ORNICE VE SVAHU V TL DO 0,10M</t>
  </si>
  <si>
    <t>Dovoz, nákup v režii zhotovitele.</t>
  </si>
  <si>
    <t>3,9+4 : 
7,9 7.900000 = 7,90000 [A] _x000d_
Celkem 7,9 = 7,900</t>
  </si>
  <si>
    <t>Separační a geofiltrační geotextilie netkaná - 300g/m2 : 7,2*10,32 : 
74,304 74.304000 = 74,30400 [A] _x000d_
Celkem 74,304 = 74,304</t>
  </si>
  <si>
    <t>272314</t>
  </si>
  <si>
    <t>ZÁKLADY Z PROSTÉHO BETONU DO C25/30</t>
  </si>
  <si>
    <t>Betonový základ na výtoku - C25/30-XF3 : 0,6*0,8*1,0 : 
0,48 0.480000 = 0,48000 [A] _x000d_
Celkem 0,48 = 0,480</t>
  </si>
  <si>
    <t>27231A</t>
  </si>
  <si>
    <t>ZÁKLADY Z PROSTÉHO BETONU DO C20/25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</si>
  <si>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</si>
  <si>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Příčný betonový práh před vtokem do jímky- C20/25-XF3 : 0,4*0,8*2,2 : 
0,704 0.704000 = 0,70400 [A] _x000d_
Celkem 0,704 = 0,704</t>
  </si>
  <si>
    <t>4</t>
  </si>
  <si>
    <t>Vodorovné konstrukce</t>
  </si>
  <si>
    <t>451312</t>
  </si>
  <si>
    <t>PODKLADNÍ A VÝPLŇOVÉ VRSTVY Z PROSTÉHO BETONU C12/15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</si>
  <si>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</si>
  <si>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podkladní beton pod vsakovací jímkou : 2,3*2,3*0,1 : 
0,529 0.529000 = 0,52900 [A] _x000d_
Celkem 0,529 = 0,529</t>
  </si>
  <si>
    <t>45131A</t>
  </si>
  <si>
    <t>PODKLADNÍ A VÝPLŇOVÉ VRSTVY Z PROSTÉHO BETONU C20/25</t>
  </si>
  <si>
    <t>Lože dlažby z lomového kamene - dno : 0,8*0,8*0,1 : 
Lože dlažby z lomového kamene - okolo vtoku : 5,34*0,1 : 
Lože dlažby z lomového kamene - okolo výtoku : 6,28*0,1 : 
1,226 1.226000 = 1,22600 [A] _x000d_
Celkem 1,226 = 1,226</t>
  </si>
  <si>
    <t>465512</t>
  </si>
  <si>
    <t>DLAŽBY Z LOMOVÉHO KAMENE NA MC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</si>
  <si>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</si>
  <si>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Vtoková jímka - dno : 0,8*0,8*0,15 : 
Vtoková jímka - odláždění okolo vtoku : 5,34*0,15 : 
Odláždění výtoku : 6,28*0,15 : 
1,839 1.839000 = 1,83900 [A] _x000d_
Celkem 1,839 = 1,839</t>
  </si>
  <si>
    <t>56143G</t>
  </si>
  <si>
    <t xml:space="preserve">SMĚSI Z KAMENIVA STMELENÉ CEMENTEM  SC C 8/10 TL. DO 150MM</t>
  </si>
  <si>
    <t>Kamenivo zpevněné cementem SC 0/32 C8/10 tl.130mm : 0,86*7,5 : 
6,45 6.450000 = 6,45000 [A] _x000d_
Celkem 6,45 = 6,450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</si>
  <si>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</si>
  <si>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Podkladní vrstva vozovky z ŠD tl. 200mm : 7*1,5 : 
10,5 10.500000 = 10,50000 [A] _x000d_
Celkem 10,5 = 10,500</t>
  </si>
  <si>
    <t>56340</t>
  </si>
  <si>
    <t>VOZOVKOVÉ VRSTVY ZE ŠTĚRKOPÍSKU</t>
  </si>
  <si>
    <t>Štěrkopískové lože (zrnitost 0-20mm) : 9,47*0,73 : 
6,9131 6.913100 = 6,91310 [A] _x000d_
Celkem 6,9131 = 6,913</t>
  </si>
  <si>
    <t>89721</t>
  </si>
  <si>
    <t>VPUSŤ KANALIZAČNÍ HORSKÁ KOMPLETNÍ MONOLITICKÁ BETONOVÁ</t>
  </si>
  <si>
    <t xml:space="preserve">položka zahrnuje:
- mříže s rámem, koše na bahno,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zřízení  všech  požadovaných  otvorů, kapes, výklenků, prostupů, dutin, drážek a pod., vč. ztížení práce a úprav  kolem nich,
- nátěry zabraňující soudržnost betonu a bednění,
- výplň, těsnění  a tmelení spar a spojů,
- opatření  povrchů  betonu  izolací  proti zemní vlhkosti v částech, kde přijdou do styku se zeminou nebo kamenivem,
- předepsané podkladní konstrukce</t>
  </si>
  <si>
    <t>Vtoková jímka - viz výkres D.1.3.2 : 1 : 
1 1.000000 = 1,00000 [A] _x000d_
Celkem 1 = 1,000</t>
  </si>
  <si>
    <t>89915</t>
  </si>
  <si>
    <t>STUPADLA (A POD)</t>
  </si>
  <si>
    <t>- Položka zahrnuje veškerý materiál, výrobky a polotovary, včetně mimostaveništní a vnitrostaveništní dopravy (rovněž přesuny), včetně naložení a složení,případně s uložením.</t>
  </si>
  <si>
    <t>Stupadla vtokové jímky : 4 : 
4 4.000000 = 4,00000 [A] _x000d_
Celkem 4 = 4,000</t>
  </si>
  <si>
    <t>9183D3</t>
  </si>
  <si>
    <t>PROPUSTY Z TRUB DN 600MM PLASTOVÝCH</t>
  </si>
  <si>
    <t>Položka zahrnuje:
- dodání a položení potrubí z trub z dokumentací předepsaného materiálu a předepsaného průměru
- případné úpravy trub (zkrácení, šikmé seříznutí)
Nezahrnuje podkladní vrstvy a obetonování.</t>
  </si>
  <si>
    <t>Trouba HDPE DN600 : 10,32 : 
10,32 10.320000 = 10,32000 [A] _x000d_
Celkem 10,32 = 10,320</t>
  </si>
  <si>
    <t>SO 181</t>
  </si>
  <si>
    <t>Úprava objízdné trasy</t>
  </si>
  <si>
    <t>viz položka 122737 : 519,45*2,0 : 
viz položka 122737 - Sanace podloží : 623,340*2,0 : 
2285,58 2285.580000 = 2285,58000 [A] _x000d_
Celkem 2285,58 = 2285,580</t>
  </si>
  <si>
    <t>Odkop stávající nezpevněné polní cesty : 2077,8*0,25 : 
SANACE PODLOŽÍ v tl. 300mm : 2077,8*0,3 : 
1142,79 1142.790000 = 1142,79000 [A] _x000d_
Celkem 1142,79 = 1142,790</t>
  </si>
  <si>
    <t>SANACE PODLOŽÍ v tl. 300mm - Výměna podloží za vhodnou sypaninu splňující podmínky vhodnosti do aktivní zóny dle ČSN 736133 : 2077,8*0,3 : 
623,34 623.340000 = 623,34000 [A] _x000d_
Celkem 623,34 = 623,340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</si>
  <si>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</si>
  <si>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2077,8 : 
2077,8 2077.800000 = 2077,80000 [A] _x000d_
Celkem 2077,8 = 2077,800</t>
  </si>
  <si>
    <t>56333</t>
  </si>
  <si>
    <t>VOZOVKOVÉ VRSTVY ZE ŠTĚRKODRTI TL. DO 150MM</t>
  </si>
  <si>
    <t>štěrkodrť 0/63 : 2077,8 : 
štěrkodrť 0/32 : 1866 : 
3943,8 3943.800000 = 3943,80000 [A] _x000d_
Celkem 3943,8 = 3943,800</t>
  </si>
  <si>
    <t>56362</t>
  </si>
  <si>
    <t>VOZOVKOVÉ VRSTVY Z RECYKLOVANÉHO MATERIÁLU TL DO 100MM</t>
  </si>
  <si>
    <t>Podkladní vrstva z recyklovaného materiálu R-mat : 1678,7 : 
1678,7 1678.700000 = 1678,70000 [A] _x000d_
Celkem 1678,7 = 1678,700</t>
  </si>
  <si>
    <t>572123</t>
  </si>
  <si>
    <t>INFILTRAČNÍ POSTŘIK Z EMULZE DO 1,0KG/M2</t>
  </si>
  <si>
    <t>Infiltrační postřik z kationaktivní asfaltové emulze 1,00kg/m2 : 1866 : 
1866 1866.000000 = 1866,00000 [A] _x000d_
Celkem 1866 = 1866,000</t>
  </si>
  <si>
    <t>Spojovací postřik z kationaktivní asfaltové emulze 0,50kg/m2 : 1678,7 : 
1678,7 1678.700000 = 1678,70000 [A] _x000d_
Celkem 1678,7 = 1678,700</t>
  </si>
  <si>
    <t>574A45</t>
  </si>
  <si>
    <t>ASFALTOVÝ BETON PRO OBRUSNÉ VRSTVY ACO 16 TL. 50MM</t>
  </si>
  <si>
    <t>1589,08 : 
1589,08 1589.080000 = 1589,08000 [A] _x000d_
Celkem 1589,08 = 1589,080</t>
  </si>
  <si>
    <t>SO 201</t>
  </si>
  <si>
    <t>Most ev.č. 3867-1</t>
  </si>
  <si>
    <t>poplatky za uložení nevhodné zeminy : 
položka 124737.1 : 12,623*2
položka 124737.2 : 98,400*2
položka 131837 : 224,287*2 670.620000 = 670,62000 [A] _x000d_
Celkem 670,62 = 670,620</t>
  </si>
  <si>
    <t>poplatky za skládku betonové a kamenné suti : 
položka 966137 : 32,289*2,2
položka 966167.1 : 1,743*2,2
položka 966167.2 : 16,380*2,2 110.906400 = 110,90640 [A] _x000d_
Celkem 110,9064 = 110,906</t>
  </si>
  <si>
    <t>015760</t>
  </si>
  <si>
    <t xml:space="preserve">POPLATKY ZA LIKVIDACI ODPADŮ NEBEZPEČNÝCH - 17 06 03*  IZOLAČNÍ MATERIÁLY OBSAHUJÍCÍ NEBEZPEČNÉ LÁTK</t>
  </si>
  <si>
    <t>poplatky za skládku izolace NK : 
49,350*0,01*2,4 1.184400 = 1,18440 [A] _x000d_
Celkem 1,1844 = 1,184</t>
  </si>
  <si>
    <t>11526</t>
  </si>
  <si>
    <t>PŘEVEDENÍ VODY POTRUBÍM DN 800 NEBO ŽLABY R.O. DO 2,8M</t>
  </si>
  <si>
    <t>Položka převedení vody na povrchu zahrnuje zřízení, udržování a odstranění příslušného zařízení. Převedení vody se uvádí buď průměrem potrubí (DN) nebo délkou rozvinutého obvodu žlabu (r.o.).
"Příprava území – Osazení 1x plastové trouby DN=800mm</t>
  </si>
  <si>
    <t>28 28.000000 = 28,00000 [A] _x000d_
Celkem 28 = 28,000</t>
  </si>
  <si>
    <t>131837</t>
  </si>
  <si>
    <t>HLOUBENÍ JAM ZAPAŽ I NEPAŽ TŘ. II, ODVOZ DO 16KM</t>
  </si>
  <si>
    <t xml:space="preserve">výkopy pro demolici stávajícího mostu : 
za OP1 - ubourání : 1,6*1,35*5,3
za OP2 - ubourání : 1,6*1,35*5,3
za OP1 - komletní demolice se základem (levá i pravé strana) : 4,2*3,70*5,5
za OP2 - komletní demolice se základem  (levá i pravé strana) : 4,82*3,70*6,50 224.287000 = 224,28700 [A] _x000d_
Celkem 224,287 = 224,287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</si>
  <si>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 0151**</t>
  </si>
  <si>
    <t>17180</t>
  </si>
  <si>
    <t>ULOŽENÍ SYPANINY DO NÁSYPŮ Z NAKUPOVANÝCH MATERIÁLŮ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</si>
  <si>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</si>
  <si>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zásyp rubu čel a tubosideru pod úroveň těsnící vrstvy : 
za OP1 : 4,60*3,588*8
za OP2 : 4,80*3,52*11,60 328.032000 = 328,03200 [A] _x000d_
Celkem 328,032 = 328,032</t>
  </si>
  <si>
    <t>17750</t>
  </si>
  <si>
    <t>ZEMNÍ HRÁZKY ZE ZEMIN NEPROPUSTNÝCH</t>
  </si>
  <si>
    <t>Příprava území – Zřízení jílových těsnících zídek na návodní a povodní straně : 
2*(1,35*1,1*4,25) 12.622500 = 12,62250 [A] _x000d_
Celkem 12,6225 = 12,623</t>
  </si>
  <si>
    <t>124737</t>
  </si>
  <si>
    <t>VYKOPÁVKY PRO KORYTA VODOTEČÍ TŘ. I, ODVOZ DO 16KM</t>
  </si>
  <si>
    <t>"Úprava území – odstranění jílových těsnících zídek na návodní a povodní straně,
včetně odvozu a uložení na skládku, kubatura dle položky 17750" : 12,623 12.623000 = 12,62300 [A] _x000d_
Celkem 12,623 = 12,623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</si>
  <si>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- Položka nezahrnuje:
- uložení zeminy (na skládku, do násypu) ani poplatky za skládku, vykazují se v položce č.0151**</t>
  </si>
  <si>
    <t>výkopy v korytě pro vytvoření polštáře tubosideru a nové zpevnění toku : 
výkop před mostem : 6,8*0,45*4,8
výkop pod mostem : 4,86*1,45*10,25
výkop za mostem : 4,50*0,45*4,80
výkop před mostem - příčný práh : 0,4*0,55*4
výkop za mostem - příčný práh : 0,4*0,55*4 98.399750 = 98,39975 [A] _x000d_
Celkem 98,39975 = 98,400</t>
  </si>
  <si>
    <t>ochranný obsyp tubosideru tl. 200 mm z ŠPA frakce 0/8 zhutněný na 94% PS, hutnit po vrstvách max 300 mm : 7,5*0,2*7,8 11.700000 = 11,70000 [A] _x000d_
Celkem 11,7 = 11,700</t>
  </si>
  <si>
    <t xml:space="preserve">Položka zahrnuje:
- kompletní provedení zemní konstrukce (násypového tělesa včetně aktivní zóny)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Položka nezahrnuje:
- x</t>
  </si>
  <si>
    <t>21461F</t>
  </si>
  <si>
    <t>SEPARAČNÍ GEOTEXTILIE DO 600G/M2</t>
  </si>
  <si>
    <t>separační geotextilie mezi polštářem a sanací podloží : 4,3*10,25 44.075000 = 44,07500 [A] _x000d_
Celkem 44,075 = 44,075</t>
  </si>
  <si>
    <t>22694</t>
  </si>
  <si>
    <t>ZÁPOROVÉ PAŽENÍ Z KOVU DOČASNÉ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</si>
  <si>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</si>
  <si>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pažení výkopu mezi silnicí a novým základem OP1, ocelové nosníky I160 dl. 4,5m á 0,75 m : 
za OP1 : 5*15,8*6,2*0,001
za OP2 : 5*15,8*6,2*0,001 0.979600 = 0,97960 [A] _x000d_
Celkem 0,9796 = 0,980</t>
  </si>
  <si>
    <t>22695A</t>
  </si>
  <si>
    <t>VÝDŘEVA ZÁPOROVÉHO PAŽENÍ DOČASNÁ (PLOCHA)</t>
  </si>
  <si>
    <t>položka zahrnuje osazení pažin bez ohledu na druh, jejich opotřebení a jejich odstranění</t>
  </si>
  <si>
    <t>výdřeva pažení mezi nosníky I160 za OP1 : 4*0,75*3,8
výdřeva pažení mezi nosníky I160 za OP2 : 4*0,75*3,8 22.800000 = 22,80000 [A] _x000d_
Celkem 22,8 = 22,800</t>
  </si>
  <si>
    <t>26175</t>
  </si>
  <si>
    <t>VRTY PRO KOTV, INJEKT, MIKROPIL NA POVR TŘ I A II D DO 300MM</t>
  </si>
  <si>
    <t>položka zahrnuje:
přemístění, montáž a demontáž vrtných souprav
svislou dopravu zeminy z vrtu
vodorovnou dopravu zeminy bez uložení na skládku
případně nutné pažení dočasné (včetně odpažení) i trvalé</t>
  </si>
  <si>
    <t>VRTY PRO ZÁPOROVÉ PAŽENÍ : 10*6 60.000000 = 60,00000 [A] _x000d_
Celkem 60 = 60,000</t>
  </si>
  <si>
    <t>27152</t>
  </si>
  <si>
    <t>POLŠTÁŘE POD ZÁKLADY Z KAMENIVA DRCENÉHO</t>
  </si>
  <si>
    <t>položka zahrnuje dodávku předepsaného kameniva, mimostaveništní a vnitrostaveništní dopravu a jeho uložení
není-li v zadávací dokumentaci uvedeno jinak, jedná se o nakupovaný materiál</t>
  </si>
  <si>
    <t>sanace podloží ŠDA 0-63, Id min. 0,9 : 4,3*0,5*5 10.750000 = 10,75000 [A] _x000d_
Celkem 10,75 = 10,750</t>
  </si>
  <si>
    <t>272324</t>
  </si>
  <si>
    <t>ZÁKLADY ZE ŽELEZOBETONU DO C25/30</t>
  </si>
  <si>
    <t>nový základ z betonu C25/30, včetně nátěrů, dilatačních a pracovních spár : 
základ čelo vtok : 3,3*0,65*10,50
základ čelo výtok : 1,7*0,65*4,4 27.384500 = 27,38450 [A] _x000d_
Celkem 27,3845 = 27,385</t>
  </si>
  <si>
    <t>272365</t>
  </si>
  <si>
    <t>VÝZTUŽ ZÁKLADŮ Z OCELI 10505, B500B</t>
  </si>
  <si>
    <t>Položka zahrnuje veškerý materiál, výrobky a polotovary, včetně mimostaveništní a vnitrostaveništní dopravy (rovněž přesuny), včetně naložení a složení, případně s uložením
- dodání betonářské výztuže v požadované kvalitě, stříhání, řezání, ohýbání a spojování do všech požadovaných tvarů (vč. armakošů) a uložení s požadovaným zajištěním polohy a krytí výztuže betonem,
- veškeré svary nebo jiné spoje výztuže,
- pomocné konstrukce a práce pro osazení a upevnění výztuže,
- zednické výpomoci pro montáž betonářské výztuže,
- úpravy výztuže pro osazení doplňkových konstrukcí,
- ochranu výztuže do doby jejího zabetonování,
- úpravy výztuže pro zřízení železobetonových kloubů, kotevních prvků, závěsných ok a doplňkových konstrukcí,
- veškerá opatření pro zajištění soudržnosti výztuže a betonu,
- vodivé propojení výztuže, které je součástí ochrany konstrukce proti vlivům bludných proudů, vyvedení do měřících skříní nebo míst pro měření bludných proudů (vlastní měřící skříně se uvádějí položkami SD 74),
- povrchovou antikorozní úpravu výztuže,
- separaci výztuže,
- osazení měřících zařízení a úpravy pro ně,
- osazení měřících skříní nebo míst pro měření bludných proudů.</t>
  </si>
  <si>
    <t xml:space="preserve">výztuž základů  oceli B500B, parametrická spotřeba 140 kg/m3 : 0,14*27,385 3.833900 = 3,83390 [A] _x000d_
Celkem 3,8339 = 3,834</t>
  </si>
  <si>
    <t>285394</t>
  </si>
  <si>
    <t>DODATEČNÉ KOTVENÍ VLEPENÍM BETONÁŘSKÉ VÝZTUŽE D DO 25MM DO VRTŮ</t>
  </si>
  <si>
    <t>Položka zahrnuje:
dodání výztuže předepsaného profilu a předepsané délky (do 600mm)
provedení vrtu předepsaného profilu a předepsané délky (do 300mm)
vsunutí výztuže do vyvrtaného profilu a její zalepení předepsaným pojivem
případně nutné lešení</t>
  </si>
  <si>
    <t>vyčnívající výztuž ze stávajícího základu a dříku opěry do nového ŽB čela, výztuž prům. 22 do vrtu prům. 25 mm á 200 mm, na rubu a na líci : 
základ OP1 : 2*8
dřík OP1 : 2*6
základ OP2 : 2*8
dřík OP2 : 2*6 56.000000 = 56,00000 [A] _x000d_
Celkem 56 = 56,000</t>
  </si>
  <si>
    <t>polštář tubosideru z ŠDA 0-32, min 98% PS, hutnit po vrstvách max tl. 300 mm : 4,3*0,52*5 11.180000 = 11,18000 [A] _x000d_
Celkem 11,18 = 11,180</t>
  </si>
  <si>
    <t>Položka zahrnuje:
- dodávku a uložení předepsaného kameniva
- mimostaveništní a vnitrostaveništní dopravu 
- není-li v zadávací dokumentaci uvedeno jinak, jedná se o nakupovaný materiál
Položka nezahrnuje:
- x</t>
  </si>
  <si>
    <t>3</t>
  </si>
  <si>
    <t>Svislé a kompletní konstrukce</t>
  </si>
  <si>
    <t>317325</t>
  </si>
  <si>
    <t>ŘÍMSY ZE ŽELEZOBETONU DO C30/37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</si>
  <si>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</si>
  <si>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ŽB římsa z betonu C30/37, včetně pracovních spár a příčné striáže na pravé římse : 
Levá římsa : 0,75*0,31*7,65
Pravá římsa : 0,8*0,335*13,750 5.463630 = 5,46363 [A] _x000d_
Celkem 5,46363 = 5,464</t>
  </si>
  <si>
    <t>317365</t>
  </si>
  <si>
    <t>VÝZTUŽ ŘÍMS Z OCELI 10505, B500B</t>
  </si>
  <si>
    <t>výztuž říms z oceli B500B, parametrická spotřeba 130 kg/m3 : 0,13*5,464 0.710320 = 0,71032 [A] _x000d_
Celkem 0,71032 = 0,710</t>
  </si>
  <si>
    <t>333215</t>
  </si>
  <si>
    <t>PŘEZDĚNÍ OPĚR A KŘÍDEL Z KAMENNÉHO ZDIVA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</si>
  <si>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</si>
  <si>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přezdění nábřežních zídek na levé straně, využití materiálu z meziskládky dle položky 96613b : 
nábření zeď na levé straně při OP1 : 0,6*2,65*1,50
nábření zeď na levé straně při OP2 : 0,6*2,65*2 5.565000 = 5,56500 [A] _x000d_
Celkem 5,565 = 5,565</t>
  </si>
  <si>
    <t>333325</t>
  </si>
  <si>
    <t>MOSTNÍ OPĚRY A KŘÍDLA ZE ŽELEZOVÉHO BETONU DO C30/37</t>
  </si>
  <si>
    <t>ŽB dříky nových čel z betonu C30/37,včetně nátěrů, dilatačních a pracovních spár : 
dřík čelo vtok - odečten otvor : 0,65*2,08*13,75
dřík čelo výtok - odečten otvor : 0,65*2,68*7,65
dřík čelo výtok - ozub : 0,1*0,25*7,65*0,5 32.011920 = 32,01192 [A] _x000d_
Celkem 32,01192 = 32,012</t>
  </si>
  <si>
    <t>333365</t>
  </si>
  <si>
    <t>VÝZTUŽ MOSTNÍCH OPĚR A KŘÍDEL Z OCELI 10505, B500B</t>
  </si>
  <si>
    <t>výztuž dříku z oceli B500B, parametrická spotřeba 170 kg/m3 : 0,17*32,012 5.442040 = 5,44204 [A] _x000d_
Celkem 5,44204 = 5,442</t>
  </si>
  <si>
    <t>429174</t>
  </si>
  <si>
    <t>MOSTNÍ KONSTRUKCE PŘESÝPANÉ Z VLNITÝCH PLECHŮ, OBVOD 10M-12M</t>
  </si>
  <si>
    <t>Položka zahrnuje dodání, montáž, osazení konstrukce z vlnitého plechu bez ohledu na tvar a na typ vlny, předepsanou protikorozní ochranu, spojovací materiál, mimostaveništní a vnitrostaveništní dopravu
nezahrnuje zemní práce, podkladní konstrukce a izolaci</t>
  </si>
  <si>
    <t>nosná konstrukce- trouba z vlnitého plechu, včetně spojovacího materiálu, montáže, PKO předepsaým výrobcem a kotevních prvků čelních zdí : 9,46 9.460000 = 9,46000 [A] _x000d_
Celkem 9,46 = 9,460</t>
  </si>
  <si>
    <t>podkladní beton pod základy ŽB čel tl. 150 mm a přesahem 150 přes konstrukci : 
pod základ čelo vtok : 3,6*0,15*10,80
 pod základ čelo výtok : 2*0,15*4,70 7.242000 = 7,24200 [A] _x000d_
Celkem 7,242 = 7,242</t>
  </si>
  <si>
    <t>451314</t>
  </si>
  <si>
    <t>PODKLADNÍ A VÝPLŇOVÉ VRSTVY Z PROSTÉHO BETONU C25/30</t>
  </si>
  <si>
    <t>podklad pod zpevnění kolem mostu, beton tl. 200 mm : 
koryto vtok : 6,8*0,2*4,8
koryto pod mostem : 4,37*0,2*9,46
koryto výtok : 4,86*0,2*10,25
zpevnění svahu u 1L : 1,2*0,2*1
zpevnění svahu u 1P : 0,54*0,2*6
zpevnění svahu u 2L : 2,15*0,2*1,13
zpevnění svahu u 2P : 2,8*0,2*4,70*1,2 29.291340 = 29,29134 [A] _x000d_
Celkem 29,29134 = 29,291</t>
  </si>
  <si>
    <t>opevnění svahů kolem mostu z kamene tl. 250 mm do betonu tl. 200 mm, plocha dle 451314 : 
koryto vtok : 6,8*0,25*4,8
koryto pod mostem : 4,37*0,25*9,46
koryto výtok : 4,86*0,25*10,25
zpevnění svahu u 1L : 1,2*0,25*1
zpevnění svahu u 1P : 0,54*0,25*6
zpevnění svahu u 2L : 2,15*0,25*1,13
zpevnění svahu u 2P : 2,8*0,25*4,70*1,2 36.614170 = 36,61417 [A] _x000d_
Celkem 36,61417 = 36,614</t>
  </si>
  <si>
    <t>467314</t>
  </si>
  <si>
    <t>STUPNĚ A PRAHY VODNÍCH KORYT Z PROSTÉHO BETONU C25/30</t>
  </si>
  <si>
    <t xml:space="preserve"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</t>
  </si>
  <si>
    <t>příčné prahy zpevnění koryta z betonu C25/30, dle položky 124738b : 
před mostem - příčný práh : 0,4*0,55*4
za mostem - příčný práh : 0,4*0,55*4 1.760000 = 1,76000 [A] _x000d_
Celkem 1,76 = 1,760</t>
  </si>
  <si>
    <t>711112</t>
  </si>
  <si>
    <t>IZOLACE BĚŽNÝCH KONSTRUKCÍ PROTI ZEMNÍ VLHKOSTI ASFALTOVÝMI PÁSY</t>
  </si>
  <si>
    <t>izolace rubu dříku natavovanými izolačními pásy, včetně penetračního nátěru : 
rub čela vtok : 2,08*13,75
rub čela výtok : 2,68*7,65 49.102000 = 49,10200 [A] _x000d_
Celkem 49,102 = 49,102</t>
  </si>
  <si>
    <t>711317</t>
  </si>
  <si>
    <t>IZOLACE PODZEM OBJ PROTI ZEM VLHK Z PE FÓLIÍ</t>
  </si>
  <si>
    <t xml:space="preserve">položka zahrnuje:
- dodání  předepsaného izolačního materiálu
- očištění a ošetření podkladu, zadávací dokumentace může zahrnout i případné vyspravení
- zřízení izolace jako kompletního povlaku, případně komplet. soustavy nebo systému podle příslušného  technolog. předpisu
- zřízení izolace i jednotlivých vrstev po etapách, včetně pracovních spár a spojů
- úprava u okrajů, rohů, hran, dilatačních i pracovních spojů, kotev, obrubníků, dilatačních zařízení, odvodnění, otvorů, neizolovaných míst a pod.
- zajištění odvodnění povrchu izolace, včetně odvodnění nejnižších míst, pokud dokumentace pro zadání stavby nestanoví jinak
- ochrana izolace do doby zřízení definitivní ochranné vrstvy nebo konstrukce
- úprava, očištění a ošetření prostoru kolem izolace
- provedení požadovaných zkoušek
- nezahrnuje ochranné vrstvy, např. geotextilii, cementový potěr, izolační přizdívku</t>
  </si>
  <si>
    <t>těsnící vrstva v přechodové oblasti - HDPE těsnící folie : 8*12 96.000000 = 96,00000 [A] _x000d_
Celkem 96 = 96,000</t>
  </si>
  <si>
    <t>711509</t>
  </si>
  <si>
    <t>OCHRANA IZOLACE NA POVRCHU TEXTILIÍ</t>
  </si>
  <si>
    <t xml:space="preserve">položka zahrnuje:
- dodání  předepsaného ochranného materiálu
- zřízení ochrany izolace</t>
  </si>
  <si>
    <t>ochrana izolace na rubu geotextilií 2x 300 h/m2 : 
rub čela vtok : 2*2,08*13,75
rub čela výtok : 2*2,68*7,65
ochrana izolace na líci geotextilií 1x 300 h/m2 : 
líc čela vtok : 1,92*13
líc čela výtok : 1,78*7,65 136.781000 = 136,78100 [A] _x000d_
Celkem 136,781 = 136,781</t>
  </si>
  <si>
    <t>711519</t>
  </si>
  <si>
    <t>OCHRANA IZOLACE PODZEMNÍCH OBJEKTŮ TEXTILIÍ</t>
  </si>
  <si>
    <t>ochrana těsnící vrstvy z HDPE folie, vykázána 2x plocha 711317 : 2*8*12 192.000000 = 192,00000 [A] _x000d_
Celkem 192 = 192,000</t>
  </si>
  <si>
    <t>783</t>
  </si>
  <si>
    <t>Nátěry</t>
  </si>
  <si>
    <t>78381</t>
  </si>
  <si>
    <t>NÁTĚRY BETON KONSTR TYP S1 (OS-A)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</si>
  <si>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</si>
  <si>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ochranný hydrofobní nátěr římsy dle VL : 
levá římsa : 1,1*7,65
pravé římsa : 1,35*13,75 26.977500 = 26,97750 [A] _x000d_
Celkem 26,9775 = 26,978</t>
  </si>
  <si>
    <t>78383</t>
  </si>
  <si>
    <t>NÁTĚRY BETON KONSTR TYP S4 (OS-C)</t>
  </si>
  <si>
    <t>ochranný nátěr odrazného proužku dle VL : 
levá římsa : 0,34*7,65 2.601000 = 2,60100 [A] _x000d_
Celkem 2,601 = 2,601</t>
  </si>
  <si>
    <t>875332</t>
  </si>
  <si>
    <t>POTRUBÍ DREN Z TRUB PLAST DN DO 150MM DĚROVANÝCH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</si>
  <si>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</t>
  </si>
  <si>
    <t>plovoucí drenáž DN 150 PE, SN8, včetně prostupu skrze čelo : 
potrubí nad OP1 : 8,50
potrubí nad OP2 : 8,50 17.000000 = 17,00000 [A] _x000d_
Celkem 17 = 17,000</t>
  </si>
  <si>
    <t>9112A3</t>
  </si>
  <si>
    <t>ZÁBRADLÍ MOSTNÍ S VODOR MADLY - DEMONTÁŽ S PŘESUNEM</t>
  </si>
  <si>
    <t>položka zahrnuje:
- demontáž a odstranění zařízení
- jeho odvoz na předepsané místo. Odvoz a likvidace v režii zhotovitele.</t>
  </si>
  <si>
    <t>odstranění stávajícího zábradlí, odkup zhotovitelem : 
levá strana : 6,778
pravá strana : 6,515 13.293000 = 13,29300 [A] _x000d_
Celkem 13,293 = 13,293</t>
  </si>
  <si>
    <t>9112B1</t>
  </si>
  <si>
    <t>ZÁBRADLÍ MOSTNÍ SE SVISLOU VÝPLNÍ - DODÁVKA A MONTÁŽ</t>
  </si>
  <si>
    <t>položka zahrnuje:
dodání zábradlí včetně předepsané povrchové úpravy
kotvení sloupků, t.j. kotevní desky, šrouby z nerez oceli, vrty a zálivku, pokud zadávací dokumentace nestanoví jinak
případné nivelační hmoty pod kotevní desky</t>
  </si>
  <si>
    <t>nové ocelové zábradlí se svislou výplní v. 1,1 m, opatřeno PKO, barva dle výběru investora, včetně kotvení a spojovacího materiálu z nerezové oceli tř. A2, včetně podlitá plastmaltou : 
levá římsa : 7,55
pravá římsa : 13,150 20.700000 = 20,70000 [A] _x000d_
Celkem 20,7 = 20,700</t>
  </si>
  <si>
    <t>Položka zahrnuje:
dodání a pokládku betonových obrubníků o rozměrech předepsaných zadávací dokumentací
betonové lože i boční betonovou opěrku.</t>
  </si>
  <si>
    <t>ukončení dlažby z kamene do betonu a zpevnění koryta silničním obrubníkem 15x250x1000, včetně betonového lože : 
zpevnění svahu u 1L : 4
zpevnění svahu u 1P : 8
zpevnění svahu u 2L : 6 18.000000 = 18,00000 [A] _x000d_
Celkem 18 = 18,000</t>
  </si>
  <si>
    <t>91355</t>
  </si>
  <si>
    <t>EVIDENČNÍ ČÍSLO MOSTU</t>
  </si>
  <si>
    <t>značení vodoteče : 2 2.000000 = 2,00000 [A] _x000d_
Celkem 2 = 2,000</t>
  </si>
  <si>
    <t>Položka zahrnuje:
- štítek s evidenčním číslem mostu
- sloupek dopravní značky včetně osazení a nutných zemních prací a zabetonování
Položka nezahrnuje:
- x</t>
  </si>
  <si>
    <t>letopočet vlysem do betonu umístěno na viditelném místě : 2 2.000000 = 2,00000 [A] _x000d_
Celkem 2 = 2,000</t>
  </si>
  <si>
    <t>evidenční číslo mostu : 2 2.000000 = 2,00000 [A] _x000d_
Celkem 2 = 2,000</t>
  </si>
  <si>
    <t>931182</t>
  </si>
  <si>
    <t>VÝPLŇ DILATAČNÍCH SPAR Z POLYSTYRENU TL 20MM</t>
  </si>
  <si>
    <t>položka zahrnuje dodávku a osazení předepsaného materiálu, očištění ploch spáry před úpravou, očištění okolí spáry po úpravě</t>
  </si>
  <si>
    <t>vyplň dilatační spáry mezi spodní stavbou a zpevněním koryta polystyrenem EPS tl. 20 mm : 
vtok : 0,5*13
výtok : 0,5*9,9 11.450000 = 11,45000 [A] _x000d_
Celkem 11,45 = 11,450</t>
  </si>
  <si>
    <t>931326</t>
  </si>
  <si>
    <t>TĚSNĚNÍ DILATAČ SPAR ASF ZÁLIVKOU MODIFIK PRŮŘ DO 800MM2</t>
  </si>
  <si>
    <t>položka zahrnuje dodávku a osazení předepsaného materiálu, očištění ploch spáry před úpravou, očištění okolí spáry po úpravě
nezahrnuje těsnící profil</t>
  </si>
  <si>
    <t>vyplnění čezané spáry 40x20 mm mezi vozovkou a římsou, včetně penetrečního nátěru a povápnění, položka předtěsnění dle 93135 : 
levá římsa : 7,65 7.650000 = 7,65000 [A] _x000d_
Celkem 7,65 = 7,650</t>
  </si>
  <si>
    <t>931336</t>
  </si>
  <si>
    <t>TĚSNĚNÍ DILATAČNÍCH SPAR POLYURETANOVÝM TMELEM PRŮŘEZU DO 800MM2</t>
  </si>
  <si>
    <t>trvale pružný těsnící tlem šedý 20x40 mm dle ČSN ISO 11600 (F-25-HM-M1p)včetně předtěsnění Pu provazcem D 30 mm : 
vtok : 13
výtok : 9,9 22.900000 = 22,90000 [A] _x000d_
Celkem 22,9 = 22,900</t>
  </si>
  <si>
    <t>93135</t>
  </si>
  <si>
    <t>TĚSNĚNÍ DILATAČ SPAR PRYŽ PÁSKOU NEBO KRUH PROFILEM</t>
  </si>
  <si>
    <t>předtěsnění spáry mezi vozovkoua římsou : 
levá římsa : 7,65 7.650000 = 7,65000 [A] _x000d_
Celkem 7,65 = 7,650</t>
  </si>
  <si>
    <t>966137</t>
  </si>
  <si>
    <t>BOURÁNÍ KONSTRUKCÍ Z KAMENE NA MC S ODVOZEM DO 16KM</t>
  </si>
  <si>
    <t>demolice opěr. Základů, křídel : 
OP1 - ubourání : 1*1,4*5,3
OP2 - ubourání : 1*1,4*5,3
OP1 - demolice na základ : 1*2,65*2
OP2 - demolice na základ : 1*2,65*2
základ OP : 1,6*0,6*1
základ OP2 : 1,6*0,6*1
křídlo 2P : 0,6*2,65*3,1 32.289000 = 32,28900 [A] _x000d_
Celkem 32,289 = 32,289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</si>
  <si>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0151** (s výjimkou malého množství bouraného materiálu, kde je možné poplatek zahrnout do jednotkové ceny bourání – tento fakt musí být uveden v doplňujícím textu k položce)</t>
  </si>
  <si>
    <t>966131</t>
  </si>
  <si>
    <t>BOURÁNÍ KONSTRUKCÍ Z KAMENE NA MC S ODVOZEM DO 1KM</t>
  </si>
  <si>
    <t>Včetně odvozu a uložení na meziskládku, včetně zpětného použití</t>
  </si>
  <si>
    <t>rozebrání nábřežních zídek uložení na meziskládku na zpětné použití : 
nábření zeď na levé straně při OP1 : 0,6*2,65*1,50
nábření zeď na levé straně při OP2 : 0,6*2,65*2 5.565000 = 5,56500 [A] _x000d_
Celkem 5,565 = 5,565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</si>
  <si>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</si>
  <si>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966167</t>
  </si>
  <si>
    <t>BOURÁNÍ KONSTRUKCÍ ZE ŽELEZOBETONU S ODVOZEM DO 16KM</t>
  </si>
  <si>
    <t>bourání říms : 
levá římsa : 0,5*0,25*6,778
pravá římsa : 0,5*0,275*6,515 1.743060 = 1,74306 [A] _x000d_
Celkem 1,74306 = 1,743</t>
  </si>
  <si>
    <t>bouráni tyčových prvků NK : 14*6,50*0,18 16.380000 = 16,38000 [A] _x000d_
Celkem 16,38 = 16,380</t>
  </si>
  <si>
    <t>97</t>
  </si>
  <si>
    <t>Přesuny suti a vybouraných hmot</t>
  </si>
  <si>
    <t>97817</t>
  </si>
  <si>
    <t>ODSTRANĚNÍ MOSTNÍ IZOLACE</t>
  </si>
  <si>
    <t>Včetně odvozu na skládku</t>
  </si>
  <si>
    <t>odstranění stávající izolace NK : 7,05*7 49.350000 = 49,35000 [A] _x000d_
Celkem 49,35 = 49,350</t>
  </si>
  <si>
    <t>Položka zahrnuje:
- položka zahrnuje veškeré práce plynoucí z technologického předpisu a z platných předpisů
- veškerou manipulaci s vybouranou sutí a hmotami včetně uložení na skládku.
Položka nezahrnuje:
- poplatek za skládku, který se vykazuje v položce 015** (s výjimkou malého množství bouraného materiálu, kde je možné poplatek zahrnout do jednotkové ceny bourání – tento fakt musí být uveden v doplňujícím textu k položce)</t>
  </si>
  <si>
    <t>SO 301</t>
  </si>
  <si>
    <t>Dešťová kanalizace</t>
  </si>
  <si>
    <t>(451,820+105,600)*2,0 : 
1114,84 1114.840000 = 1114,84000 [A] _x000d_
Celkem 1114,84 = 1114,840</t>
  </si>
  <si>
    <t>Vybourané betonové trouby DN500 : 4*0,2 : 
Vybouraná horská vpust : 0,42*1,0*2,0 : 
Vybouraná stávající šachta v místě budoucí šachty Š2.1 : 2 : 
3,64 3.640000 = 3,64000 [A] _x000d_
Celkem 3,64 = 3,640</t>
  </si>
  <si>
    <t>12970</t>
  </si>
  <si>
    <t>ČIŠTĚNÍ KANALIZAČNÍCH ŠACHET</t>
  </si>
  <si>
    <t>Pročištění šachet po dokončení stavebních prací : 9 : 
9 9.000000 = 9,00000 [A] _x000d_
Celkem 9 = 9,000</t>
  </si>
  <si>
    <t>129945</t>
  </si>
  <si>
    <t>ČIŠTĚNÍ POTRUBÍ DN DO 300MM</t>
  </si>
  <si>
    <t>216,09+5,13 : 
221,22 221.220000 = 221,22000 [A] _x000d_
Celkem 221,22 = 221,220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</si>
  <si>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č.0151**. Odvozová vzdálensot v režii zhotovitele.</t>
  </si>
  <si>
    <t>Úsek od vyústění po Š1 : 13,54*0,9 : 
Úsek od Š1 po Š2 : 67,93*1,0 : 
Úsek od Š2 po Š3 : 40,03*1,0 : 
Úsek od Š3 po Š4 : 60,92*1,0 : 
Úsek od Š4 po Š5 : 100,93*1,0 : 
Úsek od Š5 po Š6 : 94,83*1,0 : 
Úsek od Š6 po Š7 : 65,76*1,0 : 
Úsek od Š2 po Š2.1 (hloubka dle výšky Š2.1) : 5,13*1,8*1,0 : 
451,82 451.820000 = 451,82000 [A] _x000d_
Celkem 451,82 = 451,820</t>
  </si>
  <si>
    <t>133737</t>
  </si>
  <si>
    <t>HLOUBENÍ ŠACHET ZAPAŽ I NEPAŽ TŘ. I, ODVOZ DO 16KM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</si>
  <si>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č.0151**.Odvozová vzdálensot v režii zhotovitele. 
hloubka výkopu je snížena o odfrézované asfaltové vrstvy v tl. 200mm</t>
  </si>
  <si>
    <t>Š1 : 2,4*2,4*(1,55+0,1+0,15-0,2) : 
Š2 : 2,4*2,4*(2,08+0,1+0,15-0,2) : 
Š3 : 2,4*2,4*(2,52+0,1+0,15-0,2) : 
Š4 : 2,4*2,4*(2,42+0,1+0,15-0,2) : 
Š5 : 2,4*2,4*(2,17+0,1+0,15-0,2) : 
Š6 : 2,4*2,4*(2,11+0,1+0,15-0,2) : 
Š7 : 2,4*2,4*(2,1+0,1+0,15-0,2) : 
Š8 - odměřeno programem autocad : 2,4*2,60 : 
Š2.1 (hloubka odhadnuta - stávající šachta je nepřístupná) : 2,4*2,4*(1,7+0,1+0,15) : 
105,6 105.600000 = 105,60000 [A] _x000d_
Celkem 105,6 = 105,600</t>
  </si>
  <si>
    <t>451,82+105,60 : 
557,42 557.420000 = 557,42000 [A] _x000d_
Celkem 557,42 = 557,420</t>
  </si>
  <si>
    <t>17491</t>
  </si>
  <si>
    <t>ZÁSYP JAM A RÝH Z JINÝCH MATERIÁLŮ</t>
  </si>
  <si>
    <t>Úsek od vyústění po Š1 : 6,32*0,9 : 
Úsek od Š1 po Š2 : 33,24*1,0 : 
Úsek od Š2 po Š3 : 24,72*1,0 : 
Úsek od Š3 po Š4 : 39,60*1,0 : 
Úsek od Š4 po Š5 : 63,55*1,0 : 
Úsek od Š5 po Š6 : 55,71*1,0 : 
Úsek od Š6 po Š7 : 38,66*1,0 : 
Úsek od Š2 po Š2.1 (hloubka dle výšky Š2.1) : 5,13*1,1*1,0 : 
Zásyp šachet (do úrovně recyklace nebo sanace okrajů) : (1,24*4,23)+(1,77*4,23)+(2,21*4,23)+(2,11*4,23)+(1,86*4,23)+(1,80*4,23)+(1,79*4,23)+(0,96*4,23)+(1,4*4,23) : 
330,8532 330.853200 = 330,85320 [A] _x000d_
Celkem 330,8532 = 330,853</t>
  </si>
  <si>
    <t xml:space="preserve">Zásyp šachet (do úrovně recyklace)
položka zahrnuje: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</si>
  <si>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</si>
  <si>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</si>
  <si>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221,22*0,53 : 
117,2466 117.246600 = 117,24660 [A] _x000d_
Celkem 117,2466 = 117,247</t>
  </si>
  <si>
    <t xml:space="preserve">položka zahrnuje:
- obsyp do úrovně 0,30m nad vrchol potrubí
- kompletní provedení zemní konstrukce vč. výběru vhodného materiálu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</si>
  <si>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327215</t>
  </si>
  <si>
    <t>PŘEZDĚNÍ ZDÍ Z KAMENNÉHO ZDIVA</t>
  </si>
  <si>
    <t>Úprava kamenné zdi v místě výtoku nové dešťové kanalizace : 1,7*0,6*1,7 : 
1,734 1.734000 = 1,73400 [A] _x000d_
Celkem 1,734 = 1,734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</si>
  <si>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</t>
  </si>
  <si>
    <t>Podkladní beton pod šachty tl. 100mmm : 9*(1,6*1,6*0,1) : 
2,304 2.304000 = 2,30400 [A] _x000d_
Celkem 2,304 = 2,304</t>
  </si>
  <si>
    <t>45131</t>
  </si>
  <si>
    <t>PODKL A VÝPLŇ VRSTVY Z PROST BET</t>
  </si>
  <si>
    <t>Vyřezaní stávající kanalizace cementopopílkovou suspenzí : 0,1963*48,96 : 
9,61085 9.610850 = 9,61085 [A] _x000d_
Celkem 9,61085 = 9,611</t>
  </si>
  <si>
    <t>56343</t>
  </si>
  <si>
    <t>VOZOVKOVÉ VRSTVY ZE ŠTĚRKOPÍSKU TL. DO 150MM</t>
  </si>
  <si>
    <t>Hutněný štěrkopískový podsyp pod šachty : (2,4*2,4)*9 : 
Lože pod potrubí nové kanalizace (odečten úsek mezi vyústěním a Š1) : (221,22-10,09)*1,0 : 
Lože pod potrubí u napojení na stávající kanalizaci (Š2.1, Š8) : 2*(2*1,0) : 
266,97 266.970000 = 266,97000 [A] _x000d_
Celkem 266,97 = 266,970</t>
  </si>
  <si>
    <t>567366</t>
  </si>
  <si>
    <t>VRSTVY PRO OBNOVU A OPRAVY Z RECYKL MATERIÁLU TL DO 300MM</t>
  </si>
  <si>
    <t>Zapravení rýhy po kanalizaci původním materiálem pro staveništní dopravu - bude využit vyfrézovaný a odkopaný materiál
- dodání recyklátu v požadované kvalitě
- očištění podkladu
- uložení recyklátu dle předepsaného technologického předpisu, zhutnění vrstvy v předepsané tloušťce
- zřízení vrstvy bez rozlišení šířky, pokládání vrstvy po etapách, včetně pracovních spar a spojů
- úpravu napojení, ukončení 
- nezahrnuje postřiky, nátěry</t>
  </si>
  <si>
    <t>Úsek od vyústění po Š1 : 10,09*0,9 : 
Úsek od Š1 po Š2 : 41*1,0 : 
Úsek od Š2 po Š3 : 18*1,0 : 
Úsek od Š3 po Š4 : 25*1,0 : 
Úsek od Š4 po Š5 : 45*1,0 : 
Úsek od Š5 po Š6 : 45*1,0 : 
Úsek od Š6 po Š7 : 32*1,0 : 
Úsek od Š2 po Š2.1 : 5,13*1,0 : 
220,211 220.211000 = 220,21100 [A] _x000d_
Celkem 220,211 = 220,211</t>
  </si>
  <si>
    <t>87445</t>
  </si>
  <si>
    <t>POTRUBÍ Z TRUB PLASTOVÝCH ODPADNÍCH DN DO 300MM</t>
  </si>
  <si>
    <t>kanalizační potrubí PP SN 10 - specifikace viz. D.3.1.1 : 216,09+5,13 : 
221,22 221.220000 = 221,22000 [A] _x000d_
Celkem 221,22 = 221,220</t>
  </si>
  <si>
    <t>87457</t>
  </si>
  <si>
    <t>POTRUBÍ Z TRUB PLASTOVÝCH ODPADNÍCH DN DO 500MM</t>
  </si>
  <si>
    <t>Napojení šachty Š8 a Š2.1 na stávající betonovou kanalizaci : 2+2 : 
4 4.000000 = 4,00000 [A] _x000d_
Celkem 4 = 4,000</t>
  </si>
  <si>
    <t>894145</t>
  </si>
  <si>
    <t>ŠACHTY KANALIZAČNÍ Z BETON DÍLCŮ NA POTRUBÍ DN DO 300MM</t>
  </si>
  <si>
    <t>Šachty na nové stoce : 7 : 
7 7.000000 = 7,00000 [A] _x000d_
Celkem 7 = 7,000</t>
  </si>
  <si>
    <t>894157</t>
  </si>
  <si>
    <t>ŠACHTY KANALIZAČNÍ Z BETON DÍLCŮ NA POTRUBÍ DN DO 500MM</t>
  </si>
  <si>
    <t>Šachty na stávající stoce : 2 : 
2 2.000000 = 2,00000 [A] _x000d_
Celkem 2 = 2,000</t>
  </si>
  <si>
    <t>89911G</t>
  </si>
  <si>
    <t>LITINOVÝ POKLOP D400</t>
  </si>
  <si>
    <t>Položka zahrnuje dodávku a osazení předepsaného poklopu včetně rámu</t>
  </si>
  <si>
    <t>Poklopy k novým šachtám : 9 : 
9 9.000000 = 9,00000 [A] _x000d_
Celkem 9 = 9,000</t>
  </si>
  <si>
    <t>Š1-Š7 : 1+4+5+5+4+4+4 : 
Š2.1 (předpoklad 2ks) : 2 : 
29 29.000000 = 29,00000 [A] _x000d_
Celkem 29 = 29,000</t>
  </si>
  <si>
    <t>899522</t>
  </si>
  <si>
    <t>OBETONOVÁNÍ POTRUBÍ Z PROSTÉHO BETONU DO C12/15</t>
  </si>
  <si>
    <t>Obetonování úseku od vyústění po Š1 : 10,09*0,22 : 
2,2198 2.219800 = 2,21980 [A] _x000d_
Celkem 2,2198 = 2,220</t>
  </si>
  <si>
    <t>899652</t>
  </si>
  <si>
    <t>ZKOUŠKA VODOTĚSNOSTI POTRUBÍ DN DO 300MM</t>
  </si>
  <si>
    <t>89980</t>
  </si>
  <si>
    <t>TELEVIZNÍ PROHLÍDKA POTRUBÍ</t>
  </si>
  <si>
    <t>966357</t>
  </si>
  <si>
    <t>BOURÁNÍ PROPUSTŮ Z TRUB DN DO 500MM</t>
  </si>
  <si>
    <t>položka zahrnuje:
- odstranění trub včetně případného obetonování a lože
- veškeré pomocné konstrukce (lešení a pod.)
- veškerou manipulaci s vybouranou sutí a hmotami včetně uložení na skládku. Nezahrnuje poplatek za skládku, který se vykazuje v položce 0151** (s výjimkou malého množství bouraného materiálu, kde je možné poplatek zahrnout do jednotkové ceny bourání – tento fakt musí být uveden v doplňujícím textu k položce). Odvozová vzdálensot v režii zhotovitele. 
- veškeré další práce plynoucí z technologického předpisu a z platných předpisů
- nezahrnuje bourání čel, vtokových a výtokových jímek, odstranění zábradlí</t>
  </si>
  <si>
    <t>Vybourání části stávající kanalizace (Š2.1, Š8) : 2+2 : 
4 4.000000 = 4,00000 [A] _x000d_
Celkem 4 = 4,000</t>
  </si>
  <si>
    <t>96688</t>
  </si>
  <si>
    <t>VYBOURÁNÍ KANALIZAČ ŠACHET KOMPLETNÍCH</t>
  </si>
  <si>
    <t>položka zahrnuje:
- kompletní bourací práce včetně nezbytného rozsahu zemních prací,
- veškerou manipulaci s vybouranou sutí a hmotami včetně uložení na skládku,
- veškeré další práce plynoucí z technologického předpisu a z platných předpisů,
nezahrnuje poplatek za skládku, který se vykazuje v položce 0151**.Odvozová vzdálensot v režii zhotovitele.</t>
  </si>
  <si>
    <t>Vybourání stávající šachty v místě budoucí Š2.1 : 1 : 
1 1.000000 = 1,00000 [A] _x000d_
Celkem 1 = 1,000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</si>
</sst>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7" fillId="0" borderId="6" xfId="0" applyFont="1" applyBorder="1" applyAlignment="1">
      <alignment wrapText="1"/>
    </xf>
    <xf numFmtId="0" fontId="0" fillId="0" borderId="17" xfId="0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3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30">
      <c r="A18" s="29" t="s">
        <v>36</v>
      </c>
      <c r="B18" s="36"/>
      <c r="C18" s="37"/>
      <c r="D18" s="37"/>
      <c r="E18" s="31" t="s">
        <v>37</v>
      </c>
      <c r="F18" s="37"/>
      <c r="G18" s="37"/>
      <c r="H18" s="37"/>
      <c r="I18" s="37"/>
      <c r="J18" s="38"/>
    </row>
    <row r="19">
      <c r="A19" s="29" t="s">
        <v>29</v>
      </c>
      <c r="B19" s="29">
        <v>4</v>
      </c>
      <c r="C19" s="30" t="s">
        <v>44</v>
      </c>
      <c r="D19" s="29" t="s">
        <v>31</v>
      </c>
      <c r="E19" s="31" t="s">
        <v>45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31" t="s">
        <v>46</v>
      </c>
      <c r="F20" s="37"/>
      <c r="G20" s="37"/>
      <c r="H20" s="37"/>
      <c r="I20" s="37"/>
      <c r="J20" s="38"/>
    </row>
    <row r="21" ht="75">
      <c r="A21" s="29" t="s">
        <v>36</v>
      </c>
      <c r="B21" s="36"/>
      <c r="C21" s="37"/>
      <c r="D21" s="37"/>
      <c r="E21" s="31" t="s">
        <v>47</v>
      </c>
      <c r="F21" s="37"/>
      <c r="G21" s="37"/>
      <c r="H21" s="37"/>
      <c r="I21" s="37"/>
      <c r="J21" s="38"/>
    </row>
    <row r="22">
      <c r="A22" s="29" t="s">
        <v>29</v>
      </c>
      <c r="B22" s="29">
        <v>5</v>
      </c>
      <c r="C22" s="30" t="s">
        <v>48</v>
      </c>
      <c r="D22" s="29" t="s">
        <v>31</v>
      </c>
      <c r="E22" s="31" t="s">
        <v>49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31" t="s">
        <v>50</v>
      </c>
      <c r="F23" s="37"/>
      <c r="G23" s="37"/>
      <c r="H23" s="37"/>
      <c r="I23" s="37"/>
      <c r="J23" s="38"/>
    </row>
    <row r="24" ht="75">
      <c r="A24" s="29" t="s">
        <v>36</v>
      </c>
      <c r="B24" s="36"/>
      <c r="C24" s="37"/>
      <c r="D24" s="37"/>
      <c r="E24" s="31" t="s">
        <v>51</v>
      </c>
      <c r="F24" s="37"/>
      <c r="G24" s="37"/>
      <c r="H24" s="37"/>
      <c r="I24" s="37"/>
      <c r="J24" s="38"/>
    </row>
    <row r="25">
      <c r="A25" s="29" t="s">
        <v>29</v>
      </c>
      <c r="B25" s="29">
        <v>6</v>
      </c>
      <c r="C25" s="30" t="s">
        <v>52</v>
      </c>
      <c r="D25" s="29" t="s">
        <v>31</v>
      </c>
      <c r="E25" s="31" t="s">
        <v>53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255">
      <c r="A26" s="29" t="s">
        <v>34</v>
      </c>
      <c r="B26" s="36"/>
      <c r="C26" s="37"/>
      <c r="D26" s="37"/>
      <c r="E26" s="31" t="s">
        <v>54</v>
      </c>
      <c r="F26" s="37"/>
      <c r="G26" s="37"/>
      <c r="H26" s="37"/>
      <c r="I26" s="37"/>
      <c r="J26" s="38"/>
    </row>
    <row r="27" ht="30">
      <c r="A27" s="29" t="s">
        <v>36</v>
      </c>
      <c r="B27" s="39"/>
      <c r="C27" s="40"/>
      <c r="D27" s="40"/>
      <c r="E27" s="31" t="s">
        <v>55</v>
      </c>
      <c r="F27" s="40"/>
      <c r="G27" s="40"/>
      <c r="H27" s="40"/>
      <c r="I27" s="40"/>
      <c r="J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</v>
      </c>
      <c r="I3" s="16">
        <f>SUMIFS(I9:I62,A9:A62,"SD")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56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SUMIFS(I10:I62,A10:A62,"P")</f>
        <v>0</v>
      </c>
      <c r="J9" s="28"/>
    </row>
    <row r="10" ht="30">
      <c r="A10" s="29" t="s">
        <v>29</v>
      </c>
      <c r="B10" s="29">
        <v>1</v>
      </c>
      <c r="C10" s="30" t="s">
        <v>57</v>
      </c>
      <c r="D10" s="29" t="s">
        <v>58</v>
      </c>
      <c r="E10" s="31" t="s">
        <v>59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2</v>
      </c>
      <c r="C13" s="30" t="s">
        <v>60</v>
      </c>
      <c r="D13" s="29" t="s">
        <v>58</v>
      </c>
      <c r="E13" s="31" t="s">
        <v>61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3</v>
      </c>
      <c r="C16" s="30" t="s">
        <v>62</v>
      </c>
      <c r="D16" s="29" t="s">
        <v>58</v>
      </c>
      <c r="E16" s="31" t="s">
        <v>63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4</v>
      </c>
      <c r="C19" s="30" t="s">
        <v>64</v>
      </c>
      <c r="D19" s="29" t="s">
        <v>58</v>
      </c>
      <c r="E19" s="31" t="s">
        <v>65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5</v>
      </c>
      <c r="C22" s="30" t="s">
        <v>66</v>
      </c>
      <c r="D22" s="29" t="s">
        <v>58</v>
      </c>
      <c r="E22" s="31" t="s">
        <v>67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 ht="30">
      <c r="A25" s="29" t="s">
        <v>29</v>
      </c>
      <c r="B25" s="29">
        <v>6</v>
      </c>
      <c r="C25" s="30" t="s">
        <v>68</v>
      </c>
      <c r="D25" s="29" t="s">
        <v>58</v>
      </c>
      <c r="E25" s="31" t="s">
        <v>69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29</v>
      </c>
      <c r="B28" s="29">
        <v>8</v>
      </c>
      <c r="C28" s="30" t="s">
        <v>70</v>
      </c>
      <c r="D28" s="29" t="s">
        <v>58</v>
      </c>
      <c r="E28" s="31" t="s">
        <v>71</v>
      </c>
      <c r="F28" s="32" t="s">
        <v>33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34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 ht="30">
      <c r="A31" s="29" t="s">
        <v>29</v>
      </c>
      <c r="B31" s="29">
        <v>9</v>
      </c>
      <c r="C31" s="30" t="s">
        <v>72</v>
      </c>
      <c r="D31" s="29" t="s">
        <v>58</v>
      </c>
      <c r="E31" s="31" t="s">
        <v>73</v>
      </c>
      <c r="F31" s="32" t="s">
        <v>33</v>
      </c>
      <c r="G31" s="33">
        <v>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42" t="s">
        <v>31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10</v>
      </c>
      <c r="C34" s="30" t="s">
        <v>74</v>
      </c>
      <c r="D34" s="29" t="s">
        <v>58</v>
      </c>
      <c r="E34" s="31" t="s">
        <v>75</v>
      </c>
      <c r="F34" s="32" t="s">
        <v>33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76</v>
      </c>
      <c r="F35" s="37"/>
      <c r="G35" s="37"/>
      <c r="H35" s="37"/>
      <c r="I35" s="37"/>
      <c r="J35" s="38"/>
    </row>
    <row r="36">
      <c r="A36" s="29" t="s">
        <v>36</v>
      </c>
      <c r="B36" s="36"/>
      <c r="C36" s="37"/>
      <c r="D36" s="37"/>
      <c r="E36" s="42" t="s">
        <v>31</v>
      </c>
      <c r="F36" s="37"/>
      <c r="G36" s="37"/>
      <c r="H36" s="37"/>
      <c r="I36" s="37"/>
      <c r="J36" s="38"/>
    </row>
    <row r="37">
      <c r="A37" s="29" t="s">
        <v>29</v>
      </c>
      <c r="B37" s="29">
        <v>12</v>
      </c>
      <c r="C37" s="30" t="s">
        <v>77</v>
      </c>
      <c r="D37" s="29" t="s">
        <v>58</v>
      </c>
      <c r="E37" s="31" t="s">
        <v>78</v>
      </c>
      <c r="F37" s="32" t="s">
        <v>33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34</v>
      </c>
      <c r="B38" s="36"/>
      <c r="C38" s="37"/>
      <c r="D38" s="37"/>
      <c r="E38" s="42" t="s">
        <v>31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30">
      <c r="A40" s="29" t="s">
        <v>29</v>
      </c>
      <c r="B40" s="29">
        <v>14</v>
      </c>
      <c r="C40" s="30" t="s">
        <v>79</v>
      </c>
      <c r="D40" s="29" t="s">
        <v>58</v>
      </c>
      <c r="E40" s="31" t="s">
        <v>80</v>
      </c>
      <c r="F40" s="32" t="s">
        <v>33</v>
      </c>
      <c r="G40" s="33">
        <v>1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36</v>
      </c>
      <c r="B42" s="36"/>
      <c r="C42" s="37"/>
      <c r="D42" s="37"/>
      <c r="E42" s="42" t="s">
        <v>31</v>
      </c>
      <c r="F42" s="37"/>
      <c r="G42" s="37"/>
      <c r="H42" s="37"/>
      <c r="I42" s="37"/>
      <c r="J42" s="38"/>
    </row>
    <row r="43">
      <c r="A43" s="29" t="s">
        <v>29</v>
      </c>
      <c r="B43" s="29">
        <v>15</v>
      </c>
      <c r="C43" s="30" t="s">
        <v>81</v>
      </c>
      <c r="D43" s="29" t="s">
        <v>58</v>
      </c>
      <c r="E43" s="31" t="s">
        <v>82</v>
      </c>
      <c r="F43" s="32" t="s">
        <v>33</v>
      </c>
      <c r="G43" s="33">
        <v>1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42" t="s">
        <v>31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 ht="30">
      <c r="A46" s="29" t="s">
        <v>29</v>
      </c>
      <c r="B46" s="29">
        <v>16</v>
      </c>
      <c r="C46" s="30" t="s">
        <v>83</v>
      </c>
      <c r="D46" s="29" t="s">
        <v>58</v>
      </c>
      <c r="E46" s="31" t="s">
        <v>84</v>
      </c>
      <c r="F46" s="32" t="s">
        <v>33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36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30">
      <c r="A49" s="29" t="s">
        <v>29</v>
      </c>
      <c r="B49" s="29">
        <v>17</v>
      </c>
      <c r="C49" s="30" t="s">
        <v>85</v>
      </c>
      <c r="D49" s="29" t="s">
        <v>58</v>
      </c>
      <c r="E49" s="31" t="s">
        <v>86</v>
      </c>
      <c r="F49" s="32" t="s">
        <v>33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34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36</v>
      </c>
      <c r="B51" s="36"/>
      <c r="C51" s="37"/>
      <c r="D51" s="37"/>
      <c r="E51" s="42" t="s">
        <v>31</v>
      </c>
      <c r="F51" s="37"/>
      <c r="G51" s="37"/>
      <c r="H51" s="37"/>
      <c r="I51" s="37"/>
      <c r="J51" s="38"/>
    </row>
    <row r="52" ht="30">
      <c r="A52" s="29" t="s">
        <v>29</v>
      </c>
      <c r="B52" s="29">
        <v>18</v>
      </c>
      <c r="C52" s="30" t="s">
        <v>87</v>
      </c>
      <c r="D52" s="29" t="s">
        <v>58</v>
      </c>
      <c r="E52" s="31" t="s">
        <v>88</v>
      </c>
      <c r="F52" s="32" t="s">
        <v>33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19</v>
      </c>
      <c r="C55" s="30" t="s">
        <v>89</v>
      </c>
      <c r="D55" s="29" t="s">
        <v>58</v>
      </c>
      <c r="E55" s="31" t="s">
        <v>90</v>
      </c>
      <c r="F55" s="32" t="s">
        <v>33</v>
      </c>
      <c r="G55" s="33">
        <v>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34</v>
      </c>
      <c r="B56" s="36"/>
      <c r="C56" s="37"/>
      <c r="D56" s="37"/>
      <c r="E56" s="42"/>
      <c r="F56" s="37"/>
      <c r="G56" s="37"/>
      <c r="H56" s="37"/>
      <c r="I56" s="37"/>
      <c r="J56" s="38"/>
    </row>
    <row r="57">
      <c r="A57" s="29" t="s">
        <v>91</v>
      </c>
      <c r="B57" s="36"/>
      <c r="C57" s="37"/>
      <c r="D57" s="37"/>
      <c r="E57" s="43" t="s">
        <v>92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/>
      <c r="F58" s="37"/>
      <c r="G58" s="37"/>
      <c r="H58" s="37"/>
      <c r="I58" s="37"/>
      <c r="J58" s="38"/>
    </row>
    <row r="59" ht="30">
      <c r="A59" s="29" t="s">
        <v>29</v>
      </c>
      <c r="B59" s="29">
        <v>20</v>
      </c>
      <c r="C59" s="30" t="s">
        <v>93</v>
      </c>
      <c r="D59" s="29" t="s">
        <v>58</v>
      </c>
      <c r="E59" s="31" t="s">
        <v>94</v>
      </c>
      <c r="F59" s="32" t="s">
        <v>33</v>
      </c>
      <c r="G59" s="33">
        <v>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34</v>
      </c>
      <c r="B60" s="36"/>
      <c r="C60" s="37"/>
      <c r="D60" s="37"/>
      <c r="E60" s="42"/>
      <c r="F60" s="37"/>
      <c r="G60" s="37"/>
      <c r="H60" s="37"/>
      <c r="I60" s="37"/>
      <c r="J60" s="38"/>
    </row>
    <row r="61">
      <c r="A61" s="29" t="s">
        <v>91</v>
      </c>
      <c r="B61" s="36"/>
      <c r="C61" s="37"/>
      <c r="D61" s="37"/>
      <c r="E61" s="43" t="s">
        <v>92</v>
      </c>
      <c r="F61" s="37"/>
      <c r="G61" s="37"/>
      <c r="H61" s="37"/>
      <c r="I61" s="37"/>
      <c r="J61" s="38"/>
    </row>
    <row r="62">
      <c r="A62" s="29" t="s">
        <v>36</v>
      </c>
      <c r="B62" s="39"/>
      <c r="C62" s="40"/>
      <c r="D62" s="40"/>
      <c r="E62" s="44"/>
      <c r="F62" s="40"/>
      <c r="G62" s="40"/>
      <c r="H62" s="40"/>
      <c r="I62" s="40"/>
      <c r="J62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95</v>
      </c>
      <c r="I3" s="16">
        <f>SUMIFS(I9:I248,A9:A248,"SD")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95</v>
      </c>
      <c r="D4" s="13"/>
      <c r="E4" s="14" t="s">
        <v>96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95</v>
      </c>
      <c r="D5" s="13"/>
      <c r="E5" s="14" t="s">
        <v>96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SUMIFS(I10:I97,A10:A97,"P")</f>
        <v>0</v>
      </c>
      <c r="J9" s="28"/>
    </row>
    <row r="10" ht="30">
      <c r="A10" s="29" t="s">
        <v>29</v>
      </c>
      <c r="B10" s="29">
        <v>1</v>
      </c>
      <c r="C10" s="30" t="s">
        <v>99</v>
      </c>
      <c r="D10" s="29" t="s">
        <v>31</v>
      </c>
      <c r="E10" s="31" t="s">
        <v>100</v>
      </c>
      <c r="F10" s="32" t="s">
        <v>101</v>
      </c>
      <c r="G10" s="33">
        <v>2151.4000000000001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120">
      <c r="A12" s="29" t="s">
        <v>91</v>
      </c>
      <c r="B12" s="36"/>
      <c r="C12" s="37"/>
      <c r="D12" s="37"/>
      <c r="E12" s="43" t="s">
        <v>102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103</v>
      </c>
      <c r="D14" s="29" t="s">
        <v>31</v>
      </c>
      <c r="E14" s="31" t="s">
        <v>104</v>
      </c>
      <c r="F14" s="32" t="s">
        <v>101</v>
      </c>
      <c r="G14" s="33">
        <v>29.837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75">
      <c r="A16" s="29" t="s">
        <v>91</v>
      </c>
      <c r="B16" s="36"/>
      <c r="C16" s="37"/>
      <c r="D16" s="37"/>
      <c r="E16" s="43" t="s">
        <v>105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106</v>
      </c>
      <c r="D18" s="29" t="s">
        <v>31</v>
      </c>
      <c r="E18" s="31" t="s">
        <v>107</v>
      </c>
      <c r="F18" s="32" t="s">
        <v>108</v>
      </c>
      <c r="G18" s="33">
        <v>56.100000000000001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109</v>
      </c>
      <c r="F19" s="37"/>
      <c r="G19" s="37"/>
      <c r="H19" s="37"/>
      <c r="I19" s="37"/>
      <c r="J19" s="38"/>
    </row>
    <row r="20" ht="60">
      <c r="A20" s="29" t="s">
        <v>91</v>
      </c>
      <c r="B20" s="36"/>
      <c r="C20" s="37"/>
      <c r="D20" s="37"/>
      <c r="E20" s="43" t="s">
        <v>110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111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112</v>
      </c>
      <c r="D22" s="29" t="s">
        <v>31</v>
      </c>
      <c r="E22" s="31" t="s">
        <v>113</v>
      </c>
      <c r="F22" s="32" t="s">
        <v>114</v>
      </c>
      <c r="G22" s="33">
        <v>54.600000000000001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75">
      <c r="A23" s="29" t="s">
        <v>34</v>
      </c>
      <c r="B23" s="36"/>
      <c r="C23" s="37"/>
      <c r="D23" s="37"/>
      <c r="E23" s="31" t="s">
        <v>115</v>
      </c>
      <c r="F23" s="37"/>
      <c r="G23" s="37"/>
      <c r="H23" s="37"/>
      <c r="I23" s="37"/>
      <c r="J23" s="38"/>
    </row>
    <row r="24" ht="60">
      <c r="A24" s="29" t="s">
        <v>91</v>
      </c>
      <c r="B24" s="36"/>
      <c r="C24" s="37"/>
      <c r="D24" s="37"/>
      <c r="E24" s="43" t="s">
        <v>116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 ht="30">
      <c r="A26" s="29" t="s">
        <v>29</v>
      </c>
      <c r="B26" s="29">
        <v>5</v>
      </c>
      <c r="C26" s="30" t="s">
        <v>117</v>
      </c>
      <c r="D26" s="29" t="s">
        <v>31</v>
      </c>
      <c r="E26" s="31" t="s">
        <v>118</v>
      </c>
      <c r="F26" s="32" t="s">
        <v>114</v>
      </c>
      <c r="G26" s="33">
        <v>310.55500000000001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119</v>
      </c>
      <c r="F27" s="37"/>
      <c r="G27" s="37"/>
      <c r="H27" s="37"/>
      <c r="I27" s="37"/>
      <c r="J27" s="38"/>
    </row>
    <row r="28" ht="90">
      <c r="A28" s="29" t="s">
        <v>91</v>
      </c>
      <c r="B28" s="36"/>
      <c r="C28" s="37"/>
      <c r="D28" s="37"/>
      <c r="E28" s="43" t="s">
        <v>120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 ht="30">
      <c r="A30" s="29" t="s">
        <v>29</v>
      </c>
      <c r="B30" s="29">
        <v>6</v>
      </c>
      <c r="C30" s="30" t="s">
        <v>121</v>
      </c>
      <c r="D30" s="29" t="s">
        <v>31</v>
      </c>
      <c r="E30" s="31" t="s">
        <v>122</v>
      </c>
      <c r="F30" s="32" t="s">
        <v>114</v>
      </c>
      <c r="G30" s="33">
        <v>15.6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120">
      <c r="A31" s="29" t="s">
        <v>34</v>
      </c>
      <c r="B31" s="36"/>
      <c r="C31" s="37"/>
      <c r="D31" s="37"/>
      <c r="E31" s="31" t="s">
        <v>123</v>
      </c>
      <c r="F31" s="37"/>
      <c r="G31" s="37"/>
      <c r="H31" s="37"/>
      <c r="I31" s="37"/>
      <c r="J31" s="38"/>
    </row>
    <row r="32" ht="60">
      <c r="A32" s="29" t="s">
        <v>91</v>
      </c>
      <c r="B32" s="36"/>
      <c r="C32" s="37"/>
      <c r="D32" s="37"/>
      <c r="E32" s="43" t="s">
        <v>124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 ht="30">
      <c r="A34" s="29" t="s">
        <v>29</v>
      </c>
      <c r="B34" s="29">
        <v>7</v>
      </c>
      <c r="C34" s="30" t="s">
        <v>125</v>
      </c>
      <c r="D34" s="29" t="s">
        <v>31</v>
      </c>
      <c r="E34" s="31" t="s">
        <v>126</v>
      </c>
      <c r="F34" s="32" t="s">
        <v>127</v>
      </c>
      <c r="G34" s="33">
        <v>143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119</v>
      </c>
      <c r="F35" s="37"/>
      <c r="G35" s="37"/>
      <c r="H35" s="37"/>
      <c r="I35" s="37"/>
      <c r="J35" s="38"/>
    </row>
    <row r="36" ht="75">
      <c r="A36" s="29" t="s">
        <v>91</v>
      </c>
      <c r="B36" s="36"/>
      <c r="C36" s="37"/>
      <c r="D36" s="37"/>
      <c r="E36" s="43" t="s">
        <v>128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129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130</v>
      </c>
      <c r="D38" s="29" t="s">
        <v>31</v>
      </c>
      <c r="E38" s="31" t="s">
        <v>131</v>
      </c>
      <c r="F38" s="32" t="s">
        <v>108</v>
      </c>
      <c r="G38" s="33">
        <v>872.29999999999995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34</v>
      </c>
      <c r="B39" s="36"/>
      <c r="C39" s="37"/>
      <c r="D39" s="37"/>
      <c r="E39" s="31" t="s">
        <v>132</v>
      </c>
      <c r="F39" s="37"/>
      <c r="G39" s="37"/>
      <c r="H39" s="37"/>
      <c r="I39" s="37"/>
      <c r="J39" s="38"/>
    </row>
    <row r="40" ht="60">
      <c r="A40" s="29" t="s">
        <v>91</v>
      </c>
      <c r="B40" s="36"/>
      <c r="C40" s="37"/>
      <c r="D40" s="37"/>
      <c r="E40" s="43" t="s">
        <v>133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134</v>
      </c>
      <c r="D42" s="29" t="s">
        <v>31</v>
      </c>
      <c r="E42" s="31" t="s">
        <v>135</v>
      </c>
      <c r="F42" s="32" t="s">
        <v>114</v>
      </c>
      <c r="G42" s="33">
        <v>412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60">
      <c r="A43" s="29" t="s">
        <v>34</v>
      </c>
      <c r="B43" s="36"/>
      <c r="C43" s="37"/>
      <c r="D43" s="37"/>
      <c r="E43" s="31" t="s">
        <v>136</v>
      </c>
      <c r="F43" s="37"/>
      <c r="G43" s="37"/>
      <c r="H43" s="37"/>
      <c r="I43" s="37"/>
      <c r="J43" s="38"/>
    </row>
    <row r="44" ht="45">
      <c r="A44" s="29" t="s">
        <v>91</v>
      </c>
      <c r="B44" s="36"/>
      <c r="C44" s="37"/>
      <c r="D44" s="37"/>
      <c r="E44" s="43" t="s">
        <v>137</v>
      </c>
      <c r="F44" s="37"/>
      <c r="G44" s="37"/>
      <c r="H44" s="37"/>
      <c r="I44" s="37"/>
      <c r="J44" s="38"/>
    </row>
    <row r="45" ht="120">
      <c r="A45" s="29" t="s">
        <v>36</v>
      </c>
      <c r="B45" s="36"/>
      <c r="C45" s="37"/>
      <c r="D45" s="37"/>
      <c r="E45" s="31" t="s">
        <v>138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139</v>
      </c>
      <c r="D46" s="29" t="s">
        <v>31</v>
      </c>
      <c r="E46" s="31" t="s">
        <v>140</v>
      </c>
      <c r="F46" s="32" t="s">
        <v>108</v>
      </c>
      <c r="G46" s="33">
        <v>251.59999999999999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45">
      <c r="A47" s="29" t="s">
        <v>34</v>
      </c>
      <c r="B47" s="36"/>
      <c r="C47" s="37"/>
      <c r="D47" s="37"/>
      <c r="E47" s="31" t="s">
        <v>141</v>
      </c>
      <c r="F47" s="37"/>
      <c r="G47" s="37"/>
      <c r="H47" s="37"/>
      <c r="I47" s="37"/>
      <c r="J47" s="38"/>
    </row>
    <row r="48" ht="120">
      <c r="A48" s="29" t="s">
        <v>91</v>
      </c>
      <c r="B48" s="36"/>
      <c r="C48" s="37"/>
      <c r="D48" s="37"/>
      <c r="E48" s="43" t="s">
        <v>142</v>
      </c>
      <c r="F48" s="37"/>
      <c r="G48" s="37"/>
      <c r="H48" s="37"/>
      <c r="I48" s="37"/>
      <c r="J48" s="38"/>
    </row>
    <row r="49">
      <c r="A49" s="29" t="s">
        <v>36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9" t="s">
        <v>29</v>
      </c>
      <c r="B50" s="29">
        <v>11</v>
      </c>
      <c r="C50" s="30" t="s">
        <v>143</v>
      </c>
      <c r="D50" s="29" t="s">
        <v>31</v>
      </c>
      <c r="E50" s="31" t="s">
        <v>144</v>
      </c>
      <c r="F50" s="32" t="s">
        <v>114</v>
      </c>
      <c r="G50" s="33">
        <v>694.04999999999995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34</v>
      </c>
      <c r="B51" s="36"/>
      <c r="C51" s="37"/>
      <c r="D51" s="37"/>
      <c r="E51" s="31" t="s">
        <v>119</v>
      </c>
      <c r="F51" s="37"/>
      <c r="G51" s="37"/>
      <c r="H51" s="37"/>
      <c r="I51" s="37"/>
      <c r="J51" s="38"/>
    </row>
    <row r="52" ht="165">
      <c r="A52" s="29" t="s">
        <v>91</v>
      </c>
      <c r="B52" s="36"/>
      <c r="C52" s="37"/>
      <c r="D52" s="37"/>
      <c r="E52" s="43" t="s">
        <v>145</v>
      </c>
      <c r="F52" s="37"/>
      <c r="G52" s="37"/>
      <c r="H52" s="37"/>
      <c r="I52" s="37"/>
      <c r="J52" s="38"/>
    </row>
    <row r="53">
      <c r="A53" s="29" t="s">
        <v>36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29</v>
      </c>
      <c r="B54" s="29">
        <v>12</v>
      </c>
      <c r="C54" s="30" t="s">
        <v>146</v>
      </c>
      <c r="D54" s="29" t="s">
        <v>31</v>
      </c>
      <c r="E54" s="31" t="s">
        <v>147</v>
      </c>
      <c r="F54" s="32" t="s">
        <v>114</v>
      </c>
      <c r="G54" s="33">
        <v>44.600000000000001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105">
      <c r="A55" s="29" t="s">
        <v>34</v>
      </c>
      <c r="B55" s="36"/>
      <c r="C55" s="37"/>
      <c r="D55" s="37"/>
      <c r="E55" s="31" t="s">
        <v>148</v>
      </c>
      <c r="F55" s="37"/>
      <c r="G55" s="37"/>
      <c r="H55" s="37"/>
      <c r="I55" s="37"/>
      <c r="J55" s="38"/>
    </row>
    <row r="56" ht="60">
      <c r="A56" s="29" t="s">
        <v>91</v>
      </c>
      <c r="B56" s="36"/>
      <c r="C56" s="37"/>
      <c r="D56" s="37"/>
      <c r="E56" s="43" t="s">
        <v>149</v>
      </c>
      <c r="F56" s="37"/>
      <c r="G56" s="37"/>
      <c r="H56" s="37"/>
      <c r="I56" s="37"/>
      <c r="J56" s="38"/>
    </row>
    <row r="57">
      <c r="A57" s="29" t="s">
        <v>36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29</v>
      </c>
      <c r="B58" s="29">
        <v>13</v>
      </c>
      <c r="C58" s="30" t="s">
        <v>150</v>
      </c>
      <c r="D58" s="29" t="s">
        <v>31</v>
      </c>
      <c r="E58" s="31" t="s">
        <v>151</v>
      </c>
      <c r="F58" s="32" t="s">
        <v>114</v>
      </c>
      <c r="G58" s="33">
        <v>25.617999999999999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405">
      <c r="A59" s="29" t="s">
        <v>34</v>
      </c>
      <c r="B59" s="36"/>
      <c r="C59" s="37"/>
      <c r="D59" s="37"/>
      <c r="E59" s="31" t="s">
        <v>152</v>
      </c>
      <c r="F59" s="37"/>
      <c r="G59" s="37"/>
      <c r="H59" s="37"/>
      <c r="I59" s="37"/>
      <c r="J59" s="38"/>
    </row>
    <row r="60" ht="165">
      <c r="A60" s="29" t="s">
        <v>91</v>
      </c>
      <c r="B60" s="36"/>
      <c r="C60" s="37"/>
      <c r="D60" s="37"/>
      <c r="E60" s="43" t="s">
        <v>153</v>
      </c>
      <c r="F60" s="37"/>
      <c r="G60" s="37"/>
      <c r="H60" s="37"/>
      <c r="I60" s="37"/>
      <c r="J60" s="38"/>
    </row>
    <row r="61">
      <c r="A61" s="29" t="s">
        <v>36</v>
      </c>
      <c r="B61" s="36"/>
      <c r="C61" s="37"/>
      <c r="D61" s="37"/>
      <c r="E61" s="42" t="s">
        <v>31</v>
      </c>
      <c r="F61" s="37"/>
      <c r="G61" s="37"/>
      <c r="H61" s="37"/>
      <c r="I61" s="37"/>
      <c r="J61" s="38"/>
    </row>
    <row r="62">
      <c r="A62" s="29" t="s">
        <v>29</v>
      </c>
      <c r="B62" s="29">
        <v>14</v>
      </c>
      <c r="C62" s="30" t="s">
        <v>154</v>
      </c>
      <c r="D62" s="29" t="s">
        <v>31</v>
      </c>
      <c r="E62" s="31" t="s">
        <v>155</v>
      </c>
      <c r="F62" s="32" t="s">
        <v>114</v>
      </c>
      <c r="G62" s="33">
        <v>74.064999999999998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90">
      <c r="A63" s="29" t="s">
        <v>34</v>
      </c>
      <c r="B63" s="36"/>
      <c r="C63" s="37"/>
      <c r="D63" s="37"/>
      <c r="E63" s="31" t="s">
        <v>156</v>
      </c>
      <c r="F63" s="37"/>
      <c r="G63" s="37"/>
      <c r="H63" s="37"/>
      <c r="I63" s="37"/>
      <c r="J63" s="38"/>
    </row>
    <row r="64" ht="210">
      <c r="A64" s="29" t="s">
        <v>91</v>
      </c>
      <c r="B64" s="36"/>
      <c r="C64" s="37"/>
      <c r="D64" s="37"/>
      <c r="E64" s="43" t="s">
        <v>157</v>
      </c>
      <c r="F64" s="37"/>
      <c r="G64" s="37"/>
      <c r="H64" s="37"/>
      <c r="I64" s="37"/>
      <c r="J64" s="38"/>
    </row>
    <row r="65">
      <c r="A65" s="29" t="s">
        <v>36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29</v>
      </c>
      <c r="B66" s="29">
        <v>15</v>
      </c>
      <c r="C66" s="30" t="s">
        <v>158</v>
      </c>
      <c r="D66" s="29" t="s">
        <v>31</v>
      </c>
      <c r="E66" s="31" t="s">
        <v>159</v>
      </c>
      <c r="F66" s="32" t="s">
        <v>114</v>
      </c>
      <c r="G66" s="33">
        <v>20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90">
      <c r="A67" s="29" t="s">
        <v>34</v>
      </c>
      <c r="B67" s="36"/>
      <c r="C67" s="37"/>
      <c r="D67" s="37"/>
      <c r="E67" s="31" t="s">
        <v>160</v>
      </c>
      <c r="F67" s="37"/>
      <c r="G67" s="37"/>
      <c r="H67" s="37"/>
      <c r="I67" s="37"/>
      <c r="J67" s="38"/>
    </row>
    <row r="68" ht="45">
      <c r="A68" s="29" t="s">
        <v>91</v>
      </c>
      <c r="B68" s="36"/>
      <c r="C68" s="37"/>
      <c r="D68" s="37"/>
      <c r="E68" s="43" t="s">
        <v>161</v>
      </c>
      <c r="F68" s="37"/>
      <c r="G68" s="37"/>
      <c r="H68" s="37"/>
      <c r="I68" s="37"/>
      <c r="J68" s="38"/>
    </row>
    <row r="69">
      <c r="A69" s="29" t="s">
        <v>36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>
      <c r="A70" s="29" t="s">
        <v>29</v>
      </c>
      <c r="B70" s="29">
        <v>16</v>
      </c>
      <c r="C70" s="30" t="s">
        <v>162</v>
      </c>
      <c r="D70" s="29" t="s">
        <v>31</v>
      </c>
      <c r="E70" s="31" t="s">
        <v>163</v>
      </c>
      <c r="F70" s="32" t="s">
        <v>114</v>
      </c>
      <c r="G70" s="33">
        <v>444.63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34</v>
      </c>
      <c r="B71" s="36"/>
      <c r="C71" s="37"/>
      <c r="D71" s="37"/>
      <c r="E71" s="31" t="s">
        <v>164</v>
      </c>
      <c r="F71" s="37"/>
      <c r="G71" s="37"/>
      <c r="H71" s="37"/>
      <c r="I71" s="37"/>
      <c r="J71" s="38"/>
    </row>
    <row r="72" ht="150">
      <c r="A72" s="29" t="s">
        <v>91</v>
      </c>
      <c r="B72" s="36"/>
      <c r="C72" s="37"/>
      <c r="D72" s="37"/>
      <c r="E72" s="43" t="s">
        <v>165</v>
      </c>
      <c r="F72" s="37"/>
      <c r="G72" s="37"/>
      <c r="H72" s="37"/>
      <c r="I72" s="37"/>
      <c r="J72" s="38"/>
    </row>
    <row r="73" ht="345">
      <c r="A73" s="29" t="s">
        <v>36</v>
      </c>
      <c r="B73" s="36"/>
      <c r="C73" s="37"/>
      <c r="D73" s="37"/>
      <c r="E73" s="31" t="s">
        <v>166</v>
      </c>
      <c r="F73" s="37"/>
      <c r="G73" s="37"/>
      <c r="H73" s="37"/>
      <c r="I73" s="37"/>
      <c r="J73" s="38"/>
    </row>
    <row r="74">
      <c r="A74" s="29" t="s">
        <v>29</v>
      </c>
      <c r="B74" s="29">
        <v>17</v>
      </c>
      <c r="C74" s="30" t="s">
        <v>167</v>
      </c>
      <c r="D74" s="29" t="s">
        <v>31</v>
      </c>
      <c r="E74" s="31" t="s">
        <v>168</v>
      </c>
      <c r="F74" s="32" t="s">
        <v>114</v>
      </c>
      <c r="G74" s="33">
        <v>99.459999999999994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34</v>
      </c>
      <c r="B75" s="36"/>
      <c r="C75" s="37"/>
      <c r="D75" s="37"/>
      <c r="E75" s="31" t="s">
        <v>164</v>
      </c>
      <c r="F75" s="37"/>
      <c r="G75" s="37"/>
      <c r="H75" s="37"/>
      <c r="I75" s="37"/>
      <c r="J75" s="38"/>
    </row>
    <row r="76" ht="105">
      <c r="A76" s="29" t="s">
        <v>91</v>
      </c>
      <c r="B76" s="36"/>
      <c r="C76" s="37"/>
      <c r="D76" s="37"/>
      <c r="E76" s="43" t="s">
        <v>169</v>
      </c>
      <c r="F76" s="37"/>
      <c r="G76" s="37"/>
      <c r="H76" s="37"/>
      <c r="I76" s="37"/>
      <c r="J76" s="38"/>
    </row>
    <row r="77" ht="315">
      <c r="A77" s="29" t="s">
        <v>36</v>
      </c>
      <c r="B77" s="36"/>
      <c r="C77" s="37"/>
      <c r="D77" s="37"/>
      <c r="E77" s="31" t="s">
        <v>170</v>
      </c>
      <c r="F77" s="37"/>
      <c r="G77" s="37"/>
      <c r="H77" s="37"/>
      <c r="I77" s="37"/>
      <c r="J77" s="38"/>
    </row>
    <row r="78">
      <c r="A78" s="29" t="s">
        <v>29</v>
      </c>
      <c r="B78" s="29">
        <v>18</v>
      </c>
      <c r="C78" s="30" t="s">
        <v>171</v>
      </c>
      <c r="D78" s="29" t="s">
        <v>31</v>
      </c>
      <c r="E78" s="31" t="s">
        <v>172</v>
      </c>
      <c r="F78" s="32" t="s">
        <v>114</v>
      </c>
      <c r="G78" s="33">
        <v>65.691000000000003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31" t="s">
        <v>164</v>
      </c>
      <c r="F79" s="37"/>
      <c r="G79" s="37"/>
      <c r="H79" s="37"/>
      <c r="I79" s="37"/>
      <c r="J79" s="38"/>
    </row>
    <row r="80" ht="75">
      <c r="A80" s="29" t="s">
        <v>91</v>
      </c>
      <c r="B80" s="36"/>
      <c r="C80" s="37"/>
      <c r="D80" s="37"/>
      <c r="E80" s="43" t="s">
        <v>173</v>
      </c>
      <c r="F80" s="37"/>
      <c r="G80" s="37"/>
      <c r="H80" s="37"/>
      <c r="I80" s="37"/>
      <c r="J80" s="38"/>
    </row>
    <row r="81" ht="300">
      <c r="A81" s="29" t="s">
        <v>36</v>
      </c>
      <c r="B81" s="36"/>
      <c r="C81" s="37"/>
      <c r="D81" s="37"/>
      <c r="E81" s="31" t="s">
        <v>174</v>
      </c>
      <c r="F81" s="37"/>
      <c r="G81" s="37"/>
      <c r="H81" s="37"/>
      <c r="I81" s="37"/>
      <c r="J81" s="38"/>
    </row>
    <row r="82">
      <c r="A82" s="29" t="s">
        <v>29</v>
      </c>
      <c r="B82" s="29">
        <v>19</v>
      </c>
      <c r="C82" s="30" t="s">
        <v>175</v>
      </c>
      <c r="D82" s="29" t="s">
        <v>31</v>
      </c>
      <c r="E82" s="31" t="s">
        <v>176</v>
      </c>
      <c r="F82" s="32" t="s">
        <v>108</v>
      </c>
      <c r="G82" s="33">
        <v>1302.5599999999999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 ht="30">
      <c r="A83" s="29" t="s">
        <v>34</v>
      </c>
      <c r="B83" s="36"/>
      <c r="C83" s="37"/>
      <c r="D83" s="37"/>
      <c r="E83" s="31" t="s">
        <v>177</v>
      </c>
      <c r="F83" s="37"/>
      <c r="G83" s="37"/>
      <c r="H83" s="37"/>
      <c r="I83" s="37"/>
      <c r="J83" s="38"/>
    </row>
    <row r="84" ht="105">
      <c r="A84" s="29" t="s">
        <v>91</v>
      </c>
      <c r="B84" s="36"/>
      <c r="C84" s="37"/>
      <c r="D84" s="37"/>
      <c r="E84" s="43" t="s">
        <v>178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>
      <c r="A86" s="29" t="s">
        <v>29</v>
      </c>
      <c r="B86" s="29">
        <v>20</v>
      </c>
      <c r="C86" s="30" t="s">
        <v>179</v>
      </c>
      <c r="D86" s="29" t="s">
        <v>31</v>
      </c>
      <c r="E86" s="31" t="s">
        <v>180</v>
      </c>
      <c r="F86" s="32" t="s">
        <v>108</v>
      </c>
      <c r="G86" s="33">
        <v>817.04999999999995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60">
      <c r="A87" s="29" t="s">
        <v>34</v>
      </c>
      <c r="B87" s="36"/>
      <c r="C87" s="37"/>
      <c r="D87" s="37"/>
      <c r="E87" s="31" t="s">
        <v>181</v>
      </c>
      <c r="F87" s="37"/>
      <c r="G87" s="37"/>
      <c r="H87" s="37"/>
      <c r="I87" s="37"/>
      <c r="J87" s="38"/>
    </row>
    <row r="88" ht="105">
      <c r="A88" s="29" t="s">
        <v>91</v>
      </c>
      <c r="B88" s="36"/>
      <c r="C88" s="37"/>
      <c r="D88" s="37"/>
      <c r="E88" s="43" t="s">
        <v>182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21</v>
      </c>
      <c r="C90" s="30" t="s">
        <v>183</v>
      </c>
      <c r="D90" s="29" t="s">
        <v>31</v>
      </c>
      <c r="E90" s="31" t="s">
        <v>184</v>
      </c>
      <c r="F90" s="32" t="s">
        <v>108</v>
      </c>
      <c r="G90" s="33">
        <v>817.04999999999995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34</v>
      </c>
      <c r="B91" s="36"/>
      <c r="C91" s="37"/>
      <c r="D91" s="37"/>
      <c r="E91" s="31" t="s">
        <v>185</v>
      </c>
      <c r="F91" s="37"/>
      <c r="G91" s="37"/>
      <c r="H91" s="37"/>
      <c r="I91" s="37"/>
      <c r="J91" s="38"/>
    </row>
    <row r="92" ht="105">
      <c r="A92" s="29" t="s">
        <v>91</v>
      </c>
      <c r="B92" s="36"/>
      <c r="C92" s="37"/>
      <c r="D92" s="37"/>
      <c r="E92" s="43" t="s">
        <v>186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 ht="30">
      <c r="A94" s="29" t="s">
        <v>29</v>
      </c>
      <c r="B94" s="29">
        <v>58</v>
      </c>
      <c r="C94" s="30" t="s">
        <v>187</v>
      </c>
      <c r="D94" s="29" t="s">
        <v>31</v>
      </c>
      <c r="E94" s="31" t="s">
        <v>188</v>
      </c>
      <c r="F94" s="32" t="s">
        <v>189</v>
      </c>
      <c r="G94" s="33">
        <v>307.52199999999999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>
      <c r="A96" s="29" t="s">
        <v>91</v>
      </c>
      <c r="B96" s="36"/>
      <c r="C96" s="37"/>
      <c r="D96" s="37"/>
      <c r="E96" s="43" t="s">
        <v>190</v>
      </c>
      <c r="F96" s="37"/>
      <c r="G96" s="37"/>
      <c r="H96" s="37"/>
      <c r="I96" s="37"/>
      <c r="J96" s="38"/>
    </row>
    <row r="97" ht="105">
      <c r="A97" s="29" t="s">
        <v>36</v>
      </c>
      <c r="B97" s="36"/>
      <c r="C97" s="37"/>
      <c r="D97" s="37"/>
      <c r="E97" s="31" t="s">
        <v>191</v>
      </c>
      <c r="F97" s="37"/>
      <c r="G97" s="37"/>
      <c r="H97" s="37"/>
      <c r="I97" s="37"/>
      <c r="J97" s="38"/>
    </row>
    <row r="98">
      <c r="A98" s="23" t="s">
        <v>26</v>
      </c>
      <c r="B98" s="24"/>
      <c r="C98" s="25" t="s">
        <v>192</v>
      </c>
      <c r="D98" s="26"/>
      <c r="E98" s="23" t="s">
        <v>193</v>
      </c>
      <c r="F98" s="26"/>
      <c r="G98" s="26"/>
      <c r="H98" s="26"/>
      <c r="I98" s="27">
        <f>SUMIFS(I99:I110,A99:A110,"P")</f>
        <v>0</v>
      </c>
      <c r="J98" s="28"/>
    </row>
    <row r="99">
      <c r="A99" s="29" t="s">
        <v>29</v>
      </c>
      <c r="B99" s="29">
        <v>22</v>
      </c>
      <c r="C99" s="30" t="s">
        <v>194</v>
      </c>
      <c r="D99" s="29" t="s">
        <v>31</v>
      </c>
      <c r="E99" s="31" t="s">
        <v>195</v>
      </c>
      <c r="F99" s="32" t="s">
        <v>127</v>
      </c>
      <c r="G99" s="33">
        <v>448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255">
      <c r="A100" s="29" t="s">
        <v>34</v>
      </c>
      <c r="B100" s="36"/>
      <c r="C100" s="37"/>
      <c r="D100" s="37"/>
      <c r="E100" s="31" t="s">
        <v>196</v>
      </c>
      <c r="F100" s="37"/>
      <c r="G100" s="37"/>
      <c r="H100" s="37"/>
      <c r="I100" s="37"/>
      <c r="J100" s="38"/>
    </row>
    <row r="101" ht="75">
      <c r="A101" s="29" t="s">
        <v>91</v>
      </c>
      <c r="B101" s="36"/>
      <c r="C101" s="37"/>
      <c r="D101" s="37"/>
      <c r="E101" s="43" t="s">
        <v>197</v>
      </c>
      <c r="F101" s="37"/>
      <c r="G101" s="37"/>
      <c r="H101" s="37"/>
      <c r="I101" s="37"/>
      <c r="J101" s="38"/>
    </row>
    <row r="102">
      <c r="A102" s="29" t="s">
        <v>36</v>
      </c>
      <c r="B102" s="36"/>
      <c r="C102" s="37"/>
      <c r="D102" s="37"/>
      <c r="E102" s="42" t="s">
        <v>31</v>
      </c>
      <c r="F102" s="37"/>
      <c r="G102" s="37"/>
      <c r="H102" s="37"/>
      <c r="I102" s="37"/>
      <c r="J102" s="38"/>
    </row>
    <row r="103">
      <c r="A103" s="29" t="s">
        <v>29</v>
      </c>
      <c r="B103" s="29">
        <v>23</v>
      </c>
      <c r="C103" s="30" t="s">
        <v>198</v>
      </c>
      <c r="D103" s="29" t="s">
        <v>31</v>
      </c>
      <c r="E103" s="31" t="s">
        <v>199</v>
      </c>
      <c r="F103" s="32" t="s">
        <v>108</v>
      </c>
      <c r="G103" s="33">
        <v>889.25999999999999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34</v>
      </c>
      <c r="B104" s="36"/>
      <c r="C104" s="37"/>
      <c r="D104" s="37"/>
      <c r="E104" s="42" t="s">
        <v>31</v>
      </c>
      <c r="F104" s="37"/>
      <c r="G104" s="37"/>
      <c r="H104" s="37"/>
      <c r="I104" s="37"/>
      <c r="J104" s="38"/>
    </row>
    <row r="105" ht="120">
      <c r="A105" s="29" t="s">
        <v>91</v>
      </c>
      <c r="B105" s="36"/>
      <c r="C105" s="37"/>
      <c r="D105" s="37"/>
      <c r="E105" s="43" t="s">
        <v>200</v>
      </c>
      <c r="F105" s="37"/>
      <c r="G105" s="37"/>
      <c r="H105" s="37"/>
      <c r="I105" s="37"/>
      <c r="J105" s="38"/>
    </row>
    <row r="106">
      <c r="A106" s="29" t="s">
        <v>36</v>
      </c>
      <c r="B106" s="36"/>
      <c r="C106" s="37"/>
      <c r="D106" s="37"/>
      <c r="E106" s="42" t="s">
        <v>31</v>
      </c>
      <c r="F106" s="37"/>
      <c r="G106" s="37"/>
      <c r="H106" s="37"/>
      <c r="I106" s="37"/>
      <c r="J106" s="38"/>
    </row>
    <row r="107">
      <c r="A107" s="29" t="s">
        <v>29</v>
      </c>
      <c r="B107" s="29">
        <v>24</v>
      </c>
      <c r="C107" s="30" t="s">
        <v>201</v>
      </c>
      <c r="D107" s="29" t="s">
        <v>31</v>
      </c>
      <c r="E107" s="31" t="s">
        <v>202</v>
      </c>
      <c r="F107" s="32" t="s">
        <v>108</v>
      </c>
      <c r="G107" s="33">
        <v>672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120">
      <c r="A108" s="29" t="s">
        <v>34</v>
      </c>
      <c r="B108" s="36"/>
      <c r="C108" s="37"/>
      <c r="D108" s="37"/>
      <c r="E108" s="31" t="s">
        <v>203</v>
      </c>
      <c r="F108" s="37"/>
      <c r="G108" s="37"/>
      <c r="H108" s="37"/>
      <c r="I108" s="37"/>
      <c r="J108" s="38"/>
    </row>
    <row r="109" ht="75">
      <c r="A109" s="29" t="s">
        <v>91</v>
      </c>
      <c r="B109" s="36"/>
      <c r="C109" s="37"/>
      <c r="D109" s="37"/>
      <c r="E109" s="43" t="s">
        <v>204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>
      <c r="A111" s="23" t="s">
        <v>26</v>
      </c>
      <c r="B111" s="24"/>
      <c r="C111" s="25" t="s">
        <v>205</v>
      </c>
      <c r="D111" s="26"/>
      <c r="E111" s="23" t="s">
        <v>206</v>
      </c>
      <c r="F111" s="26"/>
      <c r="G111" s="26"/>
      <c r="H111" s="26"/>
      <c r="I111" s="27">
        <f>SUMIFS(I112:I151,A112:A151,"P")</f>
        <v>0</v>
      </c>
      <c r="J111" s="28"/>
    </row>
    <row r="112">
      <c r="A112" s="29" t="s">
        <v>29</v>
      </c>
      <c r="B112" s="29">
        <v>25</v>
      </c>
      <c r="C112" s="30" t="s">
        <v>207</v>
      </c>
      <c r="D112" s="29" t="s">
        <v>31</v>
      </c>
      <c r="E112" s="31" t="s">
        <v>208</v>
      </c>
      <c r="F112" s="32" t="s">
        <v>114</v>
      </c>
      <c r="G112" s="33">
        <v>265.76999999999998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60">
      <c r="A113" s="29" t="s">
        <v>34</v>
      </c>
      <c r="B113" s="36"/>
      <c r="C113" s="37"/>
      <c r="D113" s="37"/>
      <c r="E113" s="31" t="s">
        <v>209</v>
      </c>
      <c r="F113" s="37"/>
      <c r="G113" s="37"/>
      <c r="H113" s="37"/>
      <c r="I113" s="37"/>
      <c r="J113" s="38"/>
    </row>
    <row r="114" ht="120">
      <c r="A114" s="29" t="s">
        <v>91</v>
      </c>
      <c r="B114" s="36"/>
      <c r="C114" s="37"/>
      <c r="D114" s="37"/>
      <c r="E114" s="43" t="s">
        <v>210</v>
      </c>
      <c r="F114" s="37"/>
      <c r="G114" s="37"/>
      <c r="H114" s="37"/>
      <c r="I114" s="37"/>
      <c r="J114" s="38"/>
    </row>
    <row r="115">
      <c r="A115" s="29" t="s">
        <v>36</v>
      </c>
      <c r="B115" s="36"/>
      <c r="C115" s="37"/>
      <c r="D115" s="37"/>
      <c r="E115" s="42" t="s">
        <v>31</v>
      </c>
      <c r="F115" s="37"/>
      <c r="G115" s="37"/>
      <c r="H115" s="37"/>
      <c r="I115" s="37"/>
      <c r="J115" s="38"/>
    </row>
    <row r="116">
      <c r="A116" s="29" t="s">
        <v>29</v>
      </c>
      <c r="B116" s="29">
        <v>26</v>
      </c>
      <c r="C116" s="30" t="s">
        <v>211</v>
      </c>
      <c r="D116" s="29" t="s">
        <v>31</v>
      </c>
      <c r="E116" s="31" t="s">
        <v>212</v>
      </c>
      <c r="F116" s="32" t="s">
        <v>114</v>
      </c>
      <c r="G116" s="33">
        <v>487.30000000000001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120">
      <c r="A117" s="29" t="s">
        <v>34</v>
      </c>
      <c r="B117" s="36"/>
      <c r="C117" s="37"/>
      <c r="D117" s="37"/>
      <c r="E117" s="31" t="s">
        <v>213</v>
      </c>
      <c r="F117" s="37"/>
      <c r="G117" s="37"/>
      <c r="H117" s="37"/>
      <c r="I117" s="37"/>
      <c r="J117" s="38"/>
    </row>
    <row r="118" ht="120">
      <c r="A118" s="29" t="s">
        <v>91</v>
      </c>
      <c r="B118" s="36"/>
      <c r="C118" s="37"/>
      <c r="D118" s="37"/>
      <c r="E118" s="43" t="s">
        <v>214</v>
      </c>
      <c r="F118" s="37"/>
      <c r="G118" s="37"/>
      <c r="H118" s="37"/>
      <c r="I118" s="37"/>
      <c r="J118" s="38"/>
    </row>
    <row r="119">
      <c r="A119" s="29" t="s">
        <v>36</v>
      </c>
      <c r="B119" s="36"/>
      <c r="C119" s="37"/>
      <c r="D119" s="37"/>
      <c r="E119" s="42" t="s">
        <v>31</v>
      </c>
      <c r="F119" s="37"/>
      <c r="G119" s="37"/>
      <c r="H119" s="37"/>
      <c r="I119" s="37"/>
      <c r="J119" s="38"/>
    </row>
    <row r="120">
      <c r="A120" s="29" t="s">
        <v>29</v>
      </c>
      <c r="B120" s="29">
        <v>27</v>
      </c>
      <c r="C120" s="30" t="s">
        <v>215</v>
      </c>
      <c r="D120" s="29" t="s">
        <v>31</v>
      </c>
      <c r="E120" s="31" t="s">
        <v>216</v>
      </c>
      <c r="F120" s="32" t="s">
        <v>114</v>
      </c>
      <c r="G120" s="33">
        <v>583.72799999999995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90">
      <c r="A121" s="29" t="s">
        <v>34</v>
      </c>
      <c r="B121" s="36"/>
      <c r="C121" s="37"/>
      <c r="D121" s="37"/>
      <c r="E121" s="31" t="s">
        <v>217</v>
      </c>
      <c r="F121" s="37"/>
      <c r="G121" s="37"/>
      <c r="H121" s="37"/>
      <c r="I121" s="37"/>
      <c r="J121" s="38"/>
    </row>
    <row r="122" ht="90">
      <c r="A122" s="29" t="s">
        <v>91</v>
      </c>
      <c r="B122" s="36"/>
      <c r="C122" s="37"/>
      <c r="D122" s="37"/>
      <c r="E122" s="43" t="s">
        <v>218</v>
      </c>
      <c r="F122" s="37"/>
      <c r="G122" s="37"/>
      <c r="H122" s="37"/>
      <c r="I122" s="37"/>
      <c r="J122" s="38"/>
    </row>
    <row r="123">
      <c r="A123" s="29" t="s">
        <v>36</v>
      </c>
      <c r="B123" s="36"/>
      <c r="C123" s="37"/>
      <c r="D123" s="37"/>
      <c r="E123" s="42" t="s">
        <v>31</v>
      </c>
      <c r="F123" s="37"/>
      <c r="G123" s="37"/>
      <c r="H123" s="37"/>
      <c r="I123" s="37"/>
      <c r="J123" s="38"/>
    </row>
    <row r="124">
      <c r="A124" s="29" t="s">
        <v>29</v>
      </c>
      <c r="B124" s="29">
        <v>28</v>
      </c>
      <c r="C124" s="30" t="s">
        <v>219</v>
      </c>
      <c r="D124" s="29" t="s">
        <v>31</v>
      </c>
      <c r="E124" s="31" t="s">
        <v>220</v>
      </c>
      <c r="F124" s="32" t="s">
        <v>108</v>
      </c>
      <c r="G124" s="33">
        <v>84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34</v>
      </c>
      <c r="B125" s="36"/>
      <c r="C125" s="37"/>
      <c r="D125" s="37"/>
      <c r="E125" s="31" t="s">
        <v>221</v>
      </c>
      <c r="F125" s="37"/>
      <c r="G125" s="37"/>
      <c r="H125" s="37"/>
      <c r="I125" s="37"/>
      <c r="J125" s="38"/>
    </row>
    <row r="126" ht="45">
      <c r="A126" s="29" t="s">
        <v>91</v>
      </c>
      <c r="B126" s="36"/>
      <c r="C126" s="37"/>
      <c r="D126" s="37"/>
      <c r="E126" s="43" t="s">
        <v>222</v>
      </c>
      <c r="F126" s="37"/>
      <c r="G126" s="37"/>
      <c r="H126" s="37"/>
      <c r="I126" s="37"/>
      <c r="J126" s="38"/>
    </row>
    <row r="127">
      <c r="A127" s="29" t="s">
        <v>36</v>
      </c>
      <c r="B127" s="36"/>
      <c r="C127" s="37"/>
      <c r="D127" s="37"/>
      <c r="E127" s="42" t="s">
        <v>31</v>
      </c>
      <c r="F127" s="37"/>
      <c r="G127" s="37"/>
      <c r="H127" s="37"/>
      <c r="I127" s="37"/>
      <c r="J127" s="38"/>
    </row>
    <row r="128">
      <c r="A128" s="29" t="s">
        <v>29</v>
      </c>
      <c r="B128" s="29">
        <v>29</v>
      </c>
      <c r="C128" s="30" t="s">
        <v>223</v>
      </c>
      <c r="D128" s="29" t="s">
        <v>31</v>
      </c>
      <c r="E128" s="31" t="s">
        <v>224</v>
      </c>
      <c r="F128" s="32" t="s">
        <v>108</v>
      </c>
      <c r="G128" s="33">
        <v>3413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75">
      <c r="A129" s="29" t="s">
        <v>34</v>
      </c>
      <c r="B129" s="36"/>
      <c r="C129" s="37"/>
      <c r="D129" s="37"/>
      <c r="E129" s="31" t="s">
        <v>225</v>
      </c>
      <c r="F129" s="37"/>
      <c r="G129" s="37"/>
      <c r="H129" s="37"/>
      <c r="I129" s="37"/>
      <c r="J129" s="38"/>
    </row>
    <row r="130" ht="135">
      <c r="A130" s="29" t="s">
        <v>91</v>
      </c>
      <c r="B130" s="36"/>
      <c r="C130" s="37"/>
      <c r="D130" s="37"/>
      <c r="E130" s="43" t="s">
        <v>226</v>
      </c>
      <c r="F130" s="37"/>
      <c r="G130" s="37"/>
      <c r="H130" s="37"/>
      <c r="I130" s="37"/>
      <c r="J130" s="38"/>
    </row>
    <row r="131">
      <c r="A131" s="29" t="s">
        <v>36</v>
      </c>
      <c r="B131" s="36"/>
      <c r="C131" s="37"/>
      <c r="D131" s="37"/>
      <c r="E131" s="42" t="s">
        <v>31</v>
      </c>
      <c r="F131" s="37"/>
      <c r="G131" s="37"/>
      <c r="H131" s="37"/>
      <c r="I131" s="37"/>
      <c r="J131" s="38"/>
    </row>
    <row r="132">
      <c r="A132" s="29" t="s">
        <v>29</v>
      </c>
      <c r="B132" s="29">
        <v>30</v>
      </c>
      <c r="C132" s="30" t="s">
        <v>227</v>
      </c>
      <c r="D132" s="29" t="s">
        <v>31</v>
      </c>
      <c r="E132" s="31" t="s">
        <v>228</v>
      </c>
      <c r="F132" s="32" t="s">
        <v>108</v>
      </c>
      <c r="G132" s="33">
        <v>3153.1999999999998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 ht="75">
      <c r="A133" s="29" t="s">
        <v>34</v>
      </c>
      <c r="B133" s="36"/>
      <c r="C133" s="37"/>
      <c r="D133" s="37"/>
      <c r="E133" s="31" t="s">
        <v>225</v>
      </c>
      <c r="F133" s="37"/>
      <c r="G133" s="37"/>
      <c r="H133" s="37"/>
      <c r="I133" s="37"/>
      <c r="J133" s="38"/>
    </row>
    <row r="134" ht="105">
      <c r="A134" s="29" t="s">
        <v>91</v>
      </c>
      <c r="B134" s="36"/>
      <c r="C134" s="37"/>
      <c r="D134" s="37"/>
      <c r="E134" s="43" t="s">
        <v>229</v>
      </c>
      <c r="F134" s="37"/>
      <c r="G134" s="37"/>
      <c r="H134" s="37"/>
      <c r="I134" s="37"/>
      <c r="J134" s="38"/>
    </row>
    <row r="135">
      <c r="A135" s="29" t="s">
        <v>36</v>
      </c>
      <c r="B135" s="36"/>
      <c r="C135" s="37"/>
      <c r="D135" s="37"/>
      <c r="E135" s="42" t="s">
        <v>31</v>
      </c>
      <c r="F135" s="37"/>
      <c r="G135" s="37"/>
      <c r="H135" s="37"/>
      <c r="I135" s="37"/>
      <c r="J135" s="38"/>
    </row>
    <row r="136">
      <c r="A136" s="29" t="s">
        <v>29</v>
      </c>
      <c r="B136" s="29">
        <v>31</v>
      </c>
      <c r="C136" s="30" t="s">
        <v>230</v>
      </c>
      <c r="D136" s="29" t="s">
        <v>31</v>
      </c>
      <c r="E136" s="31" t="s">
        <v>231</v>
      </c>
      <c r="F136" s="32" t="s">
        <v>108</v>
      </c>
      <c r="G136" s="33">
        <v>3413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34</v>
      </c>
      <c r="B137" s="36"/>
      <c r="C137" s="37"/>
      <c r="D137" s="37"/>
      <c r="E137" s="42" t="s">
        <v>31</v>
      </c>
      <c r="F137" s="37"/>
      <c r="G137" s="37"/>
      <c r="H137" s="37"/>
      <c r="I137" s="37"/>
      <c r="J137" s="38"/>
    </row>
    <row r="138" ht="105">
      <c r="A138" s="29" t="s">
        <v>91</v>
      </c>
      <c r="B138" s="36"/>
      <c r="C138" s="37"/>
      <c r="D138" s="37"/>
      <c r="E138" s="43" t="s">
        <v>232</v>
      </c>
      <c r="F138" s="37"/>
      <c r="G138" s="37"/>
      <c r="H138" s="37"/>
      <c r="I138" s="37"/>
      <c r="J138" s="38"/>
    </row>
    <row r="139" ht="195">
      <c r="A139" s="29" t="s">
        <v>36</v>
      </c>
      <c r="B139" s="36"/>
      <c r="C139" s="37"/>
      <c r="D139" s="37"/>
      <c r="E139" s="31" t="s">
        <v>233</v>
      </c>
      <c r="F139" s="37"/>
      <c r="G139" s="37"/>
      <c r="H139" s="37"/>
      <c r="I139" s="37"/>
      <c r="J139" s="38"/>
    </row>
    <row r="140">
      <c r="A140" s="29" t="s">
        <v>29</v>
      </c>
      <c r="B140" s="29">
        <v>32</v>
      </c>
      <c r="C140" s="30" t="s">
        <v>234</v>
      </c>
      <c r="D140" s="29" t="s">
        <v>31</v>
      </c>
      <c r="E140" s="31" t="s">
        <v>235</v>
      </c>
      <c r="F140" s="32" t="s">
        <v>108</v>
      </c>
      <c r="G140" s="33">
        <v>3153.1999999999998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 ht="165">
      <c r="A141" s="29" t="s">
        <v>34</v>
      </c>
      <c r="B141" s="36"/>
      <c r="C141" s="37"/>
      <c r="D141" s="37"/>
      <c r="E141" s="31" t="s">
        <v>236</v>
      </c>
      <c r="F141" s="37"/>
      <c r="G141" s="37"/>
      <c r="H141" s="37"/>
      <c r="I141" s="37"/>
      <c r="J141" s="38"/>
    </row>
    <row r="142" ht="75">
      <c r="A142" s="29" t="s">
        <v>91</v>
      </c>
      <c r="B142" s="36"/>
      <c r="C142" s="37"/>
      <c r="D142" s="37"/>
      <c r="E142" s="43" t="s">
        <v>237</v>
      </c>
      <c r="F142" s="37"/>
      <c r="G142" s="37"/>
      <c r="H142" s="37"/>
      <c r="I142" s="37"/>
      <c r="J142" s="38"/>
    </row>
    <row r="143">
      <c r="A143" s="29" t="s">
        <v>36</v>
      </c>
      <c r="B143" s="36"/>
      <c r="C143" s="37"/>
      <c r="D143" s="37"/>
      <c r="E143" s="42" t="s">
        <v>31</v>
      </c>
      <c r="F143" s="37"/>
      <c r="G143" s="37"/>
      <c r="H143" s="37"/>
      <c r="I143" s="37"/>
      <c r="J143" s="38"/>
    </row>
    <row r="144">
      <c r="A144" s="29" t="s">
        <v>29</v>
      </c>
      <c r="B144" s="29">
        <v>33</v>
      </c>
      <c r="C144" s="30" t="s">
        <v>238</v>
      </c>
      <c r="D144" s="29" t="s">
        <v>31</v>
      </c>
      <c r="E144" s="31" t="s">
        <v>239</v>
      </c>
      <c r="F144" s="32" t="s">
        <v>108</v>
      </c>
      <c r="G144" s="33">
        <v>48.5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 ht="135">
      <c r="A145" s="29" t="s">
        <v>34</v>
      </c>
      <c r="B145" s="36"/>
      <c r="C145" s="37"/>
      <c r="D145" s="37"/>
      <c r="E145" s="31" t="s">
        <v>240</v>
      </c>
      <c r="F145" s="37"/>
      <c r="G145" s="37"/>
      <c r="H145" s="37"/>
      <c r="I145" s="37"/>
      <c r="J145" s="38"/>
    </row>
    <row r="146" ht="45">
      <c r="A146" s="29" t="s">
        <v>91</v>
      </c>
      <c r="B146" s="36"/>
      <c r="C146" s="37"/>
      <c r="D146" s="37"/>
      <c r="E146" s="43" t="s">
        <v>241</v>
      </c>
      <c r="F146" s="37"/>
      <c r="G146" s="37"/>
      <c r="H146" s="37"/>
      <c r="I146" s="37"/>
      <c r="J146" s="38"/>
    </row>
    <row r="147">
      <c r="A147" s="29" t="s">
        <v>36</v>
      </c>
      <c r="B147" s="36"/>
      <c r="C147" s="37"/>
      <c r="D147" s="37"/>
      <c r="E147" s="42" t="s">
        <v>31</v>
      </c>
      <c r="F147" s="37"/>
      <c r="G147" s="37"/>
      <c r="H147" s="37"/>
      <c r="I147" s="37"/>
      <c r="J147" s="38"/>
    </row>
    <row r="148">
      <c r="A148" s="29" t="s">
        <v>29</v>
      </c>
      <c r="B148" s="29">
        <v>34</v>
      </c>
      <c r="C148" s="30" t="s">
        <v>242</v>
      </c>
      <c r="D148" s="29" t="s">
        <v>31</v>
      </c>
      <c r="E148" s="31" t="s">
        <v>243</v>
      </c>
      <c r="F148" s="32" t="s">
        <v>127</v>
      </c>
      <c r="G148" s="33">
        <v>34.350000000000001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34</v>
      </c>
      <c r="B149" s="36"/>
      <c r="C149" s="37"/>
      <c r="D149" s="37"/>
      <c r="E149" s="42" t="s">
        <v>31</v>
      </c>
      <c r="F149" s="37"/>
      <c r="G149" s="37"/>
      <c r="H149" s="37"/>
      <c r="I149" s="37"/>
      <c r="J149" s="38"/>
    </row>
    <row r="150" ht="120">
      <c r="A150" s="29" t="s">
        <v>91</v>
      </c>
      <c r="B150" s="36"/>
      <c r="C150" s="37"/>
      <c r="D150" s="37"/>
      <c r="E150" s="43" t="s">
        <v>244</v>
      </c>
      <c r="F150" s="37"/>
      <c r="G150" s="37"/>
      <c r="H150" s="37"/>
      <c r="I150" s="37"/>
      <c r="J150" s="38"/>
    </row>
    <row r="151">
      <c r="A151" s="29" t="s">
        <v>36</v>
      </c>
      <c r="B151" s="36"/>
      <c r="C151" s="37"/>
      <c r="D151" s="37"/>
      <c r="E151" s="42" t="s">
        <v>31</v>
      </c>
      <c r="F151" s="37"/>
      <c r="G151" s="37"/>
      <c r="H151" s="37"/>
      <c r="I151" s="37"/>
      <c r="J151" s="38"/>
    </row>
    <row r="152">
      <c r="A152" s="23" t="s">
        <v>26</v>
      </c>
      <c r="B152" s="24"/>
      <c r="C152" s="25" t="s">
        <v>245</v>
      </c>
      <c r="D152" s="26"/>
      <c r="E152" s="23" t="s">
        <v>246</v>
      </c>
      <c r="F152" s="26"/>
      <c r="G152" s="26"/>
      <c r="H152" s="26"/>
      <c r="I152" s="27">
        <f>SUMIFS(I153:I156,A153:A156,"P")</f>
        <v>0</v>
      </c>
      <c r="J152" s="28"/>
    </row>
    <row r="153">
      <c r="A153" s="29" t="s">
        <v>29</v>
      </c>
      <c r="B153" s="29">
        <v>57</v>
      </c>
      <c r="C153" s="30" t="s">
        <v>247</v>
      </c>
      <c r="D153" s="29" t="s">
        <v>31</v>
      </c>
      <c r="E153" s="31" t="s">
        <v>248</v>
      </c>
      <c r="F153" s="32" t="s">
        <v>108</v>
      </c>
      <c r="G153" s="33">
        <v>205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270">
      <c r="A154" s="29" t="s">
        <v>34</v>
      </c>
      <c r="B154" s="36"/>
      <c r="C154" s="37"/>
      <c r="D154" s="37"/>
      <c r="E154" s="31" t="s">
        <v>249</v>
      </c>
      <c r="F154" s="37"/>
      <c r="G154" s="37"/>
      <c r="H154" s="37"/>
      <c r="I154" s="37"/>
      <c r="J154" s="38"/>
    </row>
    <row r="155" ht="60">
      <c r="A155" s="29" t="s">
        <v>91</v>
      </c>
      <c r="B155" s="36"/>
      <c r="C155" s="37"/>
      <c r="D155" s="37"/>
      <c r="E155" s="43" t="s">
        <v>250</v>
      </c>
      <c r="F155" s="37"/>
      <c r="G155" s="37"/>
      <c r="H155" s="37"/>
      <c r="I155" s="37"/>
      <c r="J155" s="38"/>
    </row>
    <row r="156">
      <c r="A156" s="29" t="s">
        <v>36</v>
      </c>
      <c r="B156" s="36"/>
      <c r="C156" s="37"/>
      <c r="D156" s="37"/>
      <c r="E156" s="42" t="s">
        <v>31</v>
      </c>
      <c r="F156" s="37"/>
      <c r="G156" s="37"/>
      <c r="H156" s="37"/>
      <c r="I156" s="37"/>
      <c r="J156" s="38"/>
    </row>
    <row r="157">
      <c r="A157" s="23" t="s">
        <v>26</v>
      </c>
      <c r="B157" s="24"/>
      <c r="C157" s="25" t="s">
        <v>251</v>
      </c>
      <c r="D157" s="26"/>
      <c r="E157" s="23" t="s">
        <v>252</v>
      </c>
      <c r="F157" s="26"/>
      <c r="G157" s="26"/>
      <c r="H157" s="26"/>
      <c r="I157" s="27">
        <f>SUMIFS(I158:I185,A158:A185,"P")</f>
        <v>0</v>
      </c>
      <c r="J157" s="28"/>
    </row>
    <row r="158">
      <c r="A158" s="29" t="s">
        <v>29</v>
      </c>
      <c r="B158" s="29">
        <v>35</v>
      </c>
      <c r="C158" s="30" t="s">
        <v>253</v>
      </c>
      <c r="D158" s="29" t="s">
        <v>31</v>
      </c>
      <c r="E158" s="31" t="s">
        <v>254</v>
      </c>
      <c r="F158" s="32" t="s">
        <v>127</v>
      </c>
      <c r="G158" s="33">
        <v>26.300000000000001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 ht="330">
      <c r="A159" s="29" t="s">
        <v>34</v>
      </c>
      <c r="B159" s="36"/>
      <c r="C159" s="37"/>
      <c r="D159" s="37"/>
      <c r="E159" s="31" t="s">
        <v>255</v>
      </c>
      <c r="F159" s="37"/>
      <c r="G159" s="37"/>
      <c r="H159" s="37"/>
      <c r="I159" s="37"/>
      <c r="J159" s="38"/>
    </row>
    <row r="160" ht="165">
      <c r="A160" s="29" t="s">
        <v>91</v>
      </c>
      <c r="B160" s="36"/>
      <c r="C160" s="37"/>
      <c r="D160" s="37"/>
      <c r="E160" s="43" t="s">
        <v>256</v>
      </c>
      <c r="F160" s="37"/>
      <c r="G160" s="37"/>
      <c r="H160" s="37"/>
      <c r="I160" s="37"/>
      <c r="J160" s="38"/>
    </row>
    <row r="161">
      <c r="A161" s="29" t="s">
        <v>36</v>
      </c>
      <c r="B161" s="36"/>
      <c r="C161" s="37"/>
      <c r="D161" s="37"/>
      <c r="E161" s="42" t="s">
        <v>31</v>
      </c>
      <c r="F161" s="37"/>
      <c r="G161" s="37"/>
      <c r="H161" s="37"/>
      <c r="I161" s="37"/>
      <c r="J161" s="38"/>
    </row>
    <row r="162">
      <c r="A162" s="29" t="s">
        <v>29</v>
      </c>
      <c r="B162" s="29">
        <v>36</v>
      </c>
      <c r="C162" s="30" t="s">
        <v>257</v>
      </c>
      <c r="D162" s="29" t="s">
        <v>31</v>
      </c>
      <c r="E162" s="31" t="s">
        <v>258</v>
      </c>
      <c r="F162" s="32" t="s">
        <v>259</v>
      </c>
      <c r="G162" s="33">
        <v>9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 ht="90">
      <c r="A163" s="29" t="s">
        <v>34</v>
      </c>
      <c r="B163" s="36"/>
      <c r="C163" s="37"/>
      <c r="D163" s="37"/>
      <c r="E163" s="31" t="s">
        <v>260</v>
      </c>
      <c r="F163" s="37"/>
      <c r="G163" s="37"/>
      <c r="H163" s="37"/>
      <c r="I163" s="37"/>
      <c r="J163" s="38"/>
    </row>
    <row r="164" ht="60">
      <c r="A164" s="29" t="s">
        <v>91</v>
      </c>
      <c r="B164" s="36"/>
      <c r="C164" s="37"/>
      <c r="D164" s="37"/>
      <c r="E164" s="43" t="s">
        <v>261</v>
      </c>
      <c r="F164" s="37"/>
      <c r="G164" s="37"/>
      <c r="H164" s="37"/>
      <c r="I164" s="37"/>
      <c r="J164" s="38"/>
    </row>
    <row r="165">
      <c r="A165" s="29" t="s">
        <v>36</v>
      </c>
      <c r="B165" s="36"/>
      <c r="C165" s="37"/>
      <c r="D165" s="37"/>
      <c r="E165" s="42" t="s">
        <v>31</v>
      </c>
      <c r="F165" s="37"/>
      <c r="G165" s="37"/>
      <c r="H165" s="37"/>
      <c r="I165" s="37"/>
      <c r="J165" s="38"/>
    </row>
    <row r="166">
      <c r="A166" s="29" t="s">
        <v>29</v>
      </c>
      <c r="B166" s="29">
        <v>37</v>
      </c>
      <c r="C166" s="30" t="s">
        <v>262</v>
      </c>
      <c r="D166" s="29" t="s">
        <v>192</v>
      </c>
      <c r="E166" s="31" t="s">
        <v>263</v>
      </c>
      <c r="F166" s="32" t="s">
        <v>259</v>
      </c>
      <c r="G166" s="33">
        <v>1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34</v>
      </c>
      <c r="B167" s="36"/>
      <c r="C167" s="37"/>
      <c r="D167" s="37"/>
      <c r="E167" s="31" t="s">
        <v>264</v>
      </c>
      <c r="F167" s="37"/>
      <c r="G167" s="37"/>
      <c r="H167" s="37"/>
      <c r="I167" s="37"/>
      <c r="J167" s="38"/>
    </row>
    <row r="168" ht="45">
      <c r="A168" s="29" t="s">
        <v>91</v>
      </c>
      <c r="B168" s="36"/>
      <c r="C168" s="37"/>
      <c r="D168" s="37"/>
      <c r="E168" s="43" t="s">
        <v>265</v>
      </c>
      <c r="F168" s="37"/>
      <c r="G168" s="37"/>
      <c r="H168" s="37"/>
      <c r="I168" s="37"/>
      <c r="J168" s="38"/>
    </row>
    <row r="169">
      <c r="A169" s="29" t="s">
        <v>36</v>
      </c>
      <c r="B169" s="36"/>
      <c r="C169" s="37"/>
      <c r="D169" s="37"/>
      <c r="E169" s="42" t="s">
        <v>31</v>
      </c>
      <c r="F169" s="37"/>
      <c r="G169" s="37"/>
      <c r="H169" s="37"/>
      <c r="I169" s="37"/>
      <c r="J169" s="38"/>
    </row>
    <row r="170">
      <c r="A170" s="29" t="s">
        <v>29</v>
      </c>
      <c r="B170" s="29">
        <v>38</v>
      </c>
      <c r="C170" s="30" t="s">
        <v>266</v>
      </c>
      <c r="D170" s="29" t="s">
        <v>31</v>
      </c>
      <c r="E170" s="31" t="s">
        <v>267</v>
      </c>
      <c r="F170" s="32" t="s">
        <v>259</v>
      </c>
      <c r="G170" s="33">
        <v>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 ht="45">
      <c r="A171" s="29" t="s">
        <v>34</v>
      </c>
      <c r="B171" s="36"/>
      <c r="C171" s="37"/>
      <c r="D171" s="37"/>
      <c r="E171" s="31" t="s">
        <v>268</v>
      </c>
      <c r="F171" s="37"/>
      <c r="G171" s="37"/>
      <c r="H171" s="37"/>
      <c r="I171" s="37"/>
      <c r="J171" s="38"/>
    </row>
    <row r="172" ht="45">
      <c r="A172" s="29" t="s">
        <v>91</v>
      </c>
      <c r="B172" s="36"/>
      <c r="C172" s="37"/>
      <c r="D172" s="37"/>
      <c r="E172" s="43" t="s">
        <v>269</v>
      </c>
      <c r="F172" s="37"/>
      <c r="G172" s="37"/>
      <c r="H172" s="37"/>
      <c r="I172" s="37"/>
      <c r="J172" s="38"/>
    </row>
    <row r="173">
      <c r="A173" s="29" t="s">
        <v>36</v>
      </c>
      <c r="B173" s="36"/>
      <c r="C173" s="37"/>
      <c r="D173" s="37"/>
      <c r="E173" s="42" t="s">
        <v>31</v>
      </c>
      <c r="F173" s="37"/>
      <c r="G173" s="37"/>
      <c r="H173" s="37"/>
      <c r="I173" s="37"/>
      <c r="J173" s="38"/>
    </row>
    <row r="174">
      <c r="A174" s="29" t="s">
        <v>29</v>
      </c>
      <c r="B174" s="29">
        <v>39</v>
      </c>
      <c r="C174" s="30" t="s">
        <v>270</v>
      </c>
      <c r="D174" s="29" t="s">
        <v>31</v>
      </c>
      <c r="E174" s="31" t="s">
        <v>271</v>
      </c>
      <c r="F174" s="32" t="s">
        <v>259</v>
      </c>
      <c r="G174" s="33">
        <v>3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 ht="45">
      <c r="A175" s="29" t="s">
        <v>34</v>
      </c>
      <c r="B175" s="36"/>
      <c r="C175" s="37"/>
      <c r="D175" s="37"/>
      <c r="E175" s="31" t="s">
        <v>268</v>
      </c>
      <c r="F175" s="37"/>
      <c r="G175" s="37"/>
      <c r="H175" s="37"/>
      <c r="I175" s="37"/>
      <c r="J175" s="38"/>
    </row>
    <row r="176" ht="45">
      <c r="A176" s="29" t="s">
        <v>91</v>
      </c>
      <c r="B176" s="36"/>
      <c r="C176" s="37"/>
      <c r="D176" s="37"/>
      <c r="E176" s="43" t="s">
        <v>272</v>
      </c>
      <c r="F176" s="37"/>
      <c r="G176" s="37"/>
      <c r="H176" s="37"/>
      <c r="I176" s="37"/>
      <c r="J176" s="38"/>
    </row>
    <row r="177">
      <c r="A177" s="29" t="s">
        <v>36</v>
      </c>
      <c r="B177" s="36"/>
      <c r="C177" s="37"/>
      <c r="D177" s="37"/>
      <c r="E177" s="42" t="s">
        <v>31</v>
      </c>
      <c r="F177" s="37"/>
      <c r="G177" s="37"/>
      <c r="H177" s="37"/>
      <c r="I177" s="37"/>
      <c r="J177" s="38"/>
    </row>
    <row r="178">
      <c r="A178" s="29" t="s">
        <v>29</v>
      </c>
      <c r="B178" s="29">
        <v>40</v>
      </c>
      <c r="C178" s="30" t="s">
        <v>273</v>
      </c>
      <c r="D178" s="29" t="s">
        <v>31</v>
      </c>
      <c r="E178" s="31" t="s">
        <v>274</v>
      </c>
      <c r="F178" s="32" t="s">
        <v>259</v>
      </c>
      <c r="G178" s="33">
        <v>2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34</v>
      </c>
      <c r="B179" s="36"/>
      <c r="C179" s="37"/>
      <c r="D179" s="37"/>
      <c r="E179" s="42" t="s">
        <v>31</v>
      </c>
      <c r="F179" s="37"/>
      <c r="G179" s="37"/>
      <c r="H179" s="37"/>
      <c r="I179" s="37"/>
      <c r="J179" s="38"/>
    </row>
    <row r="180" ht="45">
      <c r="A180" s="29" t="s">
        <v>91</v>
      </c>
      <c r="B180" s="36"/>
      <c r="C180" s="37"/>
      <c r="D180" s="37"/>
      <c r="E180" s="43" t="s">
        <v>275</v>
      </c>
      <c r="F180" s="37"/>
      <c r="G180" s="37"/>
      <c r="H180" s="37"/>
      <c r="I180" s="37"/>
      <c r="J180" s="38"/>
    </row>
    <row r="181">
      <c r="A181" s="29" t="s">
        <v>36</v>
      </c>
      <c r="B181" s="36"/>
      <c r="C181" s="37"/>
      <c r="D181" s="37"/>
      <c r="E181" s="42" t="s">
        <v>31</v>
      </c>
      <c r="F181" s="37"/>
      <c r="G181" s="37"/>
      <c r="H181" s="37"/>
      <c r="I181" s="37"/>
      <c r="J181" s="38"/>
    </row>
    <row r="182">
      <c r="A182" s="29" t="s">
        <v>29</v>
      </c>
      <c r="B182" s="29">
        <v>55</v>
      </c>
      <c r="C182" s="30" t="s">
        <v>257</v>
      </c>
      <c r="D182" s="29" t="s">
        <v>97</v>
      </c>
      <c r="E182" s="31" t="s">
        <v>258</v>
      </c>
      <c r="F182" s="32" t="s">
        <v>259</v>
      </c>
      <c r="G182" s="33">
        <v>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90">
      <c r="A183" s="29" t="s">
        <v>34</v>
      </c>
      <c r="B183" s="36"/>
      <c r="C183" s="37"/>
      <c r="D183" s="37"/>
      <c r="E183" s="31" t="s">
        <v>260</v>
      </c>
      <c r="F183" s="37"/>
      <c r="G183" s="37"/>
      <c r="H183" s="37"/>
      <c r="I183" s="37"/>
      <c r="J183" s="38"/>
    </row>
    <row r="184" ht="30">
      <c r="A184" s="29" t="s">
        <v>91</v>
      </c>
      <c r="B184" s="36"/>
      <c r="C184" s="37"/>
      <c r="D184" s="37"/>
      <c r="E184" s="43" t="s">
        <v>276</v>
      </c>
      <c r="F184" s="37"/>
      <c r="G184" s="37"/>
      <c r="H184" s="37"/>
      <c r="I184" s="37"/>
      <c r="J184" s="38"/>
    </row>
    <row r="185">
      <c r="A185" s="29" t="s">
        <v>36</v>
      </c>
      <c r="B185" s="36"/>
      <c r="C185" s="37"/>
      <c r="D185" s="37"/>
      <c r="E185" s="42" t="s">
        <v>31</v>
      </c>
      <c r="F185" s="37"/>
      <c r="G185" s="37"/>
      <c r="H185" s="37"/>
      <c r="I185" s="37"/>
      <c r="J185" s="38"/>
    </row>
    <row r="186">
      <c r="A186" s="23" t="s">
        <v>26</v>
      </c>
      <c r="B186" s="24"/>
      <c r="C186" s="25" t="s">
        <v>277</v>
      </c>
      <c r="D186" s="26"/>
      <c r="E186" s="23" t="s">
        <v>278</v>
      </c>
      <c r="F186" s="26"/>
      <c r="G186" s="26"/>
      <c r="H186" s="26"/>
      <c r="I186" s="27">
        <f>SUMIFS(I187:I222,A187:A222,"P")</f>
        <v>0</v>
      </c>
      <c r="J186" s="28"/>
    </row>
    <row r="187">
      <c r="A187" s="29" t="s">
        <v>29</v>
      </c>
      <c r="B187" s="29">
        <v>41</v>
      </c>
      <c r="C187" s="30" t="s">
        <v>279</v>
      </c>
      <c r="D187" s="29" t="s">
        <v>31</v>
      </c>
      <c r="E187" s="31" t="s">
        <v>280</v>
      </c>
      <c r="F187" s="32" t="s">
        <v>259</v>
      </c>
      <c r="G187" s="33">
        <v>2</v>
      </c>
      <c r="H187" s="34">
        <v>0</v>
      </c>
      <c r="I187" s="34">
        <f>ROUND(G187*H187,P4)</f>
        <v>0</v>
      </c>
      <c r="J187" s="29"/>
      <c r="O187" s="35">
        <f>I187*0.21</f>
        <v>0</v>
      </c>
      <c r="P187">
        <v>3</v>
      </c>
    </row>
    <row r="188" ht="75">
      <c r="A188" s="29" t="s">
        <v>34</v>
      </c>
      <c r="B188" s="36"/>
      <c r="C188" s="37"/>
      <c r="D188" s="37"/>
      <c r="E188" s="31" t="s">
        <v>281</v>
      </c>
      <c r="F188" s="37"/>
      <c r="G188" s="37"/>
      <c r="H188" s="37"/>
      <c r="I188" s="37"/>
      <c r="J188" s="38"/>
    </row>
    <row r="189" ht="45">
      <c r="A189" s="29" t="s">
        <v>91</v>
      </c>
      <c r="B189" s="36"/>
      <c r="C189" s="37"/>
      <c r="D189" s="37"/>
      <c r="E189" s="43" t="s">
        <v>282</v>
      </c>
      <c r="F189" s="37"/>
      <c r="G189" s="37"/>
      <c r="H189" s="37"/>
      <c r="I189" s="37"/>
      <c r="J189" s="38"/>
    </row>
    <row r="190">
      <c r="A190" s="29" t="s">
        <v>36</v>
      </c>
      <c r="B190" s="36"/>
      <c r="C190" s="37"/>
      <c r="D190" s="37"/>
      <c r="E190" s="42" t="s">
        <v>31</v>
      </c>
      <c r="F190" s="37"/>
      <c r="G190" s="37"/>
      <c r="H190" s="37"/>
      <c r="I190" s="37"/>
      <c r="J190" s="38"/>
    </row>
    <row r="191" ht="30">
      <c r="A191" s="29" t="s">
        <v>29</v>
      </c>
      <c r="B191" s="29">
        <v>42</v>
      </c>
      <c r="C191" s="30" t="s">
        <v>283</v>
      </c>
      <c r="D191" s="29" t="s">
        <v>31</v>
      </c>
      <c r="E191" s="31" t="s">
        <v>284</v>
      </c>
      <c r="F191" s="32" t="s">
        <v>259</v>
      </c>
      <c r="G191" s="33">
        <v>4</v>
      </c>
      <c r="H191" s="34">
        <v>0</v>
      </c>
      <c r="I191" s="34">
        <f>ROUND(G191*H191,P4)</f>
        <v>0</v>
      </c>
      <c r="J191" s="29"/>
      <c r="O191" s="35">
        <f>I191*0.21</f>
        <v>0</v>
      </c>
      <c r="P191">
        <v>3</v>
      </c>
    </row>
    <row r="192" ht="30">
      <c r="A192" s="29" t="s">
        <v>34</v>
      </c>
      <c r="B192" s="36"/>
      <c r="C192" s="37"/>
      <c r="D192" s="37"/>
      <c r="E192" s="31" t="s">
        <v>285</v>
      </c>
      <c r="F192" s="37"/>
      <c r="G192" s="37"/>
      <c r="H192" s="37"/>
      <c r="I192" s="37"/>
      <c r="J192" s="38"/>
    </row>
    <row r="193" ht="90">
      <c r="A193" s="29" t="s">
        <v>91</v>
      </c>
      <c r="B193" s="36"/>
      <c r="C193" s="37"/>
      <c r="D193" s="37"/>
      <c r="E193" s="43" t="s">
        <v>286</v>
      </c>
      <c r="F193" s="37"/>
      <c r="G193" s="37"/>
      <c r="H193" s="37"/>
      <c r="I193" s="37"/>
      <c r="J193" s="38"/>
    </row>
    <row r="194">
      <c r="A194" s="29" t="s">
        <v>36</v>
      </c>
      <c r="B194" s="36"/>
      <c r="C194" s="37"/>
      <c r="D194" s="37"/>
      <c r="E194" s="42" t="s">
        <v>31</v>
      </c>
      <c r="F194" s="37"/>
      <c r="G194" s="37"/>
      <c r="H194" s="37"/>
      <c r="I194" s="37"/>
      <c r="J194" s="38"/>
    </row>
    <row r="195" ht="30">
      <c r="A195" s="29" t="s">
        <v>29</v>
      </c>
      <c r="B195" s="29">
        <v>43</v>
      </c>
      <c r="C195" s="30" t="s">
        <v>287</v>
      </c>
      <c r="D195" s="29" t="s">
        <v>31</v>
      </c>
      <c r="E195" s="31" t="s">
        <v>288</v>
      </c>
      <c r="F195" s="32" t="s">
        <v>259</v>
      </c>
      <c r="G195" s="33">
        <v>5</v>
      </c>
      <c r="H195" s="34">
        <v>0</v>
      </c>
      <c r="I195" s="34">
        <f>ROUND(G195*H195,P4)</f>
        <v>0</v>
      </c>
      <c r="J195" s="29"/>
      <c r="O195" s="35">
        <f>I195*0.21</f>
        <v>0</v>
      </c>
      <c r="P195">
        <v>3</v>
      </c>
    </row>
    <row r="196" ht="75">
      <c r="A196" s="29" t="s">
        <v>34</v>
      </c>
      <c r="B196" s="36"/>
      <c r="C196" s="37"/>
      <c r="D196" s="37"/>
      <c r="E196" s="31" t="s">
        <v>289</v>
      </c>
      <c r="F196" s="37"/>
      <c r="G196" s="37"/>
      <c r="H196" s="37"/>
      <c r="I196" s="37"/>
      <c r="J196" s="38"/>
    </row>
    <row r="197" ht="105">
      <c r="A197" s="29" t="s">
        <v>91</v>
      </c>
      <c r="B197" s="36"/>
      <c r="C197" s="37"/>
      <c r="D197" s="37"/>
      <c r="E197" s="43" t="s">
        <v>290</v>
      </c>
      <c r="F197" s="37"/>
      <c r="G197" s="37"/>
      <c r="H197" s="37"/>
      <c r="I197" s="37"/>
      <c r="J197" s="38"/>
    </row>
    <row r="198">
      <c r="A198" s="29" t="s">
        <v>36</v>
      </c>
      <c r="B198" s="36"/>
      <c r="C198" s="37"/>
      <c r="D198" s="37"/>
      <c r="E198" s="42" t="s">
        <v>31</v>
      </c>
      <c r="F198" s="37"/>
      <c r="G198" s="37"/>
      <c r="H198" s="37"/>
      <c r="I198" s="37"/>
      <c r="J198" s="38"/>
    </row>
    <row r="199" ht="30">
      <c r="A199" s="29" t="s">
        <v>29</v>
      </c>
      <c r="B199" s="29">
        <v>44</v>
      </c>
      <c r="C199" s="30" t="s">
        <v>291</v>
      </c>
      <c r="D199" s="29" t="s">
        <v>31</v>
      </c>
      <c r="E199" s="31" t="s">
        <v>292</v>
      </c>
      <c r="F199" s="32" t="s">
        <v>259</v>
      </c>
      <c r="G199" s="33">
        <v>6</v>
      </c>
      <c r="H199" s="34">
        <v>0</v>
      </c>
      <c r="I199" s="34">
        <f>ROUND(G199*H199,P4)</f>
        <v>0</v>
      </c>
      <c r="J199" s="29"/>
      <c r="O199" s="35">
        <f>I199*0.21</f>
        <v>0</v>
      </c>
      <c r="P199">
        <v>3</v>
      </c>
    </row>
    <row r="200" ht="30">
      <c r="A200" s="29" t="s">
        <v>34</v>
      </c>
      <c r="B200" s="36"/>
      <c r="C200" s="37"/>
      <c r="D200" s="37"/>
      <c r="E200" s="31" t="s">
        <v>293</v>
      </c>
      <c r="F200" s="37"/>
      <c r="G200" s="37"/>
      <c r="H200" s="37"/>
      <c r="I200" s="37"/>
      <c r="J200" s="38"/>
    </row>
    <row r="201" ht="90">
      <c r="A201" s="29" t="s">
        <v>91</v>
      </c>
      <c r="B201" s="36"/>
      <c r="C201" s="37"/>
      <c r="D201" s="37"/>
      <c r="E201" s="43" t="s">
        <v>294</v>
      </c>
      <c r="F201" s="37"/>
      <c r="G201" s="37"/>
      <c r="H201" s="37"/>
      <c r="I201" s="37"/>
      <c r="J201" s="38"/>
    </row>
    <row r="202">
      <c r="A202" s="29" t="s">
        <v>36</v>
      </c>
      <c r="B202" s="36"/>
      <c r="C202" s="37"/>
      <c r="D202" s="37"/>
      <c r="E202" s="42" t="s">
        <v>31</v>
      </c>
      <c r="F202" s="37"/>
      <c r="G202" s="37"/>
      <c r="H202" s="37"/>
      <c r="I202" s="37"/>
      <c r="J202" s="38"/>
    </row>
    <row r="203" ht="30">
      <c r="A203" s="29" t="s">
        <v>29</v>
      </c>
      <c r="B203" s="29">
        <v>45</v>
      </c>
      <c r="C203" s="30" t="s">
        <v>295</v>
      </c>
      <c r="D203" s="29" t="s">
        <v>31</v>
      </c>
      <c r="E203" s="31" t="s">
        <v>296</v>
      </c>
      <c r="F203" s="32" t="s">
        <v>108</v>
      </c>
      <c r="G203" s="33">
        <v>165.63999999999999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 ht="60">
      <c r="A204" s="29" t="s">
        <v>34</v>
      </c>
      <c r="B204" s="36"/>
      <c r="C204" s="37"/>
      <c r="D204" s="37"/>
      <c r="E204" s="31" t="s">
        <v>297</v>
      </c>
      <c r="F204" s="37"/>
      <c r="G204" s="37"/>
      <c r="H204" s="37"/>
      <c r="I204" s="37"/>
      <c r="J204" s="38"/>
    </row>
    <row r="205" ht="120">
      <c r="A205" s="29" t="s">
        <v>91</v>
      </c>
      <c r="B205" s="36"/>
      <c r="C205" s="37"/>
      <c r="D205" s="37"/>
      <c r="E205" s="43" t="s">
        <v>298</v>
      </c>
      <c r="F205" s="37"/>
      <c r="G205" s="37"/>
      <c r="H205" s="37"/>
      <c r="I205" s="37"/>
      <c r="J205" s="38"/>
    </row>
    <row r="206">
      <c r="A206" s="29" t="s">
        <v>36</v>
      </c>
      <c r="B206" s="36"/>
      <c r="C206" s="37"/>
      <c r="D206" s="37"/>
      <c r="E206" s="42" t="s">
        <v>31</v>
      </c>
      <c r="F206" s="37"/>
      <c r="G206" s="37"/>
      <c r="H206" s="37"/>
      <c r="I206" s="37"/>
      <c r="J206" s="38"/>
    </row>
    <row r="207" ht="30">
      <c r="A207" s="29" t="s">
        <v>29</v>
      </c>
      <c r="B207" s="29">
        <v>46</v>
      </c>
      <c r="C207" s="30" t="s">
        <v>299</v>
      </c>
      <c r="D207" s="29" t="s">
        <v>31</v>
      </c>
      <c r="E207" s="31" t="s">
        <v>300</v>
      </c>
      <c r="F207" s="32" t="s">
        <v>108</v>
      </c>
      <c r="G207" s="33">
        <v>165.63999999999999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 ht="60">
      <c r="A208" s="29" t="s">
        <v>34</v>
      </c>
      <c r="B208" s="36"/>
      <c r="C208" s="37"/>
      <c r="D208" s="37"/>
      <c r="E208" s="31" t="s">
        <v>297</v>
      </c>
      <c r="F208" s="37"/>
      <c r="G208" s="37"/>
      <c r="H208" s="37"/>
      <c r="I208" s="37"/>
      <c r="J208" s="38"/>
    </row>
    <row r="209" ht="120">
      <c r="A209" s="29" t="s">
        <v>91</v>
      </c>
      <c r="B209" s="36"/>
      <c r="C209" s="37"/>
      <c r="D209" s="37"/>
      <c r="E209" s="43" t="s">
        <v>298</v>
      </c>
      <c r="F209" s="37"/>
      <c r="G209" s="37"/>
      <c r="H209" s="37"/>
      <c r="I209" s="37"/>
      <c r="J209" s="38"/>
    </row>
    <row r="210">
      <c r="A210" s="29" t="s">
        <v>36</v>
      </c>
      <c r="B210" s="36"/>
      <c r="C210" s="37"/>
      <c r="D210" s="37"/>
      <c r="E210" s="42" t="s">
        <v>31</v>
      </c>
      <c r="F210" s="37"/>
      <c r="G210" s="37"/>
      <c r="H210" s="37"/>
      <c r="I210" s="37"/>
      <c r="J210" s="38"/>
    </row>
    <row r="211" ht="30">
      <c r="A211" s="29" t="s">
        <v>29</v>
      </c>
      <c r="B211" s="29">
        <v>47</v>
      </c>
      <c r="C211" s="30" t="s">
        <v>301</v>
      </c>
      <c r="D211" s="29" t="s">
        <v>31</v>
      </c>
      <c r="E211" s="31" t="s">
        <v>302</v>
      </c>
      <c r="F211" s="32" t="s">
        <v>127</v>
      </c>
      <c r="G211" s="33">
        <v>462.35000000000002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 ht="60">
      <c r="A212" s="29" t="s">
        <v>34</v>
      </c>
      <c r="B212" s="36"/>
      <c r="C212" s="37"/>
      <c r="D212" s="37"/>
      <c r="E212" s="31" t="s">
        <v>303</v>
      </c>
      <c r="F212" s="37"/>
      <c r="G212" s="37"/>
      <c r="H212" s="37"/>
      <c r="I212" s="37"/>
      <c r="J212" s="38"/>
    </row>
    <row r="213" ht="90">
      <c r="A213" s="29" t="s">
        <v>91</v>
      </c>
      <c r="B213" s="36"/>
      <c r="C213" s="37"/>
      <c r="D213" s="37"/>
      <c r="E213" s="43" t="s">
        <v>304</v>
      </c>
      <c r="F213" s="37"/>
      <c r="G213" s="37"/>
      <c r="H213" s="37"/>
      <c r="I213" s="37"/>
      <c r="J213" s="38"/>
    </row>
    <row r="214">
      <c r="A214" s="29" t="s">
        <v>36</v>
      </c>
      <c r="B214" s="36"/>
      <c r="C214" s="37"/>
      <c r="D214" s="37"/>
      <c r="E214" s="42" t="s">
        <v>31</v>
      </c>
      <c r="F214" s="37"/>
      <c r="G214" s="37"/>
      <c r="H214" s="37"/>
      <c r="I214" s="37"/>
      <c r="J214" s="38"/>
    </row>
    <row r="215">
      <c r="A215" s="29" t="s">
        <v>29</v>
      </c>
      <c r="B215" s="29">
        <v>48</v>
      </c>
      <c r="C215" s="30" t="s">
        <v>305</v>
      </c>
      <c r="D215" s="29" t="s">
        <v>31</v>
      </c>
      <c r="E215" s="31" t="s">
        <v>306</v>
      </c>
      <c r="F215" s="32" t="s">
        <v>127</v>
      </c>
      <c r="G215" s="33">
        <v>34.350000000000001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30">
      <c r="A216" s="29" t="s">
        <v>34</v>
      </c>
      <c r="B216" s="36"/>
      <c r="C216" s="37"/>
      <c r="D216" s="37"/>
      <c r="E216" s="31" t="s">
        <v>307</v>
      </c>
      <c r="F216" s="37"/>
      <c r="G216" s="37"/>
      <c r="H216" s="37"/>
      <c r="I216" s="37"/>
      <c r="J216" s="38"/>
    </row>
    <row r="217" ht="120">
      <c r="A217" s="29" t="s">
        <v>91</v>
      </c>
      <c r="B217" s="36"/>
      <c r="C217" s="37"/>
      <c r="D217" s="37"/>
      <c r="E217" s="43" t="s">
        <v>244</v>
      </c>
      <c r="F217" s="37"/>
      <c r="G217" s="37"/>
      <c r="H217" s="37"/>
      <c r="I217" s="37"/>
      <c r="J217" s="38"/>
    </row>
    <row r="218">
      <c r="A218" s="29" t="s">
        <v>36</v>
      </c>
      <c r="B218" s="36"/>
      <c r="C218" s="37"/>
      <c r="D218" s="37"/>
      <c r="E218" s="42" t="s">
        <v>31</v>
      </c>
      <c r="F218" s="37"/>
      <c r="G218" s="37"/>
      <c r="H218" s="37"/>
      <c r="I218" s="37"/>
      <c r="J218" s="38"/>
    </row>
    <row r="219">
      <c r="A219" s="29" t="s">
        <v>29</v>
      </c>
      <c r="B219" s="29">
        <v>54</v>
      </c>
      <c r="C219" s="30" t="s">
        <v>308</v>
      </c>
      <c r="D219" s="29" t="s">
        <v>31</v>
      </c>
      <c r="E219" s="31" t="s">
        <v>309</v>
      </c>
      <c r="F219" s="32" t="s">
        <v>127</v>
      </c>
      <c r="G219" s="33">
        <v>50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34</v>
      </c>
      <c r="B220" s="36"/>
      <c r="C220" s="37"/>
      <c r="D220" s="37"/>
      <c r="E220" s="42" t="s">
        <v>31</v>
      </c>
      <c r="F220" s="37"/>
      <c r="G220" s="37"/>
      <c r="H220" s="37"/>
      <c r="I220" s="37"/>
      <c r="J220" s="38"/>
    </row>
    <row r="221" ht="60">
      <c r="A221" s="29" t="s">
        <v>91</v>
      </c>
      <c r="B221" s="36"/>
      <c r="C221" s="37"/>
      <c r="D221" s="37"/>
      <c r="E221" s="43" t="s">
        <v>310</v>
      </c>
      <c r="F221" s="37"/>
      <c r="G221" s="37"/>
      <c r="H221" s="37"/>
      <c r="I221" s="37"/>
      <c r="J221" s="38"/>
    </row>
    <row r="222">
      <c r="A222" s="29" t="s">
        <v>36</v>
      </c>
      <c r="B222" s="36"/>
      <c r="C222" s="37"/>
      <c r="D222" s="37"/>
      <c r="E222" s="42" t="s">
        <v>31</v>
      </c>
      <c r="F222" s="37"/>
      <c r="G222" s="37"/>
      <c r="H222" s="37"/>
      <c r="I222" s="37"/>
      <c r="J222" s="38"/>
    </row>
    <row r="223">
      <c r="A223" s="23" t="s">
        <v>26</v>
      </c>
      <c r="B223" s="24"/>
      <c r="C223" s="25" t="s">
        <v>311</v>
      </c>
      <c r="D223" s="26"/>
      <c r="E223" s="23" t="s">
        <v>312</v>
      </c>
      <c r="F223" s="26"/>
      <c r="G223" s="26"/>
      <c r="H223" s="26"/>
      <c r="I223" s="27">
        <f>SUMIFS(I224:I227,A224:A227,"P")</f>
        <v>0</v>
      </c>
      <c r="J223" s="28"/>
    </row>
    <row r="224" ht="30">
      <c r="A224" s="29" t="s">
        <v>29</v>
      </c>
      <c r="B224" s="29">
        <v>49</v>
      </c>
      <c r="C224" s="30" t="s">
        <v>313</v>
      </c>
      <c r="D224" s="29" t="s">
        <v>31</v>
      </c>
      <c r="E224" s="31" t="s">
        <v>314</v>
      </c>
      <c r="F224" s="32" t="s">
        <v>127</v>
      </c>
      <c r="G224" s="33">
        <v>170.69999999999999</v>
      </c>
      <c r="H224" s="34">
        <v>0</v>
      </c>
      <c r="I224" s="34">
        <f>ROUND(G224*H224,P4)</f>
        <v>0</v>
      </c>
      <c r="J224" s="29"/>
      <c r="O224" s="35">
        <f>I224*0.21</f>
        <v>0</v>
      </c>
      <c r="P224">
        <v>3</v>
      </c>
    </row>
    <row r="225" ht="120">
      <c r="A225" s="29" t="s">
        <v>34</v>
      </c>
      <c r="B225" s="36"/>
      <c r="C225" s="37"/>
      <c r="D225" s="37"/>
      <c r="E225" s="31" t="s">
        <v>315</v>
      </c>
      <c r="F225" s="37"/>
      <c r="G225" s="37"/>
      <c r="H225" s="37"/>
      <c r="I225" s="37"/>
      <c r="J225" s="38"/>
    </row>
    <row r="226" ht="45">
      <c r="A226" s="29" t="s">
        <v>91</v>
      </c>
      <c r="B226" s="36"/>
      <c r="C226" s="37"/>
      <c r="D226" s="37"/>
      <c r="E226" s="43" t="s">
        <v>316</v>
      </c>
      <c r="F226" s="37"/>
      <c r="G226" s="37"/>
      <c r="H226" s="37"/>
      <c r="I226" s="37"/>
      <c r="J226" s="38"/>
    </row>
    <row r="227">
      <c r="A227" s="29" t="s">
        <v>36</v>
      </c>
      <c r="B227" s="36"/>
      <c r="C227" s="37"/>
      <c r="D227" s="37"/>
      <c r="E227" s="42" t="s">
        <v>31</v>
      </c>
      <c r="F227" s="37"/>
      <c r="G227" s="37"/>
      <c r="H227" s="37"/>
      <c r="I227" s="37"/>
      <c r="J227" s="38"/>
    </row>
    <row r="228">
      <c r="A228" s="23" t="s">
        <v>26</v>
      </c>
      <c r="B228" s="24"/>
      <c r="C228" s="25" t="s">
        <v>317</v>
      </c>
      <c r="D228" s="26"/>
      <c r="E228" s="23" t="s">
        <v>318</v>
      </c>
      <c r="F228" s="26"/>
      <c r="G228" s="26"/>
      <c r="H228" s="26"/>
      <c r="I228" s="27">
        <f>SUMIFS(I229:I248,A229:A248,"P")</f>
        <v>0</v>
      </c>
      <c r="J228" s="28"/>
    </row>
    <row r="229">
      <c r="A229" s="29" t="s">
        <v>29</v>
      </c>
      <c r="B229" s="29">
        <v>50</v>
      </c>
      <c r="C229" s="30" t="s">
        <v>319</v>
      </c>
      <c r="D229" s="29" t="s">
        <v>31</v>
      </c>
      <c r="E229" s="31" t="s">
        <v>320</v>
      </c>
      <c r="F229" s="32" t="s">
        <v>127</v>
      </c>
      <c r="G229" s="33">
        <v>26.100000000000001</v>
      </c>
      <c r="H229" s="34">
        <v>0</v>
      </c>
      <c r="I229" s="34">
        <f>ROUND(G229*H229,P4)</f>
        <v>0</v>
      </c>
      <c r="J229" s="29"/>
      <c r="O229" s="35">
        <f>I229*0.21</f>
        <v>0</v>
      </c>
      <c r="P229">
        <v>3</v>
      </c>
    </row>
    <row r="230">
      <c r="A230" s="29" t="s">
        <v>34</v>
      </c>
      <c r="B230" s="36"/>
      <c r="C230" s="37"/>
      <c r="D230" s="37"/>
      <c r="E230" s="31" t="s">
        <v>321</v>
      </c>
      <c r="F230" s="37"/>
      <c r="G230" s="37"/>
      <c r="H230" s="37"/>
      <c r="I230" s="37"/>
      <c r="J230" s="38"/>
    </row>
    <row r="231" ht="45">
      <c r="A231" s="29" t="s">
        <v>91</v>
      </c>
      <c r="B231" s="36"/>
      <c r="C231" s="37"/>
      <c r="D231" s="37"/>
      <c r="E231" s="43" t="s">
        <v>322</v>
      </c>
      <c r="F231" s="37"/>
      <c r="G231" s="37"/>
      <c r="H231" s="37"/>
      <c r="I231" s="37"/>
      <c r="J231" s="38"/>
    </row>
    <row r="232" ht="195">
      <c r="A232" s="29" t="s">
        <v>36</v>
      </c>
      <c r="B232" s="36"/>
      <c r="C232" s="37"/>
      <c r="D232" s="37"/>
      <c r="E232" s="31" t="s">
        <v>323</v>
      </c>
      <c r="F232" s="37"/>
      <c r="G232" s="37"/>
      <c r="H232" s="37"/>
      <c r="I232" s="37"/>
      <c r="J232" s="38"/>
    </row>
    <row r="233">
      <c r="A233" s="29" t="s">
        <v>29</v>
      </c>
      <c r="B233" s="29">
        <v>51</v>
      </c>
      <c r="C233" s="30" t="s">
        <v>324</v>
      </c>
      <c r="D233" s="29" t="s">
        <v>31</v>
      </c>
      <c r="E233" s="31" t="s">
        <v>325</v>
      </c>
      <c r="F233" s="32" t="s">
        <v>127</v>
      </c>
      <c r="G233" s="33">
        <v>13.199999999999999</v>
      </c>
      <c r="H233" s="34">
        <v>0</v>
      </c>
      <c r="I233" s="34">
        <f>ROUND(G233*H233,P4)</f>
        <v>0</v>
      </c>
      <c r="J233" s="29"/>
      <c r="O233" s="35">
        <f>I233*0.21</f>
        <v>0</v>
      </c>
      <c r="P233">
        <v>3</v>
      </c>
    </row>
    <row r="234">
      <c r="A234" s="29" t="s">
        <v>34</v>
      </c>
      <c r="B234" s="36"/>
      <c r="C234" s="37"/>
      <c r="D234" s="37"/>
      <c r="E234" s="31" t="s">
        <v>321</v>
      </c>
      <c r="F234" s="37"/>
      <c r="G234" s="37"/>
      <c r="H234" s="37"/>
      <c r="I234" s="37"/>
      <c r="J234" s="38"/>
    </row>
    <row r="235" ht="45">
      <c r="A235" s="29" t="s">
        <v>91</v>
      </c>
      <c r="B235" s="36"/>
      <c r="C235" s="37"/>
      <c r="D235" s="37"/>
      <c r="E235" s="43" t="s">
        <v>326</v>
      </c>
      <c r="F235" s="37"/>
      <c r="G235" s="37"/>
      <c r="H235" s="37"/>
      <c r="I235" s="37"/>
      <c r="J235" s="38"/>
    </row>
    <row r="236" ht="135">
      <c r="A236" s="29" t="s">
        <v>36</v>
      </c>
      <c r="B236" s="36"/>
      <c r="C236" s="37"/>
      <c r="D236" s="37"/>
      <c r="E236" s="31" t="s">
        <v>327</v>
      </c>
      <c r="F236" s="37"/>
      <c r="G236" s="37"/>
      <c r="H236" s="37"/>
      <c r="I236" s="37"/>
      <c r="J236" s="38"/>
    </row>
    <row r="237">
      <c r="A237" s="29" t="s">
        <v>29</v>
      </c>
      <c r="B237" s="29">
        <v>52</v>
      </c>
      <c r="C237" s="30" t="s">
        <v>328</v>
      </c>
      <c r="D237" s="29" t="s">
        <v>192</v>
      </c>
      <c r="E237" s="31" t="s">
        <v>329</v>
      </c>
      <c r="F237" s="32" t="s">
        <v>259</v>
      </c>
      <c r="G237" s="33">
        <v>2</v>
      </c>
      <c r="H237" s="34">
        <v>0</v>
      </c>
      <c r="I237" s="34">
        <f>ROUND(G237*H237,P4)</f>
        <v>0</v>
      </c>
      <c r="J237" s="29"/>
      <c r="O237" s="35">
        <f>I237*0.21</f>
        <v>0</v>
      </c>
      <c r="P237">
        <v>3</v>
      </c>
    </row>
    <row r="238" ht="150">
      <c r="A238" s="29" t="s">
        <v>34</v>
      </c>
      <c r="B238" s="36"/>
      <c r="C238" s="37"/>
      <c r="D238" s="37"/>
      <c r="E238" s="31" t="s">
        <v>330</v>
      </c>
      <c r="F238" s="37"/>
      <c r="G238" s="37"/>
      <c r="H238" s="37"/>
      <c r="I238" s="37"/>
      <c r="J238" s="38"/>
    </row>
    <row r="239" ht="75">
      <c r="A239" s="29" t="s">
        <v>91</v>
      </c>
      <c r="B239" s="36"/>
      <c r="C239" s="37"/>
      <c r="D239" s="37"/>
      <c r="E239" s="43" t="s">
        <v>331</v>
      </c>
      <c r="F239" s="37"/>
      <c r="G239" s="37"/>
      <c r="H239" s="37"/>
      <c r="I239" s="37"/>
      <c r="J239" s="38"/>
    </row>
    <row r="240">
      <c r="A240" s="29" t="s">
        <v>36</v>
      </c>
      <c r="B240" s="36"/>
      <c r="C240" s="37"/>
      <c r="D240" s="37"/>
      <c r="E240" s="42" t="s">
        <v>31</v>
      </c>
      <c r="F240" s="37"/>
      <c r="G240" s="37"/>
      <c r="H240" s="37"/>
      <c r="I240" s="37"/>
      <c r="J240" s="38"/>
    </row>
    <row r="241">
      <c r="A241" s="29" t="s">
        <v>29</v>
      </c>
      <c r="B241" s="29">
        <v>53</v>
      </c>
      <c r="C241" s="30" t="s">
        <v>332</v>
      </c>
      <c r="D241" s="29" t="s">
        <v>31</v>
      </c>
      <c r="E241" s="31" t="s">
        <v>333</v>
      </c>
      <c r="F241" s="32" t="s">
        <v>114</v>
      </c>
      <c r="G241" s="33">
        <v>0.59999999999999998</v>
      </c>
      <c r="H241" s="34">
        <v>0</v>
      </c>
      <c r="I241" s="34">
        <f>ROUND(G241*H241,P4)</f>
        <v>0</v>
      </c>
      <c r="J241" s="29"/>
      <c r="O241" s="35">
        <f>I241*0.21</f>
        <v>0</v>
      </c>
      <c r="P241">
        <v>3</v>
      </c>
    </row>
    <row r="242" ht="105">
      <c r="A242" s="29" t="s">
        <v>34</v>
      </c>
      <c r="B242" s="36"/>
      <c r="C242" s="37"/>
      <c r="D242" s="37"/>
      <c r="E242" s="31" t="s">
        <v>334</v>
      </c>
      <c r="F242" s="37"/>
      <c r="G242" s="37"/>
      <c r="H242" s="37"/>
      <c r="I242" s="37"/>
      <c r="J242" s="38"/>
    </row>
    <row r="243" ht="45">
      <c r="A243" s="29" t="s">
        <v>91</v>
      </c>
      <c r="B243" s="36"/>
      <c r="C243" s="37"/>
      <c r="D243" s="37"/>
      <c r="E243" s="43" t="s">
        <v>335</v>
      </c>
      <c r="F243" s="37"/>
      <c r="G243" s="37"/>
      <c r="H243" s="37"/>
      <c r="I243" s="37"/>
      <c r="J243" s="38"/>
    </row>
    <row r="244">
      <c r="A244" s="29" t="s">
        <v>36</v>
      </c>
      <c r="B244" s="36"/>
      <c r="C244" s="37"/>
      <c r="D244" s="37"/>
      <c r="E244" s="42" t="s">
        <v>31</v>
      </c>
      <c r="F244" s="37"/>
      <c r="G244" s="37"/>
      <c r="H244" s="37"/>
      <c r="I244" s="37"/>
      <c r="J244" s="38"/>
    </row>
    <row r="245">
      <c r="A245" s="29" t="s">
        <v>29</v>
      </c>
      <c r="B245" s="29">
        <v>56</v>
      </c>
      <c r="C245" s="30" t="s">
        <v>328</v>
      </c>
      <c r="D245" s="29" t="s">
        <v>97</v>
      </c>
      <c r="E245" s="31" t="s">
        <v>329</v>
      </c>
      <c r="F245" s="32" t="s">
        <v>259</v>
      </c>
      <c r="G245" s="33">
        <v>1</v>
      </c>
      <c r="H245" s="34">
        <v>0</v>
      </c>
      <c r="I245" s="34">
        <f>ROUND(G245*H245,P4)</f>
        <v>0</v>
      </c>
      <c r="J245" s="29"/>
      <c r="O245" s="35">
        <f>I245*0.21</f>
        <v>0</v>
      </c>
      <c r="P245">
        <v>3</v>
      </c>
    </row>
    <row r="246" ht="120">
      <c r="A246" s="29" t="s">
        <v>34</v>
      </c>
      <c r="B246" s="36"/>
      <c r="C246" s="37"/>
      <c r="D246" s="37"/>
      <c r="E246" s="31" t="s">
        <v>336</v>
      </c>
      <c r="F246" s="37"/>
      <c r="G246" s="37"/>
      <c r="H246" s="37"/>
      <c r="I246" s="37"/>
      <c r="J246" s="38"/>
    </row>
    <row r="247" ht="30">
      <c r="A247" s="29" t="s">
        <v>91</v>
      </c>
      <c r="B247" s="36"/>
      <c r="C247" s="37"/>
      <c r="D247" s="37"/>
      <c r="E247" s="43" t="s">
        <v>276</v>
      </c>
      <c r="F247" s="37"/>
      <c r="G247" s="37"/>
      <c r="H247" s="37"/>
      <c r="I247" s="37"/>
      <c r="J247" s="38"/>
    </row>
    <row r="248">
      <c r="A248" s="29" t="s">
        <v>36</v>
      </c>
      <c r="B248" s="39"/>
      <c r="C248" s="40"/>
      <c r="D248" s="40"/>
      <c r="E248" s="44" t="s">
        <v>31</v>
      </c>
      <c r="F248" s="40"/>
      <c r="G248" s="40"/>
      <c r="H248" s="40"/>
      <c r="I248" s="40"/>
      <c r="J24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337</v>
      </c>
      <c r="I3" s="16">
        <f>SUMIFS(I9:I98,A9:A98,"SD")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337</v>
      </c>
      <c r="D4" s="13"/>
      <c r="E4" s="14" t="s">
        <v>338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337</v>
      </c>
      <c r="D5" s="13"/>
      <c r="E5" s="14" t="s">
        <v>338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99</v>
      </c>
      <c r="D10" s="29" t="s">
        <v>31</v>
      </c>
      <c r="E10" s="31" t="s">
        <v>100</v>
      </c>
      <c r="F10" s="32" t="s">
        <v>101</v>
      </c>
      <c r="G10" s="33">
        <v>104.02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65">
      <c r="A11" s="29" t="s">
        <v>34</v>
      </c>
      <c r="B11" s="36"/>
      <c r="C11" s="37"/>
      <c r="D11" s="37"/>
      <c r="E11" s="31" t="s">
        <v>339</v>
      </c>
      <c r="F11" s="37"/>
      <c r="G11" s="37"/>
      <c r="H11" s="37"/>
      <c r="I11" s="37"/>
      <c r="J11" s="38"/>
    </row>
    <row r="12" ht="45">
      <c r="A12" s="29" t="s">
        <v>91</v>
      </c>
      <c r="B12" s="36"/>
      <c r="C12" s="37"/>
      <c r="D12" s="37"/>
      <c r="E12" s="43" t="s">
        <v>340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341</v>
      </c>
      <c r="D14" s="29" t="s">
        <v>31</v>
      </c>
      <c r="E14" s="31" t="s">
        <v>342</v>
      </c>
      <c r="F14" s="32" t="s">
        <v>114</v>
      </c>
      <c r="G14" s="33">
        <v>60.618000000000002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343</v>
      </c>
      <c r="F15" s="37"/>
      <c r="G15" s="37"/>
      <c r="H15" s="37"/>
      <c r="I15" s="37"/>
      <c r="J15" s="38"/>
    </row>
    <row r="16" ht="60">
      <c r="A16" s="29" t="s">
        <v>91</v>
      </c>
      <c r="B16" s="36"/>
      <c r="C16" s="37"/>
      <c r="D16" s="37"/>
      <c r="E16" s="43" t="s">
        <v>344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345</v>
      </c>
      <c r="D18" s="29" t="s">
        <v>31</v>
      </c>
      <c r="E18" s="31" t="s">
        <v>346</v>
      </c>
      <c r="F18" s="32" t="s">
        <v>114</v>
      </c>
      <c r="G18" s="33">
        <v>1.1839999999999999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343</v>
      </c>
      <c r="F19" s="37"/>
      <c r="G19" s="37"/>
      <c r="H19" s="37"/>
      <c r="I19" s="37"/>
      <c r="J19" s="38"/>
    </row>
    <row r="20" ht="60">
      <c r="A20" s="29" t="s">
        <v>91</v>
      </c>
      <c r="B20" s="36"/>
      <c r="C20" s="37"/>
      <c r="D20" s="37"/>
      <c r="E20" s="43" t="s">
        <v>347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348</v>
      </c>
      <c r="D22" s="29" t="s">
        <v>31</v>
      </c>
      <c r="E22" s="31" t="s">
        <v>349</v>
      </c>
      <c r="F22" s="32" t="s">
        <v>114</v>
      </c>
      <c r="G22" s="33">
        <v>52.009999999999998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240">
      <c r="A23" s="29" t="s">
        <v>34</v>
      </c>
      <c r="B23" s="36"/>
      <c r="C23" s="37"/>
      <c r="D23" s="37"/>
      <c r="E23" s="31" t="s">
        <v>350</v>
      </c>
      <c r="F23" s="37"/>
      <c r="G23" s="37"/>
      <c r="H23" s="37"/>
      <c r="I23" s="37"/>
      <c r="J23" s="38"/>
    </row>
    <row r="24" ht="45">
      <c r="A24" s="29" t="s">
        <v>91</v>
      </c>
      <c r="B24" s="36"/>
      <c r="C24" s="37"/>
      <c r="D24" s="37"/>
      <c r="E24" s="43" t="s">
        <v>351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171</v>
      </c>
      <c r="D26" s="29" t="s">
        <v>31</v>
      </c>
      <c r="E26" s="31" t="s">
        <v>172</v>
      </c>
      <c r="F26" s="32" t="s">
        <v>114</v>
      </c>
      <c r="G26" s="33">
        <v>9.7940000000000005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300">
      <c r="A27" s="29" t="s">
        <v>34</v>
      </c>
      <c r="B27" s="36"/>
      <c r="C27" s="37"/>
      <c r="D27" s="37"/>
      <c r="E27" s="31" t="s">
        <v>174</v>
      </c>
      <c r="F27" s="37"/>
      <c r="G27" s="37"/>
      <c r="H27" s="37"/>
      <c r="I27" s="37"/>
      <c r="J27" s="38"/>
    </row>
    <row r="28" ht="60">
      <c r="A28" s="29" t="s">
        <v>91</v>
      </c>
      <c r="B28" s="36"/>
      <c r="C28" s="37"/>
      <c r="D28" s="37"/>
      <c r="E28" s="43" t="s">
        <v>352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353</v>
      </c>
      <c r="D30" s="29" t="s">
        <v>31</v>
      </c>
      <c r="E30" s="31" t="s">
        <v>354</v>
      </c>
      <c r="F30" s="32" t="s">
        <v>114</v>
      </c>
      <c r="G30" s="33">
        <v>24.974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0">
      <c r="A31" s="29" t="s">
        <v>34</v>
      </c>
      <c r="B31" s="36"/>
      <c r="C31" s="37"/>
      <c r="D31" s="37"/>
      <c r="E31" s="31" t="s">
        <v>355</v>
      </c>
      <c r="F31" s="37"/>
      <c r="G31" s="37"/>
      <c r="H31" s="37"/>
      <c r="I31" s="37"/>
      <c r="J31" s="38"/>
    </row>
    <row r="32" ht="45">
      <c r="A32" s="29" t="s">
        <v>91</v>
      </c>
      <c r="B32" s="36"/>
      <c r="C32" s="37"/>
      <c r="D32" s="37"/>
      <c r="E32" s="43" t="s">
        <v>356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175</v>
      </c>
      <c r="D34" s="29" t="s">
        <v>31</v>
      </c>
      <c r="E34" s="31" t="s">
        <v>176</v>
      </c>
      <c r="F34" s="32" t="s">
        <v>108</v>
      </c>
      <c r="G34" s="33">
        <v>25.207999999999998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34</v>
      </c>
      <c r="B35" s="36"/>
      <c r="C35" s="37"/>
      <c r="D35" s="37"/>
      <c r="E35" s="31" t="s">
        <v>177</v>
      </c>
      <c r="F35" s="37"/>
      <c r="G35" s="37"/>
      <c r="H35" s="37"/>
      <c r="I35" s="37"/>
      <c r="J35" s="38"/>
    </row>
    <row r="36" ht="60">
      <c r="A36" s="29" t="s">
        <v>91</v>
      </c>
      <c r="B36" s="36"/>
      <c r="C36" s="37"/>
      <c r="D36" s="37"/>
      <c r="E36" s="43" t="s">
        <v>357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358</v>
      </c>
      <c r="D38" s="29" t="s">
        <v>31</v>
      </c>
      <c r="E38" s="31" t="s">
        <v>359</v>
      </c>
      <c r="F38" s="32" t="s">
        <v>108</v>
      </c>
      <c r="G38" s="33">
        <v>7.9000000000000004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360</v>
      </c>
      <c r="F39" s="37"/>
      <c r="G39" s="37"/>
      <c r="H39" s="37"/>
      <c r="I39" s="37"/>
      <c r="J39" s="38"/>
    </row>
    <row r="40" ht="45">
      <c r="A40" s="29" t="s">
        <v>91</v>
      </c>
      <c r="B40" s="36"/>
      <c r="C40" s="37"/>
      <c r="D40" s="37"/>
      <c r="E40" s="43" t="s">
        <v>361</v>
      </c>
      <c r="F40" s="37"/>
      <c r="G40" s="37"/>
      <c r="H40" s="37"/>
      <c r="I40" s="37"/>
      <c r="J40" s="38"/>
    </row>
    <row r="41">
      <c r="A41" s="29" t="s">
        <v>36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183</v>
      </c>
      <c r="D42" s="29" t="s">
        <v>31</v>
      </c>
      <c r="E42" s="31" t="s">
        <v>184</v>
      </c>
      <c r="F42" s="32" t="s">
        <v>108</v>
      </c>
      <c r="G42" s="33">
        <v>7.9000000000000004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45">
      <c r="A44" s="29" t="s">
        <v>91</v>
      </c>
      <c r="B44" s="36"/>
      <c r="C44" s="37"/>
      <c r="D44" s="37"/>
      <c r="E44" s="43" t="s">
        <v>361</v>
      </c>
      <c r="F44" s="37"/>
      <c r="G44" s="37"/>
      <c r="H44" s="37"/>
      <c r="I44" s="37"/>
      <c r="J44" s="38"/>
    </row>
    <row r="45">
      <c r="A45" s="29" t="s">
        <v>36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192</v>
      </c>
      <c r="D46" s="26"/>
      <c r="E46" s="23" t="s">
        <v>193</v>
      </c>
      <c r="F46" s="26"/>
      <c r="G46" s="26"/>
      <c r="H46" s="26"/>
      <c r="I46" s="27">
        <f>SUMIFS(I47:I58,A47:A58,"P")</f>
        <v>0</v>
      </c>
      <c r="J46" s="28"/>
    </row>
    <row r="47">
      <c r="A47" s="29" t="s">
        <v>29</v>
      </c>
      <c r="B47" s="29">
        <v>10</v>
      </c>
      <c r="C47" s="30" t="s">
        <v>198</v>
      </c>
      <c r="D47" s="29" t="s">
        <v>31</v>
      </c>
      <c r="E47" s="31" t="s">
        <v>199</v>
      </c>
      <c r="F47" s="32" t="s">
        <v>108</v>
      </c>
      <c r="G47" s="33">
        <v>74.304000000000002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120">
      <c r="A48" s="29" t="s">
        <v>34</v>
      </c>
      <c r="B48" s="36"/>
      <c r="C48" s="37"/>
      <c r="D48" s="37"/>
      <c r="E48" s="31" t="s">
        <v>203</v>
      </c>
      <c r="F48" s="37"/>
      <c r="G48" s="37"/>
      <c r="H48" s="37"/>
      <c r="I48" s="37"/>
      <c r="J48" s="38"/>
    </row>
    <row r="49" ht="45">
      <c r="A49" s="29" t="s">
        <v>91</v>
      </c>
      <c r="B49" s="36"/>
      <c r="C49" s="37"/>
      <c r="D49" s="37"/>
      <c r="E49" s="43" t="s">
        <v>362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363</v>
      </c>
      <c r="D51" s="29" t="s">
        <v>31</v>
      </c>
      <c r="E51" s="31" t="s">
        <v>364</v>
      </c>
      <c r="F51" s="32" t="s">
        <v>114</v>
      </c>
      <c r="G51" s="33">
        <v>0.47999999999999998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45">
      <c r="A53" s="29" t="s">
        <v>91</v>
      </c>
      <c r="B53" s="36"/>
      <c r="C53" s="37"/>
      <c r="D53" s="37"/>
      <c r="E53" s="43" t="s">
        <v>365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366</v>
      </c>
      <c r="D55" s="29" t="s">
        <v>31</v>
      </c>
      <c r="E55" s="31" t="s">
        <v>367</v>
      </c>
      <c r="F55" s="32" t="s">
        <v>114</v>
      </c>
      <c r="G55" s="33">
        <v>0.70399999999999996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409.5">
      <c r="A56" s="29" t="s">
        <v>34</v>
      </c>
      <c r="B56" s="36"/>
      <c r="C56" s="37"/>
      <c r="D56" s="37"/>
      <c r="E56" s="31" t="s">
        <v>368</v>
      </c>
      <c r="F56" s="37"/>
      <c r="G56" s="37"/>
      <c r="H56" s="37"/>
      <c r="I56" s="37"/>
      <c r="J56" s="38"/>
    </row>
    <row r="57" ht="45">
      <c r="A57" s="29" t="s">
        <v>91</v>
      </c>
      <c r="B57" s="36"/>
      <c r="C57" s="37"/>
      <c r="D57" s="37"/>
      <c r="E57" s="43" t="s">
        <v>369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370</v>
      </c>
      <c r="D59" s="26"/>
      <c r="E59" s="23" t="s">
        <v>371</v>
      </c>
      <c r="F59" s="26"/>
      <c r="G59" s="26"/>
      <c r="H59" s="26"/>
      <c r="I59" s="27">
        <f>SUMIFS(I60:I71,A60:A71,"P")</f>
        <v>0</v>
      </c>
      <c r="J59" s="28"/>
    </row>
    <row r="60">
      <c r="A60" s="29" t="s">
        <v>29</v>
      </c>
      <c r="B60" s="29">
        <v>13</v>
      </c>
      <c r="C60" s="30" t="s">
        <v>372</v>
      </c>
      <c r="D60" s="29" t="s">
        <v>31</v>
      </c>
      <c r="E60" s="31" t="s">
        <v>373</v>
      </c>
      <c r="F60" s="32" t="s">
        <v>114</v>
      </c>
      <c r="G60" s="33">
        <v>0.52900000000000003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09.5">
      <c r="A61" s="29" t="s">
        <v>34</v>
      </c>
      <c r="B61" s="36"/>
      <c r="C61" s="37"/>
      <c r="D61" s="37"/>
      <c r="E61" s="31" t="s">
        <v>374</v>
      </c>
      <c r="F61" s="37"/>
      <c r="G61" s="37"/>
      <c r="H61" s="37"/>
      <c r="I61" s="37"/>
      <c r="J61" s="38"/>
    </row>
    <row r="62" ht="45">
      <c r="A62" s="29" t="s">
        <v>91</v>
      </c>
      <c r="B62" s="36"/>
      <c r="C62" s="37"/>
      <c r="D62" s="37"/>
      <c r="E62" s="43" t="s">
        <v>375</v>
      </c>
      <c r="F62" s="37"/>
      <c r="G62" s="37"/>
      <c r="H62" s="37"/>
      <c r="I62" s="37"/>
      <c r="J62" s="38"/>
    </row>
    <row r="63">
      <c r="A63" s="29" t="s">
        <v>36</v>
      </c>
      <c r="B63" s="36"/>
      <c r="C63" s="37"/>
      <c r="D63" s="37"/>
      <c r="E63" s="42" t="s">
        <v>31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376</v>
      </c>
      <c r="D64" s="29" t="s">
        <v>31</v>
      </c>
      <c r="E64" s="31" t="s">
        <v>377</v>
      </c>
      <c r="F64" s="32" t="s">
        <v>114</v>
      </c>
      <c r="G64" s="33">
        <v>1.226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409.5">
      <c r="A65" s="29" t="s">
        <v>34</v>
      </c>
      <c r="B65" s="36"/>
      <c r="C65" s="37"/>
      <c r="D65" s="37"/>
      <c r="E65" s="31" t="s">
        <v>374</v>
      </c>
      <c r="F65" s="37"/>
      <c r="G65" s="37"/>
      <c r="H65" s="37"/>
      <c r="I65" s="37"/>
      <c r="J65" s="38"/>
    </row>
    <row r="66" ht="75">
      <c r="A66" s="29" t="s">
        <v>91</v>
      </c>
      <c r="B66" s="36"/>
      <c r="C66" s="37"/>
      <c r="D66" s="37"/>
      <c r="E66" s="43" t="s">
        <v>378</v>
      </c>
      <c r="F66" s="37"/>
      <c r="G66" s="37"/>
      <c r="H66" s="37"/>
      <c r="I66" s="37"/>
      <c r="J66" s="38"/>
    </row>
    <row r="67">
      <c r="A67" s="29" t="s">
        <v>36</v>
      </c>
      <c r="B67" s="36"/>
      <c r="C67" s="37"/>
      <c r="D67" s="37"/>
      <c r="E67" s="42" t="s">
        <v>31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379</v>
      </c>
      <c r="D68" s="29" t="s">
        <v>31</v>
      </c>
      <c r="E68" s="31" t="s">
        <v>380</v>
      </c>
      <c r="F68" s="32" t="s">
        <v>114</v>
      </c>
      <c r="G68" s="33">
        <v>1.839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150">
      <c r="A69" s="29" t="s">
        <v>34</v>
      </c>
      <c r="B69" s="36"/>
      <c r="C69" s="37"/>
      <c r="D69" s="37"/>
      <c r="E69" s="31" t="s">
        <v>381</v>
      </c>
      <c r="F69" s="37"/>
      <c r="G69" s="37"/>
      <c r="H69" s="37"/>
      <c r="I69" s="37"/>
      <c r="J69" s="38"/>
    </row>
    <row r="70" ht="75">
      <c r="A70" s="29" t="s">
        <v>91</v>
      </c>
      <c r="B70" s="36"/>
      <c r="C70" s="37"/>
      <c r="D70" s="37"/>
      <c r="E70" s="43" t="s">
        <v>382</v>
      </c>
      <c r="F70" s="37"/>
      <c r="G70" s="37"/>
      <c r="H70" s="37"/>
      <c r="I70" s="37"/>
      <c r="J70" s="38"/>
    </row>
    <row r="71">
      <c r="A71" s="29" t="s">
        <v>36</v>
      </c>
      <c r="B71" s="36"/>
      <c r="C71" s="37"/>
      <c r="D71" s="37"/>
      <c r="E71" s="42" t="s">
        <v>31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205</v>
      </c>
      <c r="D72" s="26"/>
      <c r="E72" s="23" t="s">
        <v>206</v>
      </c>
      <c r="F72" s="26"/>
      <c r="G72" s="26"/>
      <c r="H72" s="26"/>
      <c r="I72" s="27">
        <f>SUMIFS(I73:I84,A73:A84,"P")</f>
        <v>0</v>
      </c>
      <c r="J72" s="28"/>
    </row>
    <row r="73">
      <c r="A73" s="29" t="s">
        <v>29</v>
      </c>
      <c r="B73" s="29">
        <v>16</v>
      </c>
      <c r="C73" s="30" t="s">
        <v>383</v>
      </c>
      <c r="D73" s="29" t="s">
        <v>31</v>
      </c>
      <c r="E73" s="31" t="s">
        <v>384</v>
      </c>
      <c r="F73" s="32" t="s">
        <v>108</v>
      </c>
      <c r="G73" s="33">
        <v>6.4500000000000002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 ht="45">
      <c r="A75" s="29" t="s">
        <v>91</v>
      </c>
      <c r="B75" s="36"/>
      <c r="C75" s="37"/>
      <c r="D75" s="37"/>
      <c r="E75" s="43" t="s">
        <v>385</v>
      </c>
      <c r="F75" s="37"/>
      <c r="G75" s="37"/>
      <c r="H75" s="37"/>
      <c r="I75" s="37"/>
      <c r="J75" s="38"/>
    </row>
    <row r="76" ht="165">
      <c r="A76" s="29" t="s">
        <v>36</v>
      </c>
      <c r="B76" s="36"/>
      <c r="C76" s="37"/>
      <c r="D76" s="37"/>
      <c r="E76" s="31" t="s">
        <v>386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207</v>
      </c>
      <c r="D77" s="29" t="s">
        <v>31</v>
      </c>
      <c r="E77" s="31" t="s">
        <v>208</v>
      </c>
      <c r="F77" s="32" t="s">
        <v>114</v>
      </c>
      <c r="G77" s="33">
        <v>10.5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60">
      <c r="A78" s="29" t="s">
        <v>34</v>
      </c>
      <c r="B78" s="36"/>
      <c r="C78" s="37"/>
      <c r="D78" s="37"/>
      <c r="E78" s="31" t="s">
        <v>209</v>
      </c>
      <c r="F78" s="37"/>
      <c r="G78" s="37"/>
      <c r="H78" s="37"/>
      <c r="I78" s="37"/>
      <c r="J78" s="38"/>
    </row>
    <row r="79" ht="45">
      <c r="A79" s="29" t="s">
        <v>91</v>
      </c>
      <c r="B79" s="36"/>
      <c r="C79" s="37"/>
      <c r="D79" s="37"/>
      <c r="E79" s="43" t="s">
        <v>387</v>
      </c>
      <c r="F79" s="37"/>
      <c r="G79" s="37"/>
      <c r="H79" s="37"/>
      <c r="I79" s="37"/>
      <c r="J79" s="38"/>
    </row>
    <row r="80">
      <c r="A80" s="29" t="s">
        <v>36</v>
      </c>
      <c r="B80" s="36"/>
      <c r="C80" s="37"/>
      <c r="D80" s="37"/>
      <c r="E80" s="42" t="s">
        <v>31</v>
      </c>
      <c r="F80" s="37"/>
      <c r="G80" s="37"/>
      <c r="H80" s="37"/>
      <c r="I80" s="37"/>
      <c r="J80" s="38"/>
    </row>
    <row r="81">
      <c r="A81" s="29" t="s">
        <v>29</v>
      </c>
      <c r="B81" s="29">
        <v>18</v>
      </c>
      <c r="C81" s="30" t="s">
        <v>388</v>
      </c>
      <c r="D81" s="29" t="s">
        <v>31</v>
      </c>
      <c r="E81" s="31" t="s">
        <v>389</v>
      </c>
      <c r="F81" s="32" t="s">
        <v>114</v>
      </c>
      <c r="G81" s="33">
        <v>6.9130000000000003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 ht="60">
      <c r="A82" s="29" t="s">
        <v>34</v>
      </c>
      <c r="B82" s="36"/>
      <c r="C82" s="37"/>
      <c r="D82" s="37"/>
      <c r="E82" s="31" t="s">
        <v>209</v>
      </c>
      <c r="F82" s="37"/>
      <c r="G82" s="37"/>
      <c r="H82" s="37"/>
      <c r="I82" s="37"/>
      <c r="J82" s="38"/>
    </row>
    <row r="83" ht="45">
      <c r="A83" s="29" t="s">
        <v>91</v>
      </c>
      <c r="B83" s="36"/>
      <c r="C83" s="37"/>
      <c r="D83" s="37"/>
      <c r="E83" s="43" t="s">
        <v>390</v>
      </c>
      <c r="F83" s="37"/>
      <c r="G83" s="37"/>
      <c r="H83" s="37"/>
      <c r="I83" s="37"/>
      <c r="J83" s="38"/>
    </row>
    <row r="84">
      <c r="A84" s="29" t="s">
        <v>36</v>
      </c>
      <c r="B84" s="36"/>
      <c r="C84" s="37"/>
      <c r="D84" s="37"/>
      <c r="E84" s="42" t="s">
        <v>31</v>
      </c>
      <c r="F84" s="37"/>
      <c r="G84" s="37"/>
      <c r="H84" s="37"/>
      <c r="I84" s="37"/>
      <c r="J84" s="38"/>
    </row>
    <row r="85">
      <c r="A85" s="23" t="s">
        <v>26</v>
      </c>
      <c r="B85" s="24"/>
      <c r="C85" s="25" t="s">
        <v>251</v>
      </c>
      <c r="D85" s="26"/>
      <c r="E85" s="23" t="s">
        <v>252</v>
      </c>
      <c r="F85" s="26"/>
      <c r="G85" s="26"/>
      <c r="H85" s="26"/>
      <c r="I85" s="27">
        <f>SUMIFS(I86:I93,A86:A93,"P")</f>
        <v>0</v>
      </c>
      <c r="J85" s="28"/>
    </row>
    <row r="86">
      <c r="A86" s="29" t="s">
        <v>29</v>
      </c>
      <c r="B86" s="29">
        <v>19</v>
      </c>
      <c r="C86" s="30" t="s">
        <v>391</v>
      </c>
      <c r="D86" s="29" t="s">
        <v>31</v>
      </c>
      <c r="E86" s="31" t="s">
        <v>392</v>
      </c>
      <c r="F86" s="32" t="s">
        <v>259</v>
      </c>
      <c r="G86" s="33">
        <v>1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 ht="315">
      <c r="A87" s="29" t="s">
        <v>34</v>
      </c>
      <c r="B87" s="36"/>
      <c r="C87" s="37"/>
      <c r="D87" s="37"/>
      <c r="E87" s="31" t="s">
        <v>393</v>
      </c>
      <c r="F87" s="37"/>
      <c r="G87" s="37"/>
      <c r="H87" s="37"/>
      <c r="I87" s="37"/>
      <c r="J87" s="38"/>
    </row>
    <row r="88" ht="45">
      <c r="A88" s="29" t="s">
        <v>91</v>
      </c>
      <c r="B88" s="36"/>
      <c r="C88" s="37"/>
      <c r="D88" s="37"/>
      <c r="E88" s="43" t="s">
        <v>394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20</v>
      </c>
      <c r="C90" s="30" t="s">
        <v>395</v>
      </c>
      <c r="D90" s="29" t="s">
        <v>31</v>
      </c>
      <c r="E90" s="31" t="s">
        <v>396</v>
      </c>
      <c r="F90" s="32" t="s">
        <v>259</v>
      </c>
      <c r="G90" s="33">
        <v>4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397</v>
      </c>
      <c r="F91" s="37"/>
      <c r="G91" s="37"/>
      <c r="H91" s="37"/>
      <c r="I91" s="37"/>
      <c r="J91" s="38"/>
    </row>
    <row r="92" ht="45">
      <c r="A92" s="29" t="s">
        <v>91</v>
      </c>
      <c r="B92" s="36"/>
      <c r="C92" s="37"/>
      <c r="D92" s="37"/>
      <c r="E92" s="43" t="s">
        <v>398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>
      <c r="A94" s="23" t="s">
        <v>26</v>
      </c>
      <c r="B94" s="24"/>
      <c r="C94" s="25" t="s">
        <v>277</v>
      </c>
      <c r="D94" s="26"/>
      <c r="E94" s="23" t="s">
        <v>278</v>
      </c>
      <c r="F94" s="26"/>
      <c r="G94" s="26"/>
      <c r="H94" s="26"/>
      <c r="I94" s="27">
        <f>SUMIFS(I95:I98,A95:A98,"P")</f>
        <v>0</v>
      </c>
      <c r="J94" s="28"/>
    </row>
    <row r="95">
      <c r="A95" s="29" t="s">
        <v>29</v>
      </c>
      <c r="B95" s="29">
        <v>21</v>
      </c>
      <c r="C95" s="30" t="s">
        <v>399</v>
      </c>
      <c r="D95" s="29" t="s">
        <v>31</v>
      </c>
      <c r="E95" s="31" t="s">
        <v>400</v>
      </c>
      <c r="F95" s="32" t="s">
        <v>127</v>
      </c>
      <c r="G95" s="33">
        <v>10.32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 ht="75">
      <c r="A96" s="29" t="s">
        <v>34</v>
      </c>
      <c r="B96" s="36"/>
      <c r="C96" s="37"/>
      <c r="D96" s="37"/>
      <c r="E96" s="31" t="s">
        <v>401</v>
      </c>
      <c r="F96" s="37"/>
      <c r="G96" s="37"/>
      <c r="H96" s="37"/>
      <c r="I96" s="37"/>
      <c r="J96" s="38"/>
    </row>
    <row r="97" ht="45">
      <c r="A97" s="29" t="s">
        <v>91</v>
      </c>
      <c r="B97" s="36"/>
      <c r="C97" s="37"/>
      <c r="D97" s="37"/>
      <c r="E97" s="43" t="s">
        <v>402</v>
      </c>
      <c r="F97" s="37"/>
      <c r="G97" s="37"/>
      <c r="H97" s="37"/>
      <c r="I97" s="37"/>
      <c r="J97" s="38"/>
    </row>
    <row r="98">
      <c r="A98" s="29" t="s">
        <v>36</v>
      </c>
      <c r="B98" s="39"/>
      <c r="C98" s="40"/>
      <c r="D98" s="40"/>
      <c r="E98" s="44" t="s">
        <v>31</v>
      </c>
      <c r="F98" s="40"/>
      <c r="G98" s="40"/>
      <c r="H98" s="40"/>
      <c r="I98" s="40"/>
      <c r="J9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403</v>
      </c>
      <c r="I3" s="16">
        <f>SUMIFS(I9:I51,A9:A51,"SD")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403</v>
      </c>
      <c r="D4" s="13"/>
      <c r="E4" s="14" t="s">
        <v>404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403</v>
      </c>
      <c r="D5" s="13"/>
      <c r="E5" s="14" t="s">
        <v>404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SUMIFS(I10:I25,A10:A25,"P")</f>
        <v>0</v>
      </c>
      <c r="J9" s="28"/>
    </row>
    <row r="10" ht="30">
      <c r="A10" s="29" t="s">
        <v>29</v>
      </c>
      <c r="B10" s="29">
        <v>1</v>
      </c>
      <c r="C10" s="30" t="s">
        <v>99</v>
      </c>
      <c r="D10" s="29" t="s">
        <v>31</v>
      </c>
      <c r="E10" s="31" t="s">
        <v>100</v>
      </c>
      <c r="F10" s="32" t="s">
        <v>101</v>
      </c>
      <c r="G10" s="33">
        <v>2285.5799999999999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60">
      <c r="A12" s="29" t="s">
        <v>91</v>
      </c>
      <c r="B12" s="36"/>
      <c r="C12" s="37"/>
      <c r="D12" s="37"/>
      <c r="E12" s="43" t="s">
        <v>405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>
      <c r="A14" s="29" t="s">
        <v>29</v>
      </c>
      <c r="B14" s="29">
        <v>2</v>
      </c>
      <c r="C14" s="30" t="s">
        <v>143</v>
      </c>
      <c r="D14" s="29" t="s">
        <v>31</v>
      </c>
      <c r="E14" s="31" t="s">
        <v>144</v>
      </c>
      <c r="F14" s="32" t="s">
        <v>114</v>
      </c>
      <c r="G14" s="33">
        <v>1142.79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343</v>
      </c>
      <c r="F15" s="37"/>
      <c r="G15" s="37"/>
      <c r="H15" s="37"/>
      <c r="I15" s="37"/>
      <c r="J15" s="38"/>
    </row>
    <row r="16" ht="60">
      <c r="A16" s="29" t="s">
        <v>91</v>
      </c>
      <c r="B16" s="36"/>
      <c r="C16" s="37"/>
      <c r="D16" s="37"/>
      <c r="E16" s="43" t="s">
        <v>406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162</v>
      </c>
      <c r="D18" s="29" t="s">
        <v>31</v>
      </c>
      <c r="E18" s="31" t="s">
        <v>163</v>
      </c>
      <c r="F18" s="32" t="s">
        <v>114</v>
      </c>
      <c r="G18" s="33">
        <v>623.34000000000003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164</v>
      </c>
      <c r="F19" s="37"/>
      <c r="G19" s="37"/>
      <c r="H19" s="37"/>
      <c r="I19" s="37"/>
      <c r="J19" s="38"/>
    </row>
    <row r="20" ht="60">
      <c r="A20" s="29" t="s">
        <v>91</v>
      </c>
      <c r="B20" s="36"/>
      <c r="C20" s="37"/>
      <c r="D20" s="37"/>
      <c r="E20" s="43" t="s">
        <v>407</v>
      </c>
      <c r="F20" s="37"/>
      <c r="G20" s="37"/>
      <c r="H20" s="37"/>
      <c r="I20" s="37"/>
      <c r="J20" s="38"/>
    </row>
    <row r="21" ht="270">
      <c r="A21" s="29" t="s">
        <v>36</v>
      </c>
      <c r="B21" s="36"/>
      <c r="C21" s="37"/>
      <c r="D21" s="37"/>
      <c r="E21" s="31" t="s">
        <v>408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175</v>
      </c>
      <c r="D22" s="29" t="s">
        <v>31</v>
      </c>
      <c r="E22" s="31" t="s">
        <v>176</v>
      </c>
      <c r="F22" s="32" t="s">
        <v>108</v>
      </c>
      <c r="G22" s="33">
        <v>2077.8000000000002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45">
      <c r="A24" s="29" t="s">
        <v>91</v>
      </c>
      <c r="B24" s="36"/>
      <c r="C24" s="37"/>
      <c r="D24" s="37"/>
      <c r="E24" s="43" t="s">
        <v>409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3" t="s">
        <v>26</v>
      </c>
      <c r="B26" s="24"/>
      <c r="C26" s="25" t="s">
        <v>192</v>
      </c>
      <c r="D26" s="26"/>
      <c r="E26" s="23" t="s">
        <v>193</v>
      </c>
      <c r="F26" s="26"/>
      <c r="G26" s="26"/>
      <c r="H26" s="26"/>
      <c r="I26" s="27">
        <f>SUMIFS(I27:I30,A27:A30,"P")</f>
        <v>0</v>
      </c>
      <c r="J26" s="28"/>
    </row>
    <row r="27">
      <c r="A27" s="29" t="s">
        <v>29</v>
      </c>
      <c r="B27" s="29">
        <v>5</v>
      </c>
      <c r="C27" s="30" t="s">
        <v>198</v>
      </c>
      <c r="D27" s="29" t="s">
        <v>31</v>
      </c>
      <c r="E27" s="31" t="s">
        <v>199</v>
      </c>
      <c r="F27" s="32" t="s">
        <v>108</v>
      </c>
      <c r="G27" s="33">
        <v>2077.8000000000002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34</v>
      </c>
      <c r="B28" s="36"/>
      <c r="C28" s="37"/>
      <c r="D28" s="37"/>
      <c r="E28" s="42" t="s">
        <v>31</v>
      </c>
      <c r="F28" s="37"/>
      <c r="G28" s="37"/>
      <c r="H28" s="37"/>
      <c r="I28" s="37"/>
      <c r="J28" s="38"/>
    </row>
    <row r="29" ht="45">
      <c r="A29" s="29" t="s">
        <v>91</v>
      </c>
      <c r="B29" s="36"/>
      <c r="C29" s="37"/>
      <c r="D29" s="37"/>
      <c r="E29" s="43" t="s">
        <v>409</v>
      </c>
      <c r="F29" s="37"/>
      <c r="G29" s="37"/>
      <c r="H29" s="37"/>
      <c r="I29" s="37"/>
      <c r="J29" s="38"/>
    </row>
    <row r="30">
      <c r="A30" s="29" t="s">
        <v>36</v>
      </c>
      <c r="B30" s="36"/>
      <c r="C30" s="37"/>
      <c r="D30" s="37"/>
      <c r="E30" s="42" t="s">
        <v>31</v>
      </c>
      <c r="F30" s="37"/>
      <c r="G30" s="37"/>
      <c r="H30" s="37"/>
      <c r="I30" s="37"/>
      <c r="J30" s="38"/>
    </row>
    <row r="31">
      <c r="A31" s="23" t="s">
        <v>26</v>
      </c>
      <c r="B31" s="24"/>
      <c r="C31" s="25" t="s">
        <v>205</v>
      </c>
      <c r="D31" s="26"/>
      <c r="E31" s="23" t="s">
        <v>206</v>
      </c>
      <c r="F31" s="26"/>
      <c r="G31" s="26"/>
      <c r="H31" s="26"/>
      <c r="I31" s="27">
        <f>SUMIFS(I32:I51,A32:A51,"P")</f>
        <v>0</v>
      </c>
      <c r="J31" s="28"/>
    </row>
    <row r="32">
      <c r="A32" s="29" t="s">
        <v>29</v>
      </c>
      <c r="B32" s="29">
        <v>6</v>
      </c>
      <c r="C32" s="30" t="s">
        <v>410</v>
      </c>
      <c r="D32" s="29" t="s">
        <v>31</v>
      </c>
      <c r="E32" s="31" t="s">
        <v>411</v>
      </c>
      <c r="F32" s="32" t="s">
        <v>108</v>
      </c>
      <c r="G32" s="33">
        <v>3943.8000000000002</v>
      </c>
      <c r="H32" s="34">
        <v>0</v>
      </c>
      <c r="I32" s="34">
        <f>ROUND(G32*H32,P4)</f>
        <v>0</v>
      </c>
      <c r="J32" s="29"/>
      <c r="O32" s="35">
        <f>I32*0.21</f>
        <v>0</v>
      </c>
      <c r="P32">
        <v>3</v>
      </c>
    </row>
    <row r="33" ht="60">
      <c r="A33" s="29" t="s">
        <v>34</v>
      </c>
      <c r="B33" s="36"/>
      <c r="C33" s="37"/>
      <c r="D33" s="37"/>
      <c r="E33" s="31" t="s">
        <v>209</v>
      </c>
      <c r="F33" s="37"/>
      <c r="G33" s="37"/>
      <c r="H33" s="37"/>
      <c r="I33" s="37"/>
      <c r="J33" s="38"/>
    </row>
    <row r="34" ht="60">
      <c r="A34" s="29" t="s">
        <v>91</v>
      </c>
      <c r="B34" s="36"/>
      <c r="C34" s="37"/>
      <c r="D34" s="37"/>
      <c r="E34" s="43" t="s">
        <v>412</v>
      </c>
      <c r="F34" s="37"/>
      <c r="G34" s="37"/>
      <c r="H34" s="37"/>
      <c r="I34" s="37"/>
      <c r="J34" s="38"/>
    </row>
    <row r="35">
      <c r="A35" s="29" t="s">
        <v>36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>
      <c r="A36" s="29" t="s">
        <v>29</v>
      </c>
      <c r="B36" s="29">
        <v>7</v>
      </c>
      <c r="C36" s="30" t="s">
        <v>413</v>
      </c>
      <c r="D36" s="29" t="s">
        <v>31</v>
      </c>
      <c r="E36" s="31" t="s">
        <v>414</v>
      </c>
      <c r="F36" s="32" t="s">
        <v>108</v>
      </c>
      <c r="G36" s="33">
        <v>1678.7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 ht="45">
      <c r="A38" s="29" t="s">
        <v>91</v>
      </c>
      <c r="B38" s="36"/>
      <c r="C38" s="37"/>
      <c r="D38" s="37"/>
      <c r="E38" s="43" t="s">
        <v>415</v>
      </c>
      <c r="F38" s="37"/>
      <c r="G38" s="37"/>
      <c r="H38" s="37"/>
      <c r="I38" s="37"/>
      <c r="J38" s="38"/>
    </row>
    <row r="39">
      <c r="A39" s="29" t="s">
        <v>36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>
      <c r="A40" s="29" t="s">
        <v>29</v>
      </c>
      <c r="B40" s="29">
        <v>8</v>
      </c>
      <c r="C40" s="30" t="s">
        <v>416</v>
      </c>
      <c r="D40" s="29" t="s">
        <v>31</v>
      </c>
      <c r="E40" s="31" t="s">
        <v>417</v>
      </c>
      <c r="F40" s="32" t="s">
        <v>108</v>
      </c>
      <c r="G40" s="33">
        <v>1866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 ht="75">
      <c r="A41" s="29" t="s">
        <v>34</v>
      </c>
      <c r="B41" s="36"/>
      <c r="C41" s="37"/>
      <c r="D41" s="37"/>
      <c r="E41" s="31" t="s">
        <v>225</v>
      </c>
      <c r="F41" s="37"/>
      <c r="G41" s="37"/>
      <c r="H41" s="37"/>
      <c r="I41" s="37"/>
      <c r="J41" s="38"/>
    </row>
    <row r="42" ht="45">
      <c r="A42" s="29" t="s">
        <v>91</v>
      </c>
      <c r="B42" s="36"/>
      <c r="C42" s="37"/>
      <c r="D42" s="37"/>
      <c r="E42" s="43" t="s">
        <v>418</v>
      </c>
      <c r="F42" s="37"/>
      <c r="G42" s="37"/>
      <c r="H42" s="37"/>
      <c r="I42" s="37"/>
      <c r="J42" s="38"/>
    </row>
    <row r="43">
      <c r="A43" s="29" t="s">
        <v>36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>
      <c r="A44" s="29" t="s">
        <v>29</v>
      </c>
      <c r="B44" s="29">
        <v>9</v>
      </c>
      <c r="C44" s="30" t="s">
        <v>223</v>
      </c>
      <c r="D44" s="29" t="s">
        <v>31</v>
      </c>
      <c r="E44" s="31" t="s">
        <v>224</v>
      </c>
      <c r="F44" s="32" t="s">
        <v>108</v>
      </c>
      <c r="G44" s="33">
        <v>1678.7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 ht="75">
      <c r="A45" s="29" t="s">
        <v>34</v>
      </c>
      <c r="B45" s="36"/>
      <c r="C45" s="37"/>
      <c r="D45" s="37"/>
      <c r="E45" s="31" t="s">
        <v>225</v>
      </c>
      <c r="F45" s="37"/>
      <c r="G45" s="37"/>
      <c r="H45" s="37"/>
      <c r="I45" s="37"/>
      <c r="J45" s="38"/>
    </row>
    <row r="46" ht="45">
      <c r="A46" s="29" t="s">
        <v>91</v>
      </c>
      <c r="B46" s="36"/>
      <c r="C46" s="37"/>
      <c r="D46" s="37"/>
      <c r="E46" s="43" t="s">
        <v>419</v>
      </c>
      <c r="F46" s="37"/>
      <c r="G46" s="37"/>
      <c r="H46" s="37"/>
      <c r="I46" s="37"/>
      <c r="J46" s="38"/>
    </row>
    <row r="47">
      <c r="A47" s="29" t="s">
        <v>36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29</v>
      </c>
      <c r="B48" s="29">
        <v>10</v>
      </c>
      <c r="C48" s="30" t="s">
        <v>420</v>
      </c>
      <c r="D48" s="29" t="s">
        <v>31</v>
      </c>
      <c r="E48" s="31" t="s">
        <v>421</v>
      </c>
      <c r="F48" s="32" t="s">
        <v>108</v>
      </c>
      <c r="G48" s="33">
        <v>1589.0799999999999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 ht="45">
      <c r="A50" s="29" t="s">
        <v>91</v>
      </c>
      <c r="B50" s="36"/>
      <c r="C50" s="37"/>
      <c r="D50" s="37"/>
      <c r="E50" s="43" t="s">
        <v>422</v>
      </c>
      <c r="F50" s="37"/>
      <c r="G50" s="37"/>
      <c r="H50" s="37"/>
      <c r="I50" s="37"/>
      <c r="J50" s="38"/>
    </row>
    <row r="51">
      <c r="A51" s="29" t="s">
        <v>36</v>
      </c>
      <c r="B51" s="39"/>
      <c r="C51" s="40"/>
      <c r="D51" s="40"/>
      <c r="E51" s="44" t="s">
        <v>31</v>
      </c>
      <c r="F51" s="40"/>
      <c r="G51" s="40"/>
      <c r="H51" s="40"/>
      <c r="I51" s="40"/>
      <c r="J51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423</v>
      </c>
      <c r="I3" s="16">
        <f>SUMIFS(I9:I223,A9:A223,"SD")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423</v>
      </c>
      <c r="D4" s="13"/>
      <c r="E4" s="14" t="s">
        <v>424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423</v>
      </c>
      <c r="D5" s="13"/>
      <c r="E5" s="14" t="s">
        <v>424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SUMIFS(I10:I49,A10:A49,"P")</f>
        <v>0</v>
      </c>
      <c r="J9" s="28"/>
    </row>
    <row r="10" ht="30">
      <c r="A10" s="29" t="s">
        <v>29</v>
      </c>
      <c r="B10" s="29">
        <v>1</v>
      </c>
      <c r="C10" s="30" t="s">
        <v>99</v>
      </c>
      <c r="D10" s="29" t="s">
        <v>31</v>
      </c>
      <c r="E10" s="31" t="s">
        <v>100</v>
      </c>
      <c r="F10" s="32" t="s">
        <v>101</v>
      </c>
      <c r="G10" s="33">
        <v>670.62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 ht="75">
      <c r="A12" s="29" t="s">
        <v>91</v>
      </c>
      <c r="B12" s="36"/>
      <c r="C12" s="37"/>
      <c r="D12" s="37"/>
      <c r="E12" s="43" t="s">
        <v>425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103</v>
      </c>
      <c r="D14" s="29" t="s">
        <v>31</v>
      </c>
      <c r="E14" s="31" t="s">
        <v>104</v>
      </c>
      <c r="F14" s="32" t="s">
        <v>101</v>
      </c>
      <c r="G14" s="33">
        <v>110.90600000000001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75">
      <c r="A16" s="29" t="s">
        <v>91</v>
      </c>
      <c r="B16" s="36"/>
      <c r="C16" s="37"/>
      <c r="D16" s="37"/>
      <c r="E16" s="43" t="s">
        <v>426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 ht="30">
      <c r="A18" s="29" t="s">
        <v>29</v>
      </c>
      <c r="B18" s="29">
        <v>3</v>
      </c>
      <c r="C18" s="30" t="s">
        <v>427</v>
      </c>
      <c r="D18" s="29" t="s">
        <v>31</v>
      </c>
      <c r="E18" s="31" t="s">
        <v>428</v>
      </c>
      <c r="F18" s="32" t="s">
        <v>101</v>
      </c>
      <c r="G18" s="33">
        <v>1.1839999999999999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45">
      <c r="A20" s="29" t="s">
        <v>91</v>
      </c>
      <c r="B20" s="36"/>
      <c r="C20" s="37"/>
      <c r="D20" s="37"/>
      <c r="E20" s="43" t="s">
        <v>429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430</v>
      </c>
      <c r="D22" s="29" t="s">
        <v>31</v>
      </c>
      <c r="E22" s="31" t="s">
        <v>431</v>
      </c>
      <c r="F22" s="32" t="s">
        <v>127</v>
      </c>
      <c r="G22" s="33">
        <v>28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34</v>
      </c>
      <c r="B23" s="36"/>
      <c r="C23" s="37"/>
      <c r="D23" s="37"/>
      <c r="E23" s="31" t="s">
        <v>432</v>
      </c>
      <c r="F23" s="37"/>
      <c r="G23" s="37"/>
      <c r="H23" s="37"/>
      <c r="I23" s="37"/>
      <c r="J23" s="38"/>
    </row>
    <row r="24" ht="30">
      <c r="A24" s="29" t="s">
        <v>91</v>
      </c>
      <c r="B24" s="36"/>
      <c r="C24" s="37"/>
      <c r="D24" s="37"/>
      <c r="E24" s="43" t="s">
        <v>433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434</v>
      </c>
      <c r="D26" s="29" t="s">
        <v>31</v>
      </c>
      <c r="E26" s="31" t="s">
        <v>435</v>
      </c>
      <c r="F26" s="32" t="s">
        <v>114</v>
      </c>
      <c r="G26" s="33">
        <v>224.28700000000001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120">
      <c r="A28" s="29" t="s">
        <v>91</v>
      </c>
      <c r="B28" s="36"/>
      <c r="C28" s="37"/>
      <c r="D28" s="37"/>
      <c r="E28" s="43" t="s">
        <v>436</v>
      </c>
      <c r="F28" s="37"/>
      <c r="G28" s="37"/>
      <c r="H28" s="37"/>
      <c r="I28" s="37"/>
      <c r="J28" s="38"/>
    </row>
    <row r="29" ht="409.5">
      <c r="A29" s="29" t="s">
        <v>36</v>
      </c>
      <c r="B29" s="36"/>
      <c r="C29" s="37"/>
      <c r="D29" s="37"/>
      <c r="E29" s="31" t="s">
        <v>437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438</v>
      </c>
      <c r="D30" s="29" t="s">
        <v>97</v>
      </c>
      <c r="E30" s="31" t="s">
        <v>439</v>
      </c>
      <c r="F30" s="32" t="s">
        <v>114</v>
      </c>
      <c r="G30" s="33">
        <v>328.03199999999998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75">
      <c r="A31" s="29" t="s">
        <v>34</v>
      </c>
      <c r="B31" s="36"/>
      <c r="C31" s="37"/>
      <c r="D31" s="37"/>
      <c r="E31" s="31" t="s">
        <v>440</v>
      </c>
      <c r="F31" s="37"/>
      <c r="G31" s="37"/>
      <c r="H31" s="37"/>
      <c r="I31" s="37"/>
      <c r="J31" s="38"/>
    </row>
    <row r="32" ht="60">
      <c r="A32" s="29" t="s">
        <v>91</v>
      </c>
      <c r="B32" s="36"/>
      <c r="C32" s="37"/>
      <c r="D32" s="37"/>
      <c r="E32" s="43" t="s">
        <v>441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442</v>
      </c>
      <c r="D34" s="29" t="s">
        <v>31</v>
      </c>
      <c r="E34" s="31" t="s">
        <v>443</v>
      </c>
      <c r="F34" s="32" t="s">
        <v>114</v>
      </c>
      <c r="G34" s="33">
        <v>12.622999999999999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45">
      <c r="A35" s="29" t="s">
        <v>34</v>
      </c>
      <c r="B35" s="36"/>
      <c r="C35" s="37"/>
      <c r="D35" s="37"/>
      <c r="E35" s="31" t="s">
        <v>166</v>
      </c>
      <c r="F35" s="37"/>
      <c r="G35" s="37"/>
      <c r="H35" s="37"/>
      <c r="I35" s="37"/>
      <c r="J35" s="38"/>
    </row>
    <row r="36" ht="60">
      <c r="A36" s="29" t="s">
        <v>91</v>
      </c>
      <c r="B36" s="36"/>
      <c r="C36" s="37"/>
      <c r="D36" s="37"/>
      <c r="E36" s="43" t="s">
        <v>444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445</v>
      </c>
      <c r="D38" s="29" t="s">
        <v>97</v>
      </c>
      <c r="E38" s="31" t="s">
        <v>446</v>
      </c>
      <c r="F38" s="32" t="s">
        <v>114</v>
      </c>
      <c r="G38" s="33">
        <v>12.622999999999999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42" t="s">
        <v>31</v>
      </c>
      <c r="F39" s="37"/>
      <c r="G39" s="37"/>
      <c r="H39" s="37"/>
      <c r="I39" s="37"/>
      <c r="J39" s="38"/>
    </row>
    <row r="40" ht="75">
      <c r="A40" s="29" t="s">
        <v>91</v>
      </c>
      <c r="B40" s="36"/>
      <c r="C40" s="37"/>
      <c r="D40" s="37"/>
      <c r="E40" s="43" t="s">
        <v>447</v>
      </c>
      <c r="F40" s="37"/>
      <c r="G40" s="37"/>
      <c r="H40" s="37"/>
      <c r="I40" s="37"/>
      <c r="J40" s="38"/>
    </row>
    <row r="41" ht="409.5">
      <c r="A41" s="29" t="s">
        <v>36</v>
      </c>
      <c r="B41" s="36"/>
      <c r="C41" s="37"/>
      <c r="D41" s="37"/>
      <c r="E41" s="31" t="s">
        <v>448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445</v>
      </c>
      <c r="D42" s="29" t="s">
        <v>192</v>
      </c>
      <c r="E42" s="31" t="s">
        <v>446</v>
      </c>
      <c r="F42" s="32" t="s">
        <v>114</v>
      </c>
      <c r="G42" s="33">
        <v>98.400000000000006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05">
      <c r="A44" s="29" t="s">
        <v>91</v>
      </c>
      <c r="B44" s="36"/>
      <c r="C44" s="37"/>
      <c r="D44" s="37"/>
      <c r="E44" s="43" t="s">
        <v>449</v>
      </c>
      <c r="F44" s="37"/>
      <c r="G44" s="37"/>
      <c r="H44" s="37"/>
      <c r="I44" s="37"/>
      <c r="J44" s="38"/>
    </row>
    <row r="45" ht="409.5">
      <c r="A45" s="29" t="s">
        <v>36</v>
      </c>
      <c r="B45" s="36"/>
      <c r="C45" s="37"/>
      <c r="D45" s="37"/>
      <c r="E45" s="31" t="s">
        <v>448</v>
      </c>
      <c r="F45" s="37"/>
      <c r="G45" s="37"/>
      <c r="H45" s="37"/>
      <c r="I45" s="37"/>
      <c r="J45" s="38"/>
    </row>
    <row r="46">
      <c r="A46" s="29" t="s">
        <v>29</v>
      </c>
      <c r="B46" s="29">
        <v>10</v>
      </c>
      <c r="C46" s="30" t="s">
        <v>438</v>
      </c>
      <c r="D46" s="29" t="s">
        <v>192</v>
      </c>
      <c r="E46" s="31" t="s">
        <v>439</v>
      </c>
      <c r="F46" s="32" t="s">
        <v>114</v>
      </c>
      <c r="G46" s="33">
        <v>11.699999999999999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 ht="45">
      <c r="A48" s="29" t="s">
        <v>91</v>
      </c>
      <c r="B48" s="36"/>
      <c r="C48" s="37"/>
      <c r="D48" s="37"/>
      <c r="E48" s="43" t="s">
        <v>450</v>
      </c>
      <c r="F48" s="37"/>
      <c r="G48" s="37"/>
      <c r="H48" s="37"/>
      <c r="I48" s="37"/>
      <c r="J48" s="38"/>
    </row>
    <row r="49" ht="405">
      <c r="A49" s="29" t="s">
        <v>36</v>
      </c>
      <c r="B49" s="36"/>
      <c r="C49" s="37"/>
      <c r="D49" s="37"/>
      <c r="E49" s="31" t="s">
        <v>451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192</v>
      </c>
      <c r="D50" s="26"/>
      <c r="E50" s="23" t="s">
        <v>193</v>
      </c>
      <c r="F50" s="26"/>
      <c r="G50" s="26"/>
      <c r="H50" s="26"/>
      <c r="I50" s="27">
        <f>SUMIFS(I51:I86,A51:A86,"P")</f>
        <v>0</v>
      </c>
      <c r="J50" s="28"/>
    </row>
    <row r="51">
      <c r="A51" s="29" t="s">
        <v>29</v>
      </c>
      <c r="B51" s="29">
        <v>11</v>
      </c>
      <c r="C51" s="30" t="s">
        <v>452</v>
      </c>
      <c r="D51" s="29" t="s">
        <v>31</v>
      </c>
      <c r="E51" s="31" t="s">
        <v>453</v>
      </c>
      <c r="F51" s="32" t="s">
        <v>108</v>
      </c>
      <c r="G51" s="33">
        <v>44.075000000000003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120">
      <c r="A52" s="29" t="s">
        <v>34</v>
      </c>
      <c r="B52" s="36"/>
      <c r="C52" s="37"/>
      <c r="D52" s="37"/>
      <c r="E52" s="31" t="s">
        <v>203</v>
      </c>
      <c r="F52" s="37"/>
      <c r="G52" s="37"/>
      <c r="H52" s="37"/>
      <c r="I52" s="37"/>
      <c r="J52" s="38"/>
    </row>
    <row r="53" ht="45">
      <c r="A53" s="29" t="s">
        <v>91</v>
      </c>
      <c r="B53" s="36"/>
      <c r="C53" s="37"/>
      <c r="D53" s="37"/>
      <c r="E53" s="43" t="s">
        <v>454</v>
      </c>
      <c r="F53" s="37"/>
      <c r="G53" s="37"/>
      <c r="H53" s="37"/>
      <c r="I53" s="37"/>
      <c r="J53" s="38"/>
    </row>
    <row r="54">
      <c r="A54" s="29" t="s">
        <v>36</v>
      </c>
      <c r="B54" s="36"/>
      <c r="C54" s="37"/>
      <c r="D54" s="37"/>
      <c r="E54" s="42" t="s">
        <v>31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455</v>
      </c>
      <c r="D55" s="29" t="s">
        <v>31</v>
      </c>
      <c r="E55" s="31" t="s">
        <v>456</v>
      </c>
      <c r="F55" s="32" t="s">
        <v>101</v>
      </c>
      <c r="G55" s="33">
        <v>0.97999999999999998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60">
      <c r="A56" s="29" t="s">
        <v>34</v>
      </c>
      <c r="B56" s="36"/>
      <c r="C56" s="37"/>
      <c r="D56" s="37"/>
      <c r="E56" s="31" t="s">
        <v>457</v>
      </c>
      <c r="F56" s="37"/>
      <c r="G56" s="37"/>
      <c r="H56" s="37"/>
      <c r="I56" s="37"/>
      <c r="J56" s="38"/>
    </row>
    <row r="57" ht="75">
      <c r="A57" s="29" t="s">
        <v>91</v>
      </c>
      <c r="B57" s="36"/>
      <c r="C57" s="37"/>
      <c r="D57" s="37"/>
      <c r="E57" s="43" t="s">
        <v>458</v>
      </c>
      <c r="F57" s="37"/>
      <c r="G57" s="37"/>
      <c r="H57" s="37"/>
      <c r="I57" s="37"/>
      <c r="J57" s="38"/>
    </row>
    <row r="58">
      <c r="A58" s="29" t="s">
        <v>36</v>
      </c>
      <c r="B58" s="36"/>
      <c r="C58" s="37"/>
      <c r="D58" s="37"/>
      <c r="E58" s="42" t="s">
        <v>31</v>
      </c>
      <c r="F58" s="37"/>
      <c r="G58" s="37"/>
      <c r="H58" s="37"/>
      <c r="I58" s="37"/>
      <c r="J58" s="38"/>
    </row>
    <row r="59">
      <c r="A59" s="29" t="s">
        <v>29</v>
      </c>
      <c r="B59" s="29">
        <v>13</v>
      </c>
      <c r="C59" s="30" t="s">
        <v>459</v>
      </c>
      <c r="D59" s="29" t="s">
        <v>31</v>
      </c>
      <c r="E59" s="31" t="s">
        <v>460</v>
      </c>
      <c r="F59" s="32" t="s">
        <v>108</v>
      </c>
      <c r="G59" s="33">
        <v>22.800000000000001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461</v>
      </c>
      <c r="F60" s="37"/>
      <c r="G60" s="37"/>
      <c r="H60" s="37"/>
      <c r="I60" s="37"/>
      <c r="J60" s="38"/>
    </row>
    <row r="61" ht="60">
      <c r="A61" s="29" t="s">
        <v>91</v>
      </c>
      <c r="B61" s="36"/>
      <c r="C61" s="37"/>
      <c r="D61" s="37"/>
      <c r="E61" s="43" t="s">
        <v>462</v>
      </c>
      <c r="F61" s="37"/>
      <c r="G61" s="37"/>
      <c r="H61" s="37"/>
      <c r="I61" s="37"/>
      <c r="J61" s="38"/>
    </row>
    <row r="62">
      <c r="A62" s="29" t="s">
        <v>36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>
      <c r="A63" s="29" t="s">
        <v>29</v>
      </c>
      <c r="B63" s="29">
        <v>14</v>
      </c>
      <c r="C63" s="30" t="s">
        <v>463</v>
      </c>
      <c r="D63" s="29" t="s">
        <v>31</v>
      </c>
      <c r="E63" s="31" t="s">
        <v>464</v>
      </c>
      <c r="F63" s="32" t="s">
        <v>127</v>
      </c>
      <c r="G63" s="33">
        <v>60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 ht="75">
      <c r="A64" s="29" t="s">
        <v>34</v>
      </c>
      <c r="B64" s="36"/>
      <c r="C64" s="37"/>
      <c r="D64" s="37"/>
      <c r="E64" s="31" t="s">
        <v>465</v>
      </c>
      <c r="F64" s="37"/>
      <c r="G64" s="37"/>
      <c r="H64" s="37"/>
      <c r="I64" s="37"/>
      <c r="J64" s="38"/>
    </row>
    <row r="65" ht="30">
      <c r="A65" s="29" t="s">
        <v>91</v>
      </c>
      <c r="B65" s="36"/>
      <c r="C65" s="37"/>
      <c r="D65" s="37"/>
      <c r="E65" s="43" t="s">
        <v>466</v>
      </c>
      <c r="F65" s="37"/>
      <c r="G65" s="37"/>
      <c r="H65" s="37"/>
      <c r="I65" s="37"/>
      <c r="J65" s="38"/>
    </row>
    <row r="66">
      <c r="A66" s="29" t="s">
        <v>36</v>
      </c>
      <c r="B66" s="36"/>
      <c r="C66" s="37"/>
      <c r="D66" s="37"/>
      <c r="E66" s="42" t="s">
        <v>31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467</v>
      </c>
      <c r="D67" s="29" t="s">
        <v>31</v>
      </c>
      <c r="E67" s="31" t="s">
        <v>468</v>
      </c>
      <c r="F67" s="32" t="s">
        <v>114</v>
      </c>
      <c r="G67" s="33">
        <v>10.75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 ht="60">
      <c r="A68" s="29" t="s">
        <v>34</v>
      </c>
      <c r="B68" s="36"/>
      <c r="C68" s="37"/>
      <c r="D68" s="37"/>
      <c r="E68" s="31" t="s">
        <v>469</v>
      </c>
      <c r="F68" s="37"/>
      <c r="G68" s="37"/>
      <c r="H68" s="37"/>
      <c r="I68" s="37"/>
      <c r="J68" s="38"/>
    </row>
    <row r="69" ht="30">
      <c r="A69" s="29" t="s">
        <v>91</v>
      </c>
      <c r="B69" s="36"/>
      <c r="C69" s="37"/>
      <c r="D69" s="37"/>
      <c r="E69" s="43" t="s">
        <v>470</v>
      </c>
      <c r="F69" s="37"/>
      <c r="G69" s="37"/>
      <c r="H69" s="37"/>
      <c r="I69" s="37"/>
      <c r="J69" s="38"/>
    </row>
    <row r="70">
      <c r="A70" s="29" t="s">
        <v>36</v>
      </c>
      <c r="B70" s="36"/>
      <c r="C70" s="37"/>
      <c r="D70" s="37"/>
      <c r="E70" s="42" t="s">
        <v>31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471</v>
      </c>
      <c r="D71" s="29" t="s">
        <v>31</v>
      </c>
      <c r="E71" s="31" t="s">
        <v>472</v>
      </c>
      <c r="F71" s="32" t="s">
        <v>114</v>
      </c>
      <c r="G71" s="33">
        <v>27.385000000000002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 ht="409.5">
      <c r="A72" s="29" t="s">
        <v>34</v>
      </c>
      <c r="B72" s="36"/>
      <c r="C72" s="37"/>
      <c r="D72" s="37"/>
      <c r="E72" s="31" t="s">
        <v>368</v>
      </c>
      <c r="F72" s="37"/>
      <c r="G72" s="37"/>
      <c r="H72" s="37"/>
      <c r="I72" s="37"/>
      <c r="J72" s="38"/>
    </row>
    <row r="73" ht="75">
      <c r="A73" s="29" t="s">
        <v>91</v>
      </c>
      <c r="B73" s="36"/>
      <c r="C73" s="37"/>
      <c r="D73" s="37"/>
      <c r="E73" s="43" t="s">
        <v>473</v>
      </c>
      <c r="F73" s="37"/>
      <c r="G73" s="37"/>
      <c r="H73" s="37"/>
      <c r="I73" s="37"/>
      <c r="J73" s="38"/>
    </row>
    <row r="74">
      <c r="A74" s="29" t="s">
        <v>36</v>
      </c>
      <c r="B74" s="36"/>
      <c r="C74" s="37"/>
      <c r="D74" s="37"/>
      <c r="E74" s="42" t="s">
        <v>31</v>
      </c>
      <c r="F74" s="37"/>
      <c r="G74" s="37"/>
      <c r="H74" s="37"/>
      <c r="I74" s="37"/>
      <c r="J74" s="38"/>
    </row>
    <row r="75">
      <c r="A75" s="29" t="s">
        <v>29</v>
      </c>
      <c r="B75" s="29">
        <v>17</v>
      </c>
      <c r="C75" s="30" t="s">
        <v>474</v>
      </c>
      <c r="D75" s="29" t="s">
        <v>31</v>
      </c>
      <c r="E75" s="31" t="s">
        <v>475</v>
      </c>
      <c r="F75" s="32" t="s">
        <v>101</v>
      </c>
      <c r="G75" s="33">
        <v>3.8340000000000001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 ht="330">
      <c r="A76" s="29" t="s">
        <v>34</v>
      </c>
      <c r="B76" s="36"/>
      <c r="C76" s="37"/>
      <c r="D76" s="37"/>
      <c r="E76" s="31" t="s">
        <v>476</v>
      </c>
      <c r="F76" s="37"/>
      <c r="G76" s="37"/>
      <c r="H76" s="37"/>
      <c r="I76" s="37"/>
      <c r="J76" s="38"/>
    </row>
    <row r="77" ht="45">
      <c r="A77" s="29" t="s">
        <v>91</v>
      </c>
      <c r="B77" s="36"/>
      <c r="C77" s="37"/>
      <c r="D77" s="37"/>
      <c r="E77" s="43" t="s">
        <v>477</v>
      </c>
      <c r="F77" s="37"/>
      <c r="G77" s="37"/>
      <c r="H77" s="37"/>
      <c r="I77" s="37"/>
      <c r="J77" s="38"/>
    </row>
    <row r="78">
      <c r="A78" s="29" t="s">
        <v>36</v>
      </c>
      <c r="B78" s="36"/>
      <c r="C78" s="37"/>
      <c r="D78" s="37"/>
      <c r="E78" s="42" t="s">
        <v>31</v>
      </c>
      <c r="F78" s="37"/>
      <c r="G78" s="37"/>
      <c r="H78" s="37"/>
      <c r="I78" s="37"/>
      <c r="J78" s="38"/>
    </row>
    <row r="79" ht="30">
      <c r="A79" s="29" t="s">
        <v>29</v>
      </c>
      <c r="B79" s="29">
        <v>18</v>
      </c>
      <c r="C79" s="30" t="s">
        <v>478</v>
      </c>
      <c r="D79" s="29" t="s">
        <v>31</v>
      </c>
      <c r="E79" s="31" t="s">
        <v>479</v>
      </c>
      <c r="F79" s="32" t="s">
        <v>259</v>
      </c>
      <c r="G79" s="33">
        <v>56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 ht="90">
      <c r="A80" s="29" t="s">
        <v>34</v>
      </c>
      <c r="B80" s="36"/>
      <c r="C80" s="37"/>
      <c r="D80" s="37"/>
      <c r="E80" s="31" t="s">
        <v>480</v>
      </c>
      <c r="F80" s="37"/>
      <c r="G80" s="37"/>
      <c r="H80" s="37"/>
      <c r="I80" s="37"/>
      <c r="J80" s="38"/>
    </row>
    <row r="81" ht="105">
      <c r="A81" s="29" t="s">
        <v>91</v>
      </c>
      <c r="B81" s="36"/>
      <c r="C81" s="37"/>
      <c r="D81" s="37"/>
      <c r="E81" s="43" t="s">
        <v>481</v>
      </c>
      <c r="F81" s="37"/>
      <c r="G81" s="37"/>
      <c r="H81" s="37"/>
      <c r="I81" s="37"/>
      <c r="J81" s="38"/>
    </row>
    <row r="82">
      <c r="A82" s="29" t="s">
        <v>36</v>
      </c>
      <c r="B82" s="36"/>
      <c r="C82" s="37"/>
      <c r="D82" s="37"/>
      <c r="E82" s="42" t="s">
        <v>31</v>
      </c>
      <c r="F82" s="37"/>
      <c r="G82" s="37"/>
      <c r="H82" s="37"/>
      <c r="I82" s="37"/>
      <c r="J82" s="38"/>
    </row>
    <row r="83">
      <c r="A83" s="29" t="s">
        <v>29</v>
      </c>
      <c r="B83" s="29">
        <v>19</v>
      </c>
      <c r="C83" s="30" t="s">
        <v>467</v>
      </c>
      <c r="D83" s="29" t="s">
        <v>97</v>
      </c>
      <c r="E83" s="31" t="s">
        <v>468</v>
      </c>
      <c r="F83" s="32" t="s">
        <v>114</v>
      </c>
      <c r="G83" s="33">
        <v>11.18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34</v>
      </c>
      <c r="B84" s="36"/>
      <c r="C84" s="37"/>
      <c r="D84" s="37"/>
      <c r="E84" s="42"/>
      <c r="F84" s="37"/>
      <c r="G84" s="37"/>
      <c r="H84" s="37"/>
      <c r="I84" s="37"/>
      <c r="J84" s="38"/>
    </row>
    <row r="85" ht="45">
      <c r="A85" s="29" t="s">
        <v>91</v>
      </c>
      <c r="B85" s="36"/>
      <c r="C85" s="37"/>
      <c r="D85" s="37"/>
      <c r="E85" s="43" t="s">
        <v>482</v>
      </c>
      <c r="F85" s="37"/>
      <c r="G85" s="37"/>
      <c r="H85" s="37"/>
      <c r="I85" s="37"/>
      <c r="J85" s="38"/>
    </row>
    <row r="86" ht="105">
      <c r="A86" s="29" t="s">
        <v>36</v>
      </c>
      <c r="B86" s="36"/>
      <c r="C86" s="37"/>
      <c r="D86" s="37"/>
      <c r="E86" s="31" t="s">
        <v>483</v>
      </c>
      <c r="F86" s="37"/>
      <c r="G86" s="37"/>
      <c r="H86" s="37"/>
      <c r="I86" s="37"/>
      <c r="J86" s="38"/>
    </row>
    <row r="87">
      <c r="A87" s="23" t="s">
        <v>26</v>
      </c>
      <c r="B87" s="24"/>
      <c r="C87" s="25" t="s">
        <v>484</v>
      </c>
      <c r="D87" s="26"/>
      <c r="E87" s="23" t="s">
        <v>485</v>
      </c>
      <c r="F87" s="26"/>
      <c r="G87" s="26"/>
      <c r="H87" s="26"/>
      <c r="I87" s="27">
        <f>SUMIFS(I88:I107,A88:A107,"P")</f>
        <v>0</v>
      </c>
      <c r="J87" s="28"/>
    </row>
    <row r="88">
      <c r="A88" s="29" t="s">
        <v>29</v>
      </c>
      <c r="B88" s="29">
        <v>20</v>
      </c>
      <c r="C88" s="30" t="s">
        <v>486</v>
      </c>
      <c r="D88" s="29" t="s">
        <v>31</v>
      </c>
      <c r="E88" s="31" t="s">
        <v>487</v>
      </c>
      <c r="F88" s="32" t="s">
        <v>114</v>
      </c>
      <c r="G88" s="33">
        <v>5.4640000000000004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09.5">
      <c r="A89" s="29" t="s">
        <v>34</v>
      </c>
      <c r="B89" s="36"/>
      <c r="C89" s="37"/>
      <c r="D89" s="37"/>
      <c r="E89" s="31" t="s">
        <v>488</v>
      </c>
      <c r="F89" s="37"/>
      <c r="G89" s="37"/>
      <c r="H89" s="37"/>
      <c r="I89" s="37"/>
      <c r="J89" s="38"/>
    </row>
    <row r="90" ht="75">
      <c r="A90" s="29" t="s">
        <v>91</v>
      </c>
      <c r="B90" s="36"/>
      <c r="C90" s="37"/>
      <c r="D90" s="37"/>
      <c r="E90" s="43" t="s">
        <v>489</v>
      </c>
      <c r="F90" s="37"/>
      <c r="G90" s="37"/>
      <c r="H90" s="37"/>
      <c r="I90" s="37"/>
      <c r="J90" s="38"/>
    </row>
    <row r="91">
      <c r="A91" s="29" t="s">
        <v>36</v>
      </c>
      <c r="B91" s="36"/>
      <c r="C91" s="37"/>
      <c r="D91" s="37"/>
      <c r="E91" s="42" t="s">
        <v>31</v>
      </c>
      <c r="F91" s="37"/>
      <c r="G91" s="37"/>
      <c r="H91" s="37"/>
      <c r="I91" s="37"/>
      <c r="J91" s="38"/>
    </row>
    <row r="92">
      <c r="A92" s="29" t="s">
        <v>29</v>
      </c>
      <c r="B92" s="29">
        <v>21</v>
      </c>
      <c r="C92" s="30" t="s">
        <v>490</v>
      </c>
      <c r="D92" s="29" t="s">
        <v>31</v>
      </c>
      <c r="E92" s="31" t="s">
        <v>491</v>
      </c>
      <c r="F92" s="32" t="s">
        <v>101</v>
      </c>
      <c r="G92" s="33">
        <v>0.70999999999999996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34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 ht="45">
      <c r="A94" s="29" t="s">
        <v>91</v>
      </c>
      <c r="B94" s="36"/>
      <c r="C94" s="37"/>
      <c r="D94" s="37"/>
      <c r="E94" s="43" t="s">
        <v>492</v>
      </c>
      <c r="F94" s="37"/>
      <c r="G94" s="37"/>
      <c r="H94" s="37"/>
      <c r="I94" s="37"/>
      <c r="J94" s="38"/>
    </row>
    <row r="95">
      <c r="A95" s="29" t="s">
        <v>36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>
      <c r="A96" s="29" t="s">
        <v>29</v>
      </c>
      <c r="B96" s="29">
        <v>22</v>
      </c>
      <c r="C96" s="30" t="s">
        <v>493</v>
      </c>
      <c r="D96" s="29" t="s">
        <v>31</v>
      </c>
      <c r="E96" s="31" t="s">
        <v>494</v>
      </c>
      <c r="F96" s="32" t="s">
        <v>114</v>
      </c>
      <c r="G96" s="33">
        <v>5.5650000000000004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 ht="75">
      <c r="A97" s="29" t="s">
        <v>34</v>
      </c>
      <c r="B97" s="36"/>
      <c r="C97" s="37"/>
      <c r="D97" s="37"/>
      <c r="E97" s="31" t="s">
        <v>495</v>
      </c>
      <c r="F97" s="37"/>
      <c r="G97" s="37"/>
      <c r="H97" s="37"/>
      <c r="I97" s="37"/>
      <c r="J97" s="38"/>
    </row>
    <row r="98" ht="75">
      <c r="A98" s="29" t="s">
        <v>91</v>
      </c>
      <c r="B98" s="36"/>
      <c r="C98" s="37"/>
      <c r="D98" s="37"/>
      <c r="E98" s="43" t="s">
        <v>496</v>
      </c>
      <c r="F98" s="37"/>
      <c r="G98" s="37"/>
      <c r="H98" s="37"/>
      <c r="I98" s="37"/>
      <c r="J98" s="38"/>
    </row>
    <row r="99">
      <c r="A99" s="29" t="s">
        <v>36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>
      <c r="A100" s="29" t="s">
        <v>29</v>
      </c>
      <c r="B100" s="29">
        <v>23</v>
      </c>
      <c r="C100" s="30" t="s">
        <v>497</v>
      </c>
      <c r="D100" s="29" t="s">
        <v>31</v>
      </c>
      <c r="E100" s="31" t="s">
        <v>498</v>
      </c>
      <c r="F100" s="32" t="s">
        <v>114</v>
      </c>
      <c r="G100" s="33">
        <v>32.012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 ht="409.5">
      <c r="A101" s="29" t="s">
        <v>34</v>
      </c>
      <c r="B101" s="36"/>
      <c r="C101" s="37"/>
      <c r="D101" s="37"/>
      <c r="E101" s="31" t="s">
        <v>374</v>
      </c>
      <c r="F101" s="37"/>
      <c r="G101" s="37"/>
      <c r="H101" s="37"/>
      <c r="I101" s="37"/>
      <c r="J101" s="38"/>
    </row>
    <row r="102" ht="90">
      <c r="A102" s="29" t="s">
        <v>91</v>
      </c>
      <c r="B102" s="36"/>
      <c r="C102" s="37"/>
      <c r="D102" s="37"/>
      <c r="E102" s="43" t="s">
        <v>499</v>
      </c>
      <c r="F102" s="37"/>
      <c r="G102" s="37"/>
      <c r="H102" s="37"/>
      <c r="I102" s="37"/>
      <c r="J102" s="38"/>
    </row>
    <row r="103">
      <c r="A103" s="29" t="s">
        <v>36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>
      <c r="A104" s="29" t="s">
        <v>29</v>
      </c>
      <c r="B104" s="29">
        <v>24</v>
      </c>
      <c r="C104" s="30" t="s">
        <v>500</v>
      </c>
      <c r="D104" s="29" t="s">
        <v>31</v>
      </c>
      <c r="E104" s="31" t="s">
        <v>501</v>
      </c>
      <c r="F104" s="32" t="s">
        <v>101</v>
      </c>
      <c r="G104" s="33">
        <v>5.4420000000000002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30">
      <c r="A105" s="29" t="s">
        <v>34</v>
      </c>
      <c r="B105" s="36"/>
      <c r="C105" s="37"/>
      <c r="D105" s="37"/>
      <c r="E105" s="31" t="s">
        <v>476</v>
      </c>
      <c r="F105" s="37"/>
      <c r="G105" s="37"/>
      <c r="H105" s="37"/>
      <c r="I105" s="37"/>
      <c r="J105" s="38"/>
    </row>
    <row r="106" ht="45">
      <c r="A106" s="29" t="s">
        <v>91</v>
      </c>
      <c r="B106" s="36"/>
      <c r="C106" s="37"/>
      <c r="D106" s="37"/>
      <c r="E106" s="43" t="s">
        <v>502</v>
      </c>
      <c r="F106" s="37"/>
      <c r="G106" s="37"/>
      <c r="H106" s="37"/>
      <c r="I106" s="37"/>
      <c r="J106" s="38"/>
    </row>
    <row r="107">
      <c r="A107" s="29" t="s">
        <v>36</v>
      </c>
      <c r="B107" s="36"/>
      <c r="C107" s="37"/>
      <c r="D107" s="37"/>
      <c r="E107" s="42" t="s">
        <v>31</v>
      </c>
      <c r="F107" s="37"/>
      <c r="G107" s="37"/>
      <c r="H107" s="37"/>
      <c r="I107" s="37"/>
      <c r="J107" s="38"/>
    </row>
    <row r="108">
      <c r="A108" s="23" t="s">
        <v>26</v>
      </c>
      <c r="B108" s="24"/>
      <c r="C108" s="25" t="s">
        <v>370</v>
      </c>
      <c r="D108" s="26"/>
      <c r="E108" s="23" t="s">
        <v>371</v>
      </c>
      <c r="F108" s="26"/>
      <c r="G108" s="26"/>
      <c r="H108" s="26"/>
      <c r="I108" s="27">
        <f>SUMIFS(I109:I128,A109:A128,"P")</f>
        <v>0</v>
      </c>
      <c r="J108" s="28"/>
    </row>
    <row r="109">
      <c r="A109" s="29" t="s">
        <v>29</v>
      </c>
      <c r="B109" s="29">
        <v>25</v>
      </c>
      <c r="C109" s="30" t="s">
        <v>503</v>
      </c>
      <c r="D109" s="29" t="s">
        <v>31</v>
      </c>
      <c r="E109" s="31" t="s">
        <v>504</v>
      </c>
      <c r="F109" s="32" t="s">
        <v>127</v>
      </c>
      <c r="G109" s="33">
        <v>9.4600000000000009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 ht="60">
      <c r="A110" s="29" t="s">
        <v>34</v>
      </c>
      <c r="B110" s="36"/>
      <c r="C110" s="37"/>
      <c r="D110" s="37"/>
      <c r="E110" s="31" t="s">
        <v>505</v>
      </c>
      <c r="F110" s="37"/>
      <c r="G110" s="37"/>
      <c r="H110" s="37"/>
      <c r="I110" s="37"/>
      <c r="J110" s="38"/>
    </row>
    <row r="111" ht="60">
      <c r="A111" s="29" t="s">
        <v>91</v>
      </c>
      <c r="B111" s="36"/>
      <c r="C111" s="37"/>
      <c r="D111" s="37"/>
      <c r="E111" s="43" t="s">
        <v>506</v>
      </c>
      <c r="F111" s="37"/>
      <c r="G111" s="37"/>
      <c r="H111" s="37"/>
      <c r="I111" s="37"/>
      <c r="J111" s="38"/>
    </row>
    <row r="112">
      <c r="A112" s="29" t="s">
        <v>36</v>
      </c>
      <c r="B112" s="36"/>
      <c r="C112" s="37"/>
      <c r="D112" s="37"/>
      <c r="E112" s="42" t="s">
        <v>31</v>
      </c>
      <c r="F112" s="37"/>
      <c r="G112" s="37"/>
      <c r="H112" s="37"/>
      <c r="I112" s="37"/>
      <c r="J112" s="38"/>
    </row>
    <row r="113">
      <c r="A113" s="29" t="s">
        <v>29</v>
      </c>
      <c r="B113" s="29">
        <v>26</v>
      </c>
      <c r="C113" s="30" t="s">
        <v>372</v>
      </c>
      <c r="D113" s="29" t="s">
        <v>31</v>
      </c>
      <c r="E113" s="31" t="s">
        <v>373</v>
      </c>
      <c r="F113" s="32" t="s">
        <v>114</v>
      </c>
      <c r="G113" s="33">
        <v>7.242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 ht="409.5">
      <c r="A114" s="29" t="s">
        <v>34</v>
      </c>
      <c r="B114" s="36"/>
      <c r="C114" s="37"/>
      <c r="D114" s="37"/>
      <c r="E114" s="31" t="s">
        <v>374</v>
      </c>
      <c r="F114" s="37"/>
      <c r="G114" s="37"/>
      <c r="H114" s="37"/>
      <c r="I114" s="37"/>
      <c r="J114" s="38"/>
    </row>
    <row r="115" ht="75">
      <c r="A115" s="29" t="s">
        <v>91</v>
      </c>
      <c r="B115" s="36"/>
      <c r="C115" s="37"/>
      <c r="D115" s="37"/>
      <c r="E115" s="43" t="s">
        <v>507</v>
      </c>
      <c r="F115" s="37"/>
      <c r="G115" s="37"/>
      <c r="H115" s="37"/>
      <c r="I115" s="37"/>
      <c r="J115" s="38"/>
    </row>
    <row r="116">
      <c r="A116" s="29" t="s">
        <v>36</v>
      </c>
      <c r="B116" s="36"/>
      <c r="C116" s="37"/>
      <c r="D116" s="37"/>
      <c r="E116" s="42" t="s">
        <v>31</v>
      </c>
      <c r="F116" s="37"/>
      <c r="G116" s="37"/>
      <c r="H116" s="37"/>
      <c r="I116" s="37"/>
      <c r="J116" s="38"/>
    </row>
    <row r="117">
      <c r="A117" s="29" t="s">
        <v>29</v>
      </c>
      <c r="B117" s="29">
        <v>27</v>
      </c>
      <c r="C117" s="30" t="s">
        <v>508</v>
      </c>
      <c r="D117" s="29" t="s">
        <v>31</v>
      </c>
      <c r="E117" s="31" t="s">
        <v>509</v>
      </c>
      <c r="F117" s="32" t="s">
        <v>114</v>
      </c>
      <c r="G117" s="33">
        <v>29.291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 ht="409.5">
      <c r="A118" s="29" t="s">
        <v>34</v>
      </c>
      <c r="B118" s="36"/>
      <c r="C118" s="37"/>
      <c r="D118" s="37"/>
      <c r="E118" s="31" t="s">
        <v>374</v>
      </c>
      <c r="F118" s="37"/>
      <c r="G118" s="37"/>
      <c r="H118" s="37"/>
      <c r="I118" s="37"/>
      <c r="J118" s="38"/>
    </row>
    <row r="119" ht="135">
      <c r="A119" s="29" t="s">
        <v>91</v>
      </c>
      <c r="B119" s="36"/>
      <c r="C119" s="37"/>
      <c r="D119" s="37"/>
      <c r="E119" s="43" t="s">
        <v>510</v>
      </c>
      <c r="F119" s="37"/>
      <c r="G119" s="37"/>
      <c r="H119" s="37"/>
      <c r="I119" s="37"/>
      <c r="J119" s="38"/>
    </row>
    <row r="120">
      <c r="A120" s="29" t="s">
        <v>36</v>
      </c>
      <c r="B120" s="36"/>
      <c r="C120" s="37"/>
      <c r="D120" s="37"/>
      <c r="E120" s="42" t="s">
        <v>31</v>
      </c>
      <c r="F120" s="37"/>
      <c r="G120" s="37"/>
      <c r="H120" s="37"/>
      <c r="I120" s="37"/>
      <c r="J120" s="38"/>
    </row>
    <row r="121">
      <c r="A121" s="29" t="s">
        <v>29</v>
      </c>
      <c r="B121" s="29">
        <v>28</v>
      </c>
      <c r="C121" s="30" t="s">
        <v>379</v>
      </c>
      <c r="D121" s="29" t="s">
        <v>31</v>
      </c>
      <c r="E121" s="31" t="s">
        <v>380</v>
      </c>
      <c r="F121" s="32" t="s">
        <v>114</v>
      </c>
      <c r="G121" s="33">
        <v>36.613999999999997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150">
      <c r="A122" s="29" t="s">
        <v>34</v>
      </c>
      <c r="B122" s="36"/>
      <c r="C122" s="37"/>
      <c r="D122" s="37"/>
      <c r="E122" s="31" t="s">
        <v>381</v>
      </c>
      <c r="F122" s="37"/>
      <c r="G122" s="37"/>
      <c r="H122" s="37"/>
      <c r="I122" s="37"/>
      <c r="J122" s="38"/>
    </row>
    <row r="123" ht="150">
      <c r="A123" s="29" t="s">
        <v>91</v>
      </c>
      <c r="B123" s="36"/>
      <c r="C123" s="37"/>
      <c r="D123" s="37"/>
      <c r="E123" s="43" t="s">
        <v>511</v>
      </c>
      <c r="F123" s="37"/>
      <c r="G123" s="37"/>
      <c r="H123" s="37"/>
      <c r="I123" s="37"/>
      <c r="J123" s="38"/>
    </row>
    <row r="124">
      <c r="A124" s="29" t="s">
        <v>36</v>
      </c>
      <c r="B124" s="36"/>
      <c r="C124" s="37"/>
      <c r="D124" s="37"/>
      <c r="E124" s="42" t="s">
        <v>31</v>
      </c>
      <c r="F124" s="37"/>
      <c r="G124" s="37"/>
      <c r="H124" s="37"/>
      <c r="I124" s="37"/>
      <c r="J124" s="38"/>
    </row>
    <row r="125">
      <c r="A125" s="29" t="s">
        <v>29</v>
      </c>
      <c r="B125" s="29">
        <v>29</v>
      </c>
      <c r="C125" s="30" t="s">
        <v>512</v>
      </c>
      <c r="D125" s="29" t="s">
        <v>31</v>
      </c>
      <c r="E125" s="31" t="s">
        <v>513</v>
      </c>
      <c r="F125" s="32" t="s">
        <v>114</v>
      </c>
      <c r="G125" s="33">
        <v>1.76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09.5">
      <c r="A126" s="29" t="s">
        <v>34</v>
      </c>
      <c r="B126" s="36"/>
      <c r="C126" s="37"/>
      <c r="D126" s="37"/>
      <c r="E126" s="31" t="s">
        <v>514</v>
      </c>
      <c r="F126" s="37"/>
      <c r="G126" s="37"/>
      <c r="H126" s="37"/>
      <c r="I126" s="37"/>
      <c r="J126" s="38"/>
    </row>
    <row r="127" ht="60">
      <c r="A127" s="29" t="s">
        <v>91</v>
      </c>
      <c r="B127" s="36"/>
      <c r="C127" s="37"/>
      <c r="D127" s="37"/>
      <c r="E127" s="43" t="s">
        <v>515</v>
      </c>
      <c r="F127" s="37"/>
      <c r="G127" s="37"/>
      <c r="H127" s="37"/>
      <c r="I127" s="37"/>
      <c r="J127" s="38"/>
    </row>
    <row r="128">
      <c r="A128" s="29" t="s">
        <v>36</v>
      </c>
      <c r="B128" s="36"/>
      <c r="C128" s="37"/>
      <c r="D128" s="37"/>
      <c r="E128" s="42" t="s">
        <v>31</v>
      </c>
      <c r="F128" s="37"/>
      <c r="G128" s="37"/>
      <c r="H128" s="37"/>
      <c r="I128" s="37"/>
      <c r="J128" s="38"/>
    </row>
    <row r="129">
      <c r="A129" s="23" t="s">
        <v>26</v>
      </c>
      <c r="B129" s="24"/>
      <c r="C129" s="25" t="s">
        <v>245</v>
      </c>
      <c r="D129" s="26"/>
      <c r="E129" s="23" t="s">
        <v>246</v>
      </c>
      <c r="F129" s="26"/>
      <c r="G129" s="26"/>
      <c r="H129" s="26"/>
      <c r="I129" s="27">
        <f>SUMIFS(I130:I145,A130:A145,"P")</f>
        <v>0</v>
      </c>
      <c r="J129" s="28"/>
    </row>
    <row r="130" ht="30">
      <c r="A130" s="29" t="s">
        <v>29</v>
      </c>
      <c r="B130" s="29">
        <v>46</v>
      </c>
      <c r="C130" s="30" t="s">
        <v>516</v>
      </c>
      <c r="D130" s="29" t="s">
        <v>31</v>
      </c>
      <c r="E130" s="31" t="s">
        <v>517</v>
      </c>
      <c r="F130" s="32" t="s">
        <v>108</v>
      </c>
      <c r="G130" s="33">
        <v>49.101999999999997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270">
      <c r="A131" s="29" t="s">
        <v>34</v>
      </c>
      <c r="B131" s="36"/>
      <c r="C131" s="37"/>
      <c r="D131" s="37"/>
      <c r="E131" s="31" t="s">
        <v>249</v>
      </c>
      <c r="F131" s="37"/>
      <c r="G131" s="37"/>
      <c r="H131" s="37"/>
      <c r="I131" s="37"/>
      <c r="J131" s="38"/>
    </row>
    <row r="132" ht="75">
      <c r="A132" s="29" t="s">
        <v>91</v>
      </c>
      <c r="B132" s="36"/>
      <c r="C132" s="37"/>
      <c r="D132" s="37"/>
      <c r="E132" s="43" t="s">
        <v>518</v>
      </c>
      <c r="F132" s="37"/>
      <c r="G132" s="37"/>
      <c r="H132" s="37"/>
      <c r="I132" s="37"/>
      <c r="J132" s="38"/>
    </row>
    <row r="133">
      <c r="A133" s="29" t="s">
        <v>36</v>
      </c>
      <c r="B133" s="36"/>
      <c r="C133" s="37"/>
      <c r="D133" s="37"/>
      <c r="E133" s="42" t="s">
        <v>31</v>
      </c>
      <c r="F133" s="37"/>
      <c r="G133" s="37"/>
      <c r="H133" s="37"/>
      <c r="I133" s="37"/>
      <c r="J133" s="38"/>
    </row>
    <row r="134">
      <c r="A134" s="29" t="s">
        <v>29</v>
      </c>
      <c r="B134" s="29">
        <v>47</v>
      </c>
      <c r="C134" s="30" t="s">
        <v>519</v>
      </c>
      <c r="D134" s="29" t="s">
        <v>31</v>
      </c>
      <c r="E134" s="31" t="s">
        <v>520</v>
      </c>
      <c r="F134" s="32" t="s">
        <v>108</v>
      </c>
      <c r="G134" s="33">
        <v>96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 ht="285">
      <c r="A135" s="29" t="s">
        <v>34</v>
      </c>
      <c r="B135" s="36"/>
      <c r="C135" s="37"/>
      <c r="D135" s="37"/>
      <c r="E135" s="31" t="s">
        <v>521</v>
      </c>
      <c r="F135" s="37"/>
      <c r="G135" s="37"/>
      <c r="H135" s="37"/>
      <c r="I135" s="37"/>
      <c r="J135" s="38"/>
    </row>
    <row r="136" ht="45">
      <c r="A136" s="29" t="s">
        <v>91</v>
      </c>
      <c r="B136" s="36"/>
      <c r="C136" s="37"/>
      <c r="D136" s="37"/>
      <c r="E136" s="43" t="s">
        <v>522</v>
      </c>
      <c r="F136" s="37"/>
      <c r="G136" s="37"/>
      <c r="H136" s="37"/>
      <c r="I136" s="37"/>
      <c r="J136" s="38"/>
    </row>
    <row r="137">
      <c r="A137" s="29" t="s">
        <v>36</v>
      </c>
      <c r="B137" s="36"/>
      <c r="C137" s="37"/>
      <c r="D137" s="37"/>
      <c r="E137" s="42" t="s">
        <v>31</v>
      </c>
      <c r="F137" s="37"/>
      <c r="G137" s="37"/>
      <c r="H137" s="37"/>
      <c r="I137" s="37"/>
      <c r="J137" s="38"/>
    </row>
    <row r="138">
      <c r="A138" s="29" t="s">
        <v>29</v>
      </c>
      <c r="B138" s="29">
        <v>48</v>
      </c>
      <c r="C138" s="30" t="s">
        <v>523</v>
      </c>
      <c r="D138" s="29" t="s">
        <v>31</v>
      </c>
      <c r="E138" s="31" t="s">
        <v>524</v>
      </c>
      <c r="F138" s="32" t="s">
        <v>108</v>
      </c>
      <c r="G138" s="33">
        <v>136.78100000000001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5">
      <c r="A139" s="29" t="s">
        <v>34</v>
      </c>
      <c r="B139" s="36"/>
      <c r="C139" s="37"/>
      <c r="D139" s="37"/>
      <c r="E139" s="31" t="s">
        <v>525</v>
      </c>
      <c r="F139" s="37"/>
      <c r="G139" s="37"/>
      <c r="H139" s="37"/>
      <c r="I139" s="37"/>
      <c r="J139" s="38"/>
    </row>
    <row r="140" ht="105">
      <c r="A140" s="29" t="s">
        <v>91</v>
      </c>
      <c r="B140" s="36"/>
      <c r="C140" s="37"/>
      <c r="D140" s="37"/>
      <c r="E140" s="43" t="s">
        <v>526</v>
      </c>
      <c r="F140" s="37"/>
      <c r="G140" s="37"/>
      <c r="H140" s="37"/>
      <c r="I140" s="37"/>
      <c r="J140" s="38"/>
    </row>
    <row r="141">
      <c r="A141" s="29" t="s">
        <v>36</v>
      </c>
      <c r="B141" s="36"/>
      <c r="C141" s="37"/>
      <c r="D141" s="37"/>
      <c r="E141" s="42" t="s">
        <v>31</v>
      </c>
      <c r="F141" s="37"/>
      <c r="G141" s="37"/>
      <c r="H141" s="37"/>
      <c r="I141" s="37"/>
      <c r="J141" s="38"/>
    </row>
    <row r="142">
      <c r="A142" s="29" t="s">
        <v>29</v>
      </c>
      <c r="B142" s="29">
        <v>49</v>
      </c>
      <c r="C142" s="30" t="s">
        <v>527</v>
      </c>
      <c r="D142" s="29" t="s">
        <v>31</v>
      </c>
      <c r="E142" s="31" t="s">
        <v>528</v>
      </c>
      <c r="F142" s="32" t="s">
        <v>108</v>
      </c>
      <c r="G142" s="33">
        <v>192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 ht="45">
      <c r="A143" s="29" t="s">
        <v>34</v>
      </c>
      <c r="B143" s="36"/>
      <c r="C143" s="37"/>
      <c r="D143" s="37"/>
      <c r="E143" s="31" t="s">
        <v>525</v>
      </c>
      <c r="F143" s="37"/>
      <c r="G143" s="37"/>
      <c r="H143" s="37"/>
      <c r="I143" s="37"/>
      <c r="J143" s="38"/>
    </row>
    <row r="144" ht="45">
      <c r="A144" s="29" t="s">
        <v>91</v>
      </c>
      <c r="B144" s="36"/>
      <c r="C144" s="37"/>
      <c r="D144" s="37"/>
      <c r="E144" s="43" t="s">
        <v>529</v>
      </c>
      <c r="F144" s="37"/>
      <c r="G144" s="37"/>
      <c r="H144" s="37"/>
      <c r="I144" s="37"/>
      <c r="J144" s="38"/>
    </row>
    <row r="145">
      <c r="A145" s="29" t="s">
        <v>36</v>
      </c>
      <c r="B145" s="36"/>
      <c r="C145" s="37"/>
      <c r="D145" s="37"/>
      <c r="E145" s="42" t="s">
        <v>31</v>
      </c>
      <c r="F145" s="37"/>
      <c r="G145" s="37"/>
      <c r="H145" s="37"/>
      <c r="I145" s="37"/>
      <c r="J145" s="38"/>
    </row>
    <row r="146">
      <c r="A146" s="23" t="s">
        <v>26</v>
      </c>
      <c r="B146" s="24"/>
      <c r="C146" s="25" t="s">
        <v>530</v>
      </c>
      <c r="D146" s="26"/>
      <c r="E146" s="23" t="s">
        <v>531</v>
      </c>
      <c r="F146" s="26"/>
      <c r="G146" s="26"/>
      <c r="H146" s="26"/>
      <c r="I146" s="27">
        <f>SUMIFS(I147:I154,A147:A154,"P")</f>
        <v>0</v>
      </c>
      <c r="J146" s="28"/>
    </row>
    <row r="147">
      <c r="A147" s="29" t="s">
        <v>29</v>
      </c>
      <c r="B147" s="29">
        <v>50</v>
      </c>
      <c r="C147" s="30" t="s">
        <v>532</v>
      </c>
      <c r="D147" s="29" t="s">
        <v>31</v>
      </c>
      <c r="E147" s="31" t="s">
        <v>533</v>
      </c>
      <c r="F147" s="32" t="s">
        <v>108</v>
      </c>
      <c r="G147" s="33">
        <v>26.978000000000002</v>
      </c>
      <c r="H147" s="34">
        <v>0</v>
      </c>
      <c r="I147" s="34">
        <f>ROUND(G147*H147,P4)</f>
        <v>0</v>
      </c>
      <c r="J147" s="29"/>
      <c r="O147" s="35">
        <f>I147*0.21</f>
        <v>0</v>
      </c>
      <c r="P147">
        <v>3</v>
      </c>
    </row>
    <row r="148" ht="60">
      <c r="A148" s="29" t="s">
        <v>34</v>
      </c>
      <c r="B148" s="36"/>
      <c r="C148" s="37"/>
      <c r="D148" s="37"/>
      <c r="E148" s="31" t="s">
        <v>534</v>
      </c>
      <c r="F148" s="37"/>
      <c r="G148" s="37"/>
      <c r="H148" s="37"/>
      <c r="I148" s="37"/>
      <c r="J148" s="38"/>
    </row>
    <row r="149" ht="60">
      <c r="A149" s="29" t="s">
        <v>91</v>
      </c>
      <c r="B149" s="36"/>
      <c r="C149" s="37"/>
      <c r="D149" s="37"/>
      <c r="E149" s="43" t="s">
        <v>535</v>
      </c>
      <c r="F149" s="37"/>
      <c r="G149" s="37"/>
      <c r="H149" s="37"/>
      <c r="I149" s="37"/>
      <c r="J149" s="38"/>
    </row>
    <row r="150">
      <c r="A150" s="29" t="s">
        <v>36</v>
      </c>
      <c r="B150" s="36"/>
      <c r="C150" s="37"/>
      <c r="D150" s="37"/>
      <c r="E150" s="42" t="s">
        <v>31</v>
      </c>
      <c r="F150" s="37"/>
      <c r="G150" s="37"/>
      <c r="H150" s="37"/>
      <c r="I150" s="37"/>
      <c r="J150" s="38"/>
    </row>
    <row r="151">
      <c r="A151" s="29" t="s">
        <v>29</v>
      </c>
      <c r="B151" s="29">
        <v>51</v>
      </c>
      <c r="C151" s="30" t="s">
        <v>536</v>
      </c>
      <c r="D151" s="29" t="s">
        <v>31</v>
      </c>
      <c r="E151" s="31" t="s">
        <v>537</v>
      </c>
      <c r="F151" s="32" t="s">
        <v>108</v>
      </c>
      <c r="G151" s="33">
        <v>2.601</v>
      </c>
      <c r="H151" s="34">
        <v>0</v>
      </c>
      <c r="I151" s="34">
        <f>ROUND(G151*H151,P4)</f>
        <v>0</v>
      </c>
      <c r="J151" s="29"/>
      <c r="O151" s="35">
        <f>I151*0.21</f>
        <v>0</v>
      </c>
      <c r="P151">
        <v>3</v>
      </c>
    </row>
    <row r="152" ht="60">
      <c r="A152" s="29" t="s">
        <v>34</v>
      </c>
      <c r="B152" s="36"/>
      <c r="C152" s="37"/>
      <c r="D152" s="37"/>
      <c r="E152" s="31" t="s">
        <v>534</v>
      </c>
      <c r="F152" s="37"/>
      <c r="G152" s="37"/>
      <c r="H152" s="37"/>
      <c r="I152" s="37"/>
      <c r="J152" s="38"/>
    </row>
    <row r="153" ht="45">
      <c r="A153" s="29" t="s">
        <v>91</v>
      </c>
      <c r="B153" s="36"/>
      <c r="C153" s="37"/>
      <c r="D153" s="37"/>
      <c r="E153" s="43" t="s">
        <v>538</v>
      </c>
      <c r="F153" s="37"/>
      <c r="G153" s="37"/>
      <c r="H153" s="37"/>
      <c r="I153" s="37"/>
      <c r="J153" s="38"/>
    </row>
    <row r="154">
      <c r="A154" s="29" t="s">
        <v>36</v>
      </c>
      <c r="B154" s="36"/>
      <c r="C154" s="37"/>
      <c r="D154" s="37"/>
      <c r="E154" s="42" t="s">
        <v>31</v>
      </c>
      <c r="F154" s="37"/>
      <c r="G154" s="37"/>
      <c r="H154" s="37"/>
      <c r="I154" s="37"/>
      <c r="J154" s="38"/>
    </row>
    <row r="155">
      <c r="A155" s="23" t="s">
        <v>26</v>
      </c>
      <c r="B155" s="24"/>
      <c r="C155" s="25" t="s">
        <v>251</v>
      </c>
      <c r="D155" s="26"/>
      <c r="E155" s="23" t="s">
        <v>252</v>
      </c>
      <c r="F155" s="26"/>
      <c r="G155" s="26"/>
      <c r="H155" s="26"/>
      <c r="I155" s="27">
        <f>SUMIFS(I156:I159,A156:A159,"P")</f>
        <v>0</v>
      </c>
      <c r="J155" s="28"/>
    </row>
    <row r="156">
      <c r="A156" s="29" t="s">
        <v>29</v>
      </c>
      <c r="B156" s="29">
        <v>30</v>
      </c>
      <c r="C156" s="30" t="s">
        <v>539</v>
      </c>
      <c r="D156" s="29" t="s">
        <v>31</v>
      </c>
      <c r="E156" s="31" t="s">
        <v>540</v>
      </c>
      <c r="F156" s="32" t="s">
        <v>127</v>
      </c>
      <c r="G156" s="33">
        <v>17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 ht="315">
      <c r="A157" s="29" t="s">
        <v>34</v>
      </c>
      <c r="B157" s="36"/>
      <c r="C157" s="37"/>
      <c r="D157" s="37"/>
      <c r="E157" s="31" t="s">
        <v>541</v>
      </c>
      <c r="F157" s="37"/>
      <c r="G157" s="37"/>
      <c r="H157" s="37"/>
      <c r="I157" s="37"/>
      <c r="J157" s="38"/>
    </row>
    <row r="158" ht="60">
      <c r="A158" s="29" t="s">
        <v>91</v>
      </c>
      <c r="B158" s="36"/>
      <c r="C158" s="37"/>
      <c r="D158" s="37"/>
      <c r="E158" s="43" t="s">
        <v>542</v>
      </c>
      <c r="F158" s="37"/>
      <c r="G158" s="37"/>
      <c r="H158" s="37"/>
      <c r="I158" s="37"/>
      <c r="J158" s="38"/>
    </row>
    <row r="159">
      <c r="A159" s="29" t="s">
        <v>36</v>
      </c>
      <c r="B159" s="36"/>
      <c r="C159" s="37"/>
      <c r="D159" s="37"/>
      <c r="E159" s="42" t="s">
        <v>31</v>
      </c>
      <c r="F159" s="37"/>
      <c r="G159" s="37"/>
      <c r="H159" s="37"/>
      <c r="I159" s="37"/>
      <c r="J159" s="38"/>
    </row>
    <row r="160">
      <c r="A160" s="23" t="s">
        <v>26</v>
      </c>
      <c r="B160" s="24"/>
      <c r="C160" s="25" t="s">
        <v>277</v>
      </c>
      <c r="D160" s="26"/>
      <c r="E160" s="23" t="s">
        <v>278</v>
      </c>
      <c r="F160" s="26"/>
      <c r="G160" s="26"/>
      <c r="H160" s="26"/>
      <c r="I160" s="27">
        <f>SUMIFS(I161:I184,A161:A184,"P")</f>
        <v>0</v>
      </c>
      <c r="J160" s="28"/>
    </row>
    <row r="161">
      <c r="A161" s="29" t="s">
        <v>29</v>
      </c>
      <c r="B161" s="29">
        <v>31</v>
      </c>
      <c r="C161" s="30" t="s">
        <v>543</v>
      </c>
      <c r="D161" s="29" t="s">
        <v>31</v>
      </c>
      <c r="E161" s="31" t="s">
        <v>544</v>
      </c>
      <c r="F161" s="32" t="s">
        <v>127</v>
      </c>
      <c r="G161" s="33">
        <v>13.292999999999999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5">
      <c r="A162" s="29" t="s">
        <v>34</v>
      </c>
      <c r="B162" s="36"/>
      <c r="C162" s="37"/>
      <c r="D162" s="37"/>
      <c r="E162" s="31" t="s">
        <v>545</v>
      </c>
      <c r="F162" s="37"/>
      <c r="G162" s="37"/>
      <c r="H162" s="37"/>
      <c r="I162" s="37"/>
      <c r="J162" s="38"/>
    </row>
    <row r="163" ht="60">
      <c r="A163" s="29" t="s">
        <v>91</v>
      </c>
      <c r="B163" s="36"/>
      <c r="C163" s="37"/>
      <c r="D163" s="37"/>
      <c r="E163" s="43" t="s">
        <v>546</v>
      </c>
      <c r="F163" s="37"/>
      <c r="G163" s="37"/>
      <c r="H163" s="37"/>
      <c r="I163" s="37"/>
      <c r="J163" s="38"/>
    </row>
    <row r="164">
      <c r="A164" s="29" t="s">
        <v>36</v>
      </c>
      <c r="B164" s="36"/>
      <c r="C164" s="37"/>
      <c r="D164" s="37"/>
      <c r="E164" s="42" t="s">
        <v>31</v>
      </c>
      <c r="F164" s="37"/>
      <c r="G164" s="37"/>
      <c r="H164" s="37"/>
      <c r="I164" s="37"/>
      <c r="J164" s="38"/>
    </row>
    <row r="165">
      <c r="A165" s="29" t="s">
        <v>29</v>
      </c>
      <c r="B165" s="29">
        <v>32</v>
      </c>
      <c r="C165" s="30" t="s">
        <v>547</v>
      </c>
      <c r="D165" s="29" t="s">
        <v>31</v>
      </c>
      <c r="E165" s="31" t="s">
        <v>548</v>
      </c>
      <c r="F165" s="32" t="s">
        <v>127</v>
      </c>
      <c r="G165" s="33">
        <v>20.699999999999999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 ht="75">
      <c r="A166" s="29" t="s">
        <v>34</v>
      </c>
      <c r="B166" s="36"/>
      <c r="C166" s="37"/>
      <c r="D166" s="37"/>
      <c r="E166" s="31" t="s">
        <v>549</v>
      </c>
      <c r="F166" s="37"/>
      <c r="G166" s="37"/>
      <c r="H166" s="37"/>
      <c r="I166" s="37"/>
      <c r="J166" s="38"/>
    </row>
    <row r="167" ht="90">
      <c r="A167" s="29" t="s">
        <v>91</v>
      </c>
      <c r="B167" s="36"/>
      <c r="C167" s="37"/>
      <c r="D167" s="37"/>
      <c r="E167" s="43" t="s">
        <v>550</v>
      </c>
      <c r="F167" s="37"/>
      <c r="G167" s="37"/>
      <c r="H167" s="37"/>
      <c r="I167" s="37"/>
      <c r="J167" s="38"/>
    </row>
    <row r="168">
      <c r="A168" s="29" t="s">
        <v>36</v>
      </c>
      <c r="B168" s="36"/>
      <c r="C168" s="37"/>
      <c r="D168" s="37"/>
      <c r="E168" s="42" t="s">
        <v>31</v>
      </c>
      <c r="F168" s="37"/>
      <c r="G168" s="37"/>
      <c r="H168" s="37"/>
      <c r="I168" s="37"/>
      <c r="J168" s="38"/>
    </row>
    <row r="169" ht="30">
      <c r="A169" s="29" t="s">
        <v>29</v>
      </c>
      <c r="B169" s="29">
        <v>33</v>
      </c>
      <c r="C169" s="30" t="s">
        <v>301</v>
      </c>
      <c r="D169" s="29" t="s">
        <v>31</v>
      </c>
      <c r="E169" s="31" t="s">
        <v>302</v>
      </c>
      <c r="F169" s="32" t="s">
        <v>127</v>
      </c>
      <c r="G169" s="33">
        <v>18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60">
      <c r="A170" s="29" t="s">
        <v>34</v>
      </c>
      <c r="B170" s="36"/>
      <c r="C170" s="37"/>
      <c r="D170" s="37"/>
      <c r="E170" s="31" t="s">
        <v>551</v>
      </c>
      <c r="F170" s="37"/>
      <c r="G170" s="37"/>
      <c r="H170" s="37"/>
      <c r="I170" s="37"/>
      <c r="J170" s="38"/>
    </row>
    <row r="171" ht="90">
      <c r="A171" s="29" t="s">
        <v>91</v>
      </c>
      <c r="B171" s="36"/>
      <c r="C171" s="37"/>
      <c r="D171" s="37"/>
      <c r="E171" s="43" t="s">
        <v>552</v>
      </c>
      <c r="F171" s="37"/>
      <c r="G171" s="37"/>
      <c r="H171" s="37"/>
      <c r="I171" s="37"/>
      <c r="J171" s="38"/>
    </row>
    <row r="172">
      <c r="A172" s="29" t="s">
        <v>36</v>
      </c>
      <c r="B172" s="36"/>
      <c r="C172" s="37"/>
      <c r="D172" s="37"/>
      <c r="E172" s="42" t="s">
        <v>31</v>
      </c>
      <c r="F172" s="37"/>
      <c r="G172" s="37"/>
      <c r="H172" s="37"/>
      <c r="I172" s="37"/>
      <c r="J172" s="38"/>
    </row>
    <row r="173">
      <c r="A173" s="29" t="s">
        <v>29</v>
      </c>
      <c r="B173" s="29">
        <v>34</v>
      </c>
      <c r="C173" s="30" t="s">
        <v>553</v>
      </c>
      <c r="D173" s="29" t="s">
        <v>97</v>
      </c>
      <c r="E173" s="31" t="s">
        <v>554</v>
      </c>
      <c r="F173" s="32" t="s">
        <v>259</v>
      </c>
      <c r="G173" s="33">
        <v>2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34</v>
      </c>
      <c r="B174" s="36"/>
      <c r="C174" s="37"/>
      <c r="D174" s="37"/>
      <c r="E174" s="42" t="s">
        <v>31</v>
      </c>
      <c r="F174" s="37"/>
      <c r="G174" s="37"/>
      <c r="H174" s="37"/>
      <c r="I174" s="37"/>
      <c r="J174" s="38"/>
    </row>
    <row r="175" ht="30">
      <c r="A175" s="29" t="s">
        <v>91</v>
      </c>
      <c r="B175" s="36"/>
      <c r="C175" s="37"/>
      <c r="D175" s="37"/>
      <c r="E175" s="43" t="s">
        <v>555</v>
      </c>
      <c r="F175" s="37"/>
      <c r="G175" s="37"/>
      <c r="H175" s="37"/>
      <c r="I175" s="37"/>
      <c r="J175" s="38"/>
    </row>
    <row r="176" ht="90">
      <c r="A176" s="29" t="s">
        <v>36</v>
      </c>
      <c r="B176" s="36"/>
      <c r="C176" s="37"/>
      <c r="D176" s="37"/>
      <c r="E176" s="31" t="s">
        <v>556</v>
      </c>
      <c r="F176" s="37"/>
      <c r="G176" s="37"/>
      <c r="H176" s="37"/>
      <c r="I176" s="37"/>
      <c r="J176" s="38"/>
    </row>
    <row r="177">
      <c r="A177" s="29" t="s">
        <v>29</v>
      </c>
      <c r="B177" s="29">
        <v>35</v>
      </c>
      <c r="C177" s="30" t="s">
        <v>553</v>
      </c>
      <c r="D177" s="29" t="s">
        <v>192</v>
      </c>
      <c r="E177" s="31" t="s">
        <v>554</v>
      </c>
      <c r="F177" s="32" t="s">
        <v>259</v>
      </c>
      <c r="G177" s="33">
        <v>2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34</v>
      </c>
      <c r="B178" s="36"/>
      <c r="C178" s="37"/>
      <c r="D178" s="37"/>
      <c r="E178" s="42" t="s">
        <v>31</v>
      </c>
      <c r="F178" s="37"/>
      <c r="G178" s="37"/>
      <c r="H178" s="37"/>
      <c r="I178" s="37"/>
      <c r="J178" s="38"/>
    </row>
    <row r="179" ht="45">
      <c r="A179" s="29" t="s">
        <v>91</v>
      </c>
      <c r="B179" s="36"/>
      <c r="C179" s="37"/>
      <c r="D179" s="37"/>
      <c r="E179" s="43" t="s">
        <v>557</v>
      </c>
      <c r="F179" s="37"/>
      <c r="G179" s="37"/>
      <c r="H179" s="37"/>
      <c r="I179" s="37"/>
      <c r="J179" s="38"/>
    </row>
    <row r="180" ht="90">
      <c r="A180" s="29" t="s">
        <v>36</v>
      </c>
      <c r="B180" s="36"/>
      <c r="C180" s="37"/>
      <c r="D180" s="37"/>
      <c r="E180" s="31" t="s">
        <v>556</v>
      </c>
      <c r="F180" s="37"/>
      <c r="G180" s="37"/>
      <c r="H180" s="37"/>
      <c r="I180" s="37"/>
      <c r="J180" s="38"/>
    </row>
    <row r="181">
      <c r="A181" s="29" t="s">
        <v>29</v>
      </c>
      <c r="B181" s="29">
        <v>36</v>
      </c>
      <c r="C181" s="30" t="s">
        <v>553</v>
      </c>
      <c r="D181" s="29" t="s">
        <v>484</v>
      </c>
      <c r="E181" s="31" t="s">
        <v>554</v>
      </c>
      <c r="F181" s="32" t="s">
        <v>259</v>
      </c>
      <c r="G181" s="33">
        <v>2</v>
      </c>
      <c r="H181" s="34">
        <v>0</v>
      </c>
      <c r="I181" s="34">
        <f>ROUND(G181*H181,P4)</f>
        <v>0</v>
      </c>
      <c r="J181" s="29"/>
      <c r="O181" s="35">
        <f>I181*0.21</f>
        <v>0</v>
      </c>
      <c r="P181">
        <v>3</v>
      </c>
    </row>
    <row r="182">
      <c r="A182" s="29" t="s">
        <v>34</v>
      </c>
      <c r="B182" s="36"/>
      <c r="C182" s="37"/>
      <c r="D182" s="37"/>
      <c r="E182" s="42" t="s">
        <v>31</v>
      </c>
      <c r="F182" s="37"/>
      <c r="G182" s="37"/>
      <c r="H182" s="37"/>
      <c r="I182" s="37"/>
      <c r="J182" s="38"/>
    </row>
    <row r="183" ht="30">
      <c r="A183" s="29" t="s">
        <v>91</v>
      </c>
      <c r="B183" s="36"/>
      <c r="C183" s="37"/>
      <c r="D183" s="37"/>
      <c r="E183" s="43" t="s">
        <v>558</v>
      </c>
      <c r="F183" s="37"/>
      <c r="G183" s="37"/>
      <c r="H183" s="37"/>
      <c r="I183" s="37"/>
      <c r="J183" s="38"/>
    </row>
    <row r="184" ht="90">
      <c r="A184" s="29" t="s">
        <v>36</v>
      </c>
      <c r="B184" s="36"/>
      <c r="C184" s="37"/>
      <c r="D184" s="37"/>
      <c r="E184" s="31" t="s">
        <v>556</v>
      </c>
      <c r="F184" s="37"/>
      <c r="G184" s="37"/>
      <c r="H184" s="37"/>
      <c r="I184" s="37"/>
      <c r="J184" s="38"/>
    </row>
    <row r="185">
      <c r="A185" s="23" t="s">
        <v>26</v>
      </c>
      <c r="B185" s="24"/>
      <c r="C185" s="25" t="s">
        <v>311</v>
      </c>
      <c r="D185" s="26"/>
      <c r="E185" s="23" t="s">
        <v>312</v>
      </c>
      <c r="F185" s="26"/>
      <c r="G185" s="26"/>
      <c r="H185" s="26"/>
      <c r="I185" s="27">
        <f>SUMIFS(I186:I201,A186:A201,"P")</f>
        <v>0</v>
      </c>
      <c r="J185" s="28"/>
    </row>
    <row r="186">
      <c r="A186" s="29" t="s">
        <v>29</v>
      </c>
      <c r="B186" s="29">
        <v>37</v>
      </c>
      <c r="C186" s="30" t="s">
        <v>559</v>
      </c>
      <c r="D186" s="29" t="s">
        <v>31</v>
      </c>
      <c r="E186" s="31" t="s">
        <v>560</v>
      </c>
      <c r="F186" s="32" t="s">
        <v>108</v>
      </c>
      <c r="G186" s="33">
        <v>11.449999999999999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 ht="30">
      <c r="A187" s="29" t="s">
        <v>34</v>
      </c>
      <c r="B187" s="36"/>
      <c r="C187" s="37"/>
      <c r="D187" s="37"/>
      <c r="E187" s="31" t="s">
        <v>561</v>
      </c>
      <c r="F187" s="37"/>
      <c r="G187" s="37"/>
      <c r="H187" s="37"/>
      <c r="I187" s="37"/>
      <c r="J187" s="38"/>
    </row>
    <row r="188" ht="75">
      <c r="A188" s="29" t="s">
        <v>91</v>
      </c>
      <c r="B188" s="36"/>
      <c r="C188" s="37"/>
      <c r="D188" s="37"/>
      <c r="E188" s="43" t="s">
        <v>562</v>
      </c>
      <c r="F188" s="37"/>
      <c r="G188" s="37"/>
      <c r="H188" s="37"/>
      <c r="I188" s="37"/>
      <c r="J188" s="38"/>
    </row>
    <row r="189">
      <c r="A189" s="29" t="s">
        <v>36</v>
      </c>
      <c r="B189" s="36"/>
      <c r="C189" s="37"/>
      <c r="D189" s="37"/>
      <c r="E189" s="42" t="s">
        <v>31</v>
      </c>
      <c r="F189" s="37"/>
      <c r="G189" s="37"/>
      <c r="H189" s="37"/>
      <c r="I189" s="37"/>
      <c r="J189" s="38"/>
    </row>
    <row r="190">
      <c r="A190" s="29" t="s">
        <v>29</v>
      </c>
      <c r="B190" s="29">
        <v>38</v>
      </c>
      <c r="C190" s="30" t="s">
        <v>563</v>
      </c>
      <c r="D190" s="29" t="s">
        <v>31</v>
      </c>
      <c r="E190" s="31" t="s">
        <v>564</v>
      </c>
      <c r="F190" s="32" t="s">
        <v>127</v>
      </c>
      <c r="G190" s="33">
        <v>7.6500000000000004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45">
      <c r="A191" s="29" t="s">
        <v>34</v>
      </c>
      <c r="B191" s="36"/>
      <c r="C191" s="37"/>
      <c r="D191" s="37"/>
      <c r="E191" s="31" t="s">
        <v>565</v>
      </c>
      <c r="F191" s="37"/>
      <c r="G191" s="37"/>
      <c r="H191" s="37"/>
      <c r="I191" s="37"/>
      <c r="J191" s="38"/>
    </row>
    <row r="192" ht="60">
      <c r="A192" s="29" t="s">
        <v>91</v>
      </c>
      <c r="B192" s="36"/>
      <c r="C192" s="37"/>
      <c r="D192" s="37"/>
      <c r="E192" s="43" t="s">
        <v>566</v>
      </c>
      <c r="F192" s="37"/>
      <c r="G192" s="37"/>
      <c r="H192" s="37"/>
      <c r="I192" s="37"/>
      <c r="J192" s="38"/>
    </row>
    <row r="193">
      <c r="A193" s="29" t="s">
        <v>36</v>
      </c>
      <c r="B193" s="36"/>
      <c r="C193" s="37"/>
      <c r="D193" s="37"/>
      <c r="E193" s="42" t="s">
        <v>31</v>
      </c>
      <c r="F193" s="37"/>
      <c r="G193" s="37"/>
      <c r="H193" s="37"/>
      <c r="I193" s="37"/>
      <c r="J193" s="38"/>
    </row>
    <row r="194" ht="30">
      <c r="A194" s="29" t="s">
        <v>29</v>
      </c>
      <c r="B194" s="29">
        <v>39</v>
      </c>
      <c r="C194" s="30" t="s">
        <v>567</v>
      </c>
      <c r="D194" s="29" t="s">
        <v>31</v>
      </c>
      <c r="E194" s="31" t="s">
        <v>568</v>
      </c>
      <c r="F194" s="32" t="s">
        <v>127</v>
      </c>
      <c r="G194" s="33">
        <v>22.899999999999999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 ht="45">
      <c r="A195" s="29" t="s">
        <v>34</v>
      </c>
      <c r="B195" s="36"/>
      <c r="C195" s="37"/>
      <c r="D195" s="37"/>
      <c r="E195" s="31" t="s">
        <v>565</v>
      </c>
      <c r="F195" s="37"/>
      <c r="G195" s="37"/>
      <c r="H195" s="37"/>
      <c r="I195" s="37"/>
      <c r="J195" s="38"/>
    </row>
    <row r="196" ht="75">
      <c r="A196" s="29" t="s">
        <v>91</v>
      </c>
      <c r="B196" s="36"/>
      <c r="C196" s="37"/>
      <c r="D196" s="37"/>
      <c r="E196" s="43" t="s">
        <v>569</v>
      </c>
      <c r="F196" s="37"/>
      <c r="G196" s="37"/>
      <c r="H196" s="37"/>
      <c r="I196" s="37"/>
      <c r="J196" s="38"/>
    </row>
    <row r="197">
      <c r="A197" s="29" t="s">
        <v>36</v>
      </c>
      <c r="B197" s="36"/>
      <c r="C197" s="37"/>
      <c r="D197" s="37"/>
      <c r="E197" s="42" t="s">
        <v>31</v>
      </c>
      <c r="F197" s="37"/>
      <c r="G197" s="37"/>
      <c r="H197" s="37"/>
      <c r="I197" s="37"/>
      <c r="J197" s="38"/>
    </row>
    <row r="198">
      <c r="A198" s="29" t="s">
        <v>29</v>
      </c>
      <c r="B198" s="29">
        <v>40</v>
      </c>
      <c r="C198" s="30" t="s">
        <v>570</v>
      </c>
      <c r="D198" s="29" t="s">
        <v>31</v>
      </c>
      <c r="E198" s="31" t="s">
        <v>571</v>
      </c>
      <c r="F198" s="32" t="s">
        <v>127</v>
      </c>
      <c r="G198" s="33">
        <v>7.6500000000000004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 ht="30">
      <c r="A199" s="29" t="s">
        <v>34</v>
      </c>
      <c r="B199" s="36"/>
      <c r="C199" s="37"/>
      <c r="D199" s="37"/>
      <c r="E199" s="31" t="s">
        <v>561</v>
      </c>
      <c r="F199" s="37"/>
      <c r="G199" s="37"/>
      <c r="H199" s="37"/>
      <c r="I199" s="37"/>
      <c r="J199" s="38"/>
    </row>
    <row r="200" ht="45">
      <c r="A200" s="29" t="s">
        <v>91</v>
      </c>
      <c r="B200" s="36"/>
      <c r="C200" s="37"/>
      <c r="D200" s="37"/>
      <c r="E200" s="43" t="s">
        <v>572</v>
      </c>
      <c r="F200" s="37"/>
      <c r="G200" s="37"/>
      <c r="H200" s="37"/>
      <c r="I200" s="37"/>
      <c r="J200" s="38"/>
    </row>
    <row r="201">
      <c r="A201" s="29" t="s">
        <v>36</v>
      </c>
      <c r="B201" s="36"/>
      <c r="C201" s="37"/>
      <c r="D201" s="37"/>
      <c r="E201" s="42" t="s">
        <v>31</v>
      </c>
      <c r="F201" s="37"/>
      <c r="G201" s="37"/>
      <c r="H201" s="37"/>
      <c r="I201" s="37"/>
      <c r="J201" s="38"/>
    </row>
    <row r="202">
      <c r="A202" s="23" t="s">
        <v>26</v>
      </c>
      <c r="B202" s="24"/>
      <c r="C202" s="25" t="s">
        <v>317</v>
      </c>
      <c r="D202" s="26"/>
      <c r="E202" s="23" t="s">
        <v>318</v>
      </c>
      <c r="F202" s="26"/>
      <c r="G202" s="26"/>
      <c r="H202" s="26"/>
      <c r="I202" s="27">
        <f>SUMIFS(I203:I218,A203:A218,"P")</f>
        <v>0</v>
      </c>
      <c r="J202" s="28"/>
    </row>
    <row r="203">
      <c r="A203" s="29" t="s">
        <v>29</v>
      </c>
      <c r="B203" s="29">
        <v>41</v>
      </c>
      <c r="C203" s="30" t="s">
        <v>573</v>
      </c>
      <c r="D203" s="29"/>
      <c r="E203" s="31" t="s">
        <v>574</v>
      </c>
      <c r="F203" s="32" t="s">
        <v>114</v>
      </c>
      <c r="G203" s="33">
        <v>32.289000000000001</v>
      </c>
      <c r="H203" s="34">
        <v>0</v>
      </c>
      <c r="I203" s="34">
        <f>ROUND(G203*H203,P4)</f>
        <v>0</v>
      </c>
      <c r="J203" s="29"/>
      <c r="O203" s="35">
        <f>I203*0.21</f>
        <v>0</v>
      </c>
      <c r="P203">
        <v>3</v>
      </c>
    </row>
    <row r="204">
      <c r="A204" s="29" t="s">
        <v>34</v>
      </c>
      <c r="B204" s="36"/>
      <c r="C204" s="37"/>
      <c r="D204" s="37"/>
      <c r="E204" s="42" t="s">
        <v>31</v>
      </c>
      <c r="F204" s="37"/>
      <c r="G204" s="37"/>
      <c r="H204" s="37"/>
      <c r="I204" s="37"/>
      <c r="J204" s="38"/>
    </row>
    <row r="205" ht="135">
      <c r="A205" s="29" t="s">
        <v>91</v>
      </c>
      <c r="B205" s="36"/>
      <c r="C205" s="37"/>
      <c r="D205" s="37"/>
      <c r="E205" s="43" t="s">
        <v>575</v>
      </c>
      <c r="F205" s="37"/>
      <c r="G205" s="37"/>
      <c r="H205" s="37"/>
      <c r="I205" s="37"/>
      <c r="J205" s="38"/>
    </row>
    <row r="206" ht="180">
      <c r="A206" s="29" t="s">
        <v>36</v>
      </c>
      <c r="B206" s="36"/>
      <c r="C206" s="37"/>
      <c r="D206" s="37"/>
      <c r="E206" s="31" t="s">
        <v>576</v>
      </c>
      <c r="F206" s="37"/>
      <c r="G206" s="37"/>
      <c r="H206" s="37"/>
      <c r="I206" s="37"/>
      <c r="J206" s="38"/>
    </row>
    <row r="207">
      <c r="A207" s="29" t="s">
        <v>29</v>
      </c>
      <c r="B207" s="29">
        <v>42</v>
      </c>
      <c r="C207" s="30" t="s">
        <v>577</v>
      </c>
      <c r="D207" s="29"/>
      <c r="E207" s="31" t="s">
        <v>578</v>
      </c>
      <c r="F207" s="32" t="s">
        <v>114</v>
      </c>
      <c r="G207" s="33">
        <v>5.5650000000000004</v>
      </c>
      <c r="H207" s="34">
        <v>0</v>
      </c>
      <c r="I207" s="34">
        <f>ROUND(G207*H207,P4)</f>
        <v>0</v>
      </c>
      <c r="J207" s="29"/>
      <c r="O207" s="35">
        <f>I207*0.21</f>
        <v>0</v>
      </c>
      <c r="P207">
        <v>3</v>
      </c>
    </row>
    <row r="208">
      <c r="A208" s="29" t="s">
        <v>34</v>
      </c>
      <c r="B208" s="36"/>
      <c r="C208" s="37"/>
      <c r="D208" s="37"/>
      <c r="E208" s="31" t="s">
        <v>579</v>
      </c>
      <c r="F208" s="37"/>
      <c r="G208" s="37"/>
      <c r="H208" s="37"/>
      <c r="I208" s="37"/>
      <c r="J208" s="38"/>
    </row>
    <row r="209" ht="60">
      <c r="A209" s="29" t="s">
        <v>91</v>
      </c>
      <c r="B209" s="36"/>
      <c r="C209" s="37"/>
      <c r="D209" s="37"/>
      <c r="E209" s="43" t="s">
        <v>580</v>
      </c>
      <c r="F209" s="37"/>
      <c r="G209" s="37"/>
      <c r="H209" s="37"/>
      <c r="I209" s="37"/>
      <c r="J209" s="38"/>
    </row>
    <row r="210" ht="180">
      <c r="A210" s="29" t="s">
        <v>36</v>
      </c>
      <c r="B210" s="36"/>
      <c r="C210" s="37"/>
      <c r="D210" s="37"/>
      <c r="E210" s="31" t="s">
        <v>581</v>
      </c>
      <c r="F210" s="37"/>
      <c r="G210" s="37"/>
      <c r="H210" s="37"/>
      <c r="I210" s="37"/>
      <c r="J210" s="38"/>
    </row>
    <row r="211">
      <c r="A211" s="29" t="s">
        <v>29</v>
      </c>
      <c r="B211" s="29">
        <v>43</v>
      </c>
      <c r="C211" s="30" t="s">
        <v>582</v>
      </c>
      <c r="D211" s="29" t="s">
        <v>97</v>
      </c>
      <c r="E211" s="31" t="s">
        <v>583</v>
      </c>
      <c r="F211" s="32" t="s">
        <v>114</v>
      </c>
      <c r="G211" s="33">
        <v>1.7430000000000001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34</v>
      </c>
      <c r="B212" s="36"/>
      <c r="C212" s="37"/>
      <c r="D212" s="37"/>
      <c r="E212" s="42" t="s">
        <v>31</v>
      </c>
      <c r="F212" s="37"/>
      <c r="G212" s="37"/>
      <c r="H212" s="37"/>
      <c r="I212" s="37"/>
      <c r="J212" s="38"/>
    </row>
    <row r="213" ht="60">
      <c r="A213" s="29" t="s">
        <v>91</v>
      </c>
      <c r="B213" s="36"/>
      <c r="C213" s="37"/>
      <c r="D213" s="37"/>
      <c r="E213" s="43" t="s">
        <v>584</v>
      </c>
      <c r="F213" s="37"/>
      <c r="G213" s="37"/>
      <c r="H213" s="37"/>
      <c r="I213" s="37"/>
      <c r="J213" s="38"/>
    </row>
    <row r="214" ht="180">
      <c r="A214" s="29" t="s">
        <v>36</v>
      </c>
      <c r="B214" s="36"/>
      <c r="C214" s="37"/>
      <c r="D214" s="37"/>
      <c r="E214" s="31" t="s">
        <v>576</v>
      </c>
      <c r="F214" s="37"/>
      <c r="G214" s="37"/>
      <c r="H214" s="37"/>
      <c r="I214" s="37"/>
      <c r="J214" s="38"/>
    </row>
    <row r="215">
      <c r="A215" s="29" t="s">
        <v>29</v>
      </c>
      <c r="B215" s="29">
        <v>44</v>
      </c>
      <c r="C215" s="30" t="s">
        <v>582</v>
      </c>
      <c r="D215" s="29" t="s">
        <v>192</v>
      </c>
      <c r="E215" s="31" t="s">
        <v>583</v>
      </c>
      <c r="F215" s="32" t="s">
        <v>114</v>
      </c>
      <c r="G215" s="33">
        <v>16.379999999999999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>
      <c r="A216" s="29" t="s">
        <v>34</v>
      </c>
      <c r="B216" s="36"/>
      <c r="C216" s="37"/>
      <c r="D216" s="37"/>
      <c r="E216" s="42" t="s">
        <v>31</v>
      </c>
      <c r="F216" s="37"/>
      <c r="G216" s="37"/>
      <c r="H216" s="37"/>
      <c r="I216" s="37"/>
      <c r="J216" s="38"/>
    </row>
    <row r="217" ht="30">
      <c r="A217" s="29" t="s">
        <v>91</v>
      </c>
      <c r="B217" s="36"/>
      <c r="C217" s="37"/>
      <c r="D217" s="37"/>
      <c r="E217" s="43" t="s">
        <v>585</v>
      </c>
      <c r="F217" s="37"/>
      <c r="G217" s="37"/>
      <c r="H217" s="37"/>
      <c r="I217" s="37"/>
      <c r="J217" s="38"/>
    </row>
    <row r="218" ht="180">
      <c r="A218" s="29" t="s">
        <v>36</v>
      </c>
      <c r="B218" s="36"/>
      <c r="C218" s="37"/>
      <c r="D218" s="37"/>
      <c r="E218" s="31" t="s">
        <v>576</v>
      </c>
      <c r="F218" s="37"/>
      <c r="G218" s="37"/>
      <c r="H218" s="37"/>
      <c r="I218" s="37"/>
      <c r="J218" s="38"/>
    </row>
    <row r="219">
      <c r="A219" s="23" t="s">
        <v>26</v>
      </c>
      <c r="B219" s="24"/>
      <c r="C219" s="25" t="s">
        <v>586</v>
      </c>
      <c r="D219" s="26"/>
      <c r="E219" s="23" t="s">
        <v>587</v>
      </c>
      <c r="F219" s="26"/>
      <c r="G219" s="26"/>
      <c r="H219" s="26"/>
      <c r="I219" s="27">
        <f>SUMIFS(I220:I223,A220:A223,"P")</f>
        <v>0</v>
      </c>
      <c r="J219" s="28"/>
    </row>
    <row r="220">
      <c r="A220" s="29" t="s">
        <v>29</v>
      </c>
      <c r="B220" s="29">
        <v>45</v>
      </c>
      <c r="C220" s="30" t="s">
        <v>588</v>
      </c>
      <c r="D220" s="29" t="s">
        <v>31</v>
      </c>
      <c r="E220" s="31" t="s">
        <v>589</v>
      </c>
      <c r="F220" s="32" t="s">
        <v>108</v>
      </c>
      <c r="G220" s="33">
        <v>49.350000000000001</v>
      </c>
      <c r="H220" s="34">
        <v>0</v>
      </c>
      <c r="I220" s="34">
        <f>ROUND(G220*H220,P4)</f>
        <v>0</v>
      </c>
      <c r="J220" s="29"/>
      <c r="O220" s="35">
        <f>I220*0.21</f>
        <v>0</v>
      </c>
      <c r="P220">
        <v>3</v>
      </c>
    </row>
    <row r="221">
      <c r="A221" s="29" t="s">
        <v>34</v>
      </c>
      <c r="B221" s="36"/>
      <c r="C221" s="37"/>
      <c r="D221" s="37"/>
      <c r="E221" s="31" t="s">
        <v>590</v>
      </c>
      <c r="F221" s="37"/>
      <c r="G221" s="37"/>
      <c r="H221" s="37"/>
      <c r="I221" s="37"/>
      <c r="J221" s="38"/>
    </row>
    <row r="222" ht="30">
      <c r="A222" s="29" t="s">
        <v>91</v>
      </c>
      <c r="B222" s="36"/>
      <c r="C222" s="37"/>
      <c r="D222" s="37"/>
      <c r="E222" s="43" t="s">
        <v>591</v>
      </c>
      <c r="F222" s="37"/>
      <c r="G222" s="37"/>
      <c r="H222" s="37"/>
      <c r="I222" s="37"/>
      <c r="J222" s="38"/>
    </row>
    <row r="223" ht="165">
      <c r="A223" s="29" t="s">
        <v>36</v>
      </c>
      <c r="B223" s="39"/>
      <c r="C223" s="40"/>
      <c r="D223" s="40"/>
      <c r="E223" s="31" t="s">
        <v>592</v>
      </c>
      <c r="F223" s="40"/>
      <c r="G223" s="40"/>
      <c r="H223" s="40"/>
      <c r="I223" s="40"/>
      <c r="J223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593</v>
      </c>
      <c r="I3" s="16">
        <f>SUMIFS(I9:I114,A9:A114,"SD")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593</v>
      </c>
      <c r="D4" s="13"/>
      <c r="E4" s="14" t="s">
        <v>594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593</v>
      </c>
      <c r="D5" s="13"/>
      <c r="E5" s="14" t="s">
        <v>594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97</v>
      </c>
      <c r="D9" s="26"/>
      <c r="E9" s="23" t="s">
        <v>98</v>
      </c>
      <c r="F9" s="26"/>
      <c r="G9" s="26"/>
      <c r="H9" s="26"/>
      <c r="I9" s="27">
        <f>SUMIFS(I10:I45,A10:A45,"P")</f>
        <v>0</v>
      </c>
      <c r="J9" s="28"/>
    </row>
    <row r="10" ht="30">
      <c r="A10" s="29" t="s">
        <v>29</v>
      </c>
      <c r="B10" s="29">
        <v>1</v>
      </c>
      <c r="C10" s="30" t="s">
        <v>99</v>
      </c>
      <c r="D10" s="29" t="s">
        <v>31</v>
      </c>
      <c r="E10" s="31" t="s">
        <v>100</v>
      </c>
      <c r="F10" s="32" t="s">
        <v>101</v>
      </c>
      <c r="G10" s="33">
        <v>1114.8399999999999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165">
      <c r="A11" s="29" t="s">
        <v>34</v>
      </c>
      <c r="B11" s="36"/>
      <c r="C11" s="37"/>
      <c r="D11" s="37"/>
      <c r="E11" s="31" t="s">
        <v>339</v>
      </c>
      <c r="F11" s="37"/>
      <c r="G11" s="37"/>
      <c r="H11" s="37"/>
      <c r="I11" s="37"/>
      <c r="J11" s="38"/>
    </row>
    <row r="12" ht="45">
      <c r="A12" s="29" t="s">
        <v>91</v>
      </c>
      <c r="B12" s="36"/>
      <c r="C12" s="37"/>
      <c r="D12" s="37"/>
      <c r="E12" s="43" t="s">
        <v>595</v>
      </c>
      <c r="F12" s="37"/>
      <c r="G12" s="37"/>
      <c r="H12" s="37"/>
      <c r="I12" s="37"/>
      <c r="J12" s="38"/>
    </row>
    <row r="13">
      <c r="A13" s="29" t="s">
        <v>36</v>
      </c>
      <c r="B13" s="36"/>
      <c r="C13" s="37"/>
      <c r="D13" s="37"/>
      <c r="E13" s="42" t="s">
        <v>31</v>
      </c>
      <c r="F13" s="37"/>
      <c r="G13" s="37"/>
      <c r="H13" s="37"/>
      <c r="I13" s="37"/>
      <c r="J13" s="38"/>
    </row>
    <row r="14" ht="30">
      <c r="A14" s="29" t="s">
        <v>29</v>
      </c>
      <c r="B14" s="29">
        <v>2</v>
      </c>
      <c r="C14" s="30" t="s">
        <v>103</v>
      </c>
      <c r="D14" s="29" t="s">
        <v>31</v>
      </c>
      <c r="E14" s="31" t="s">
        <v>104</v>
      </c>
      <c r="F14" s="32" t="s">
        <v>101</v>
      </c>
      <c r="G14" s="33">
        <v>3.6400000000000001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75">
      <c r="A16" s="29" t="s">
        <v>91</v>
      </c>
      <c r="B16" s="36"/>
      <c r="C16" s="37"/>
      <c r="D16" s="37"/>
      <c r="E16" s="43" t="s">
        <v>596</v>
      </c>
      <c r="F16" s="37"/>
      <c r="G16" s="37"/>
      <c r="H16" s="37"/>
      <c r="I16" s="37"/>
      <c r="J16" s="38"/>
    </row>
    <row r="17">
      <c r="A17" s="29" t="s">
        <v>36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29</v>
      </c>
      <c r="B18" s="29">
        <v>5</v>
      </c>
      <c r="C18" s="30" t="s">
        <v>597</v>
      </c>
      <c r="D18" s="29" t="s">
        <v>31</v>
      </c>
      <c r="E18" s="31" t="s">
        <v>598</v>
      </c>
      <c r="F18" s="32" t="s">
        <v>259</v>
      </c>
      <c r="G18" s="33">
        <v>9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45">
      <c r="A20" s="29" t="s">
        <v>91</v>
      </c>
      <c r="B20" s="36"/>
      <c r="C20" s="37"/>
      <c r="D20" s="37"/>
      <c r="E20" s="43" t="s">
        <v>599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>
      <c r="A22" s="29" t="s">
        <v>29</v>
      </c>
      <c r="B22" s="29">
        <v>6</v>
      </c>
      <c r="C22" s="30" t="s">
        <v>600</v>
      </c>
      <c r="D22" s="29" t="s">
        <v>31</v>
      </c>
      <c r="E22" s="31" t="s">
        <v>601</v>
      </c>
      <c r="F22" s="32" t="s">
        <v>127</v>
      </c>
      <c r="G22" s="33">
        <v>221.22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45">
      <c r="A24" s="29" t="s">
        <v>91</v>
      </c>
      <c r="B24" s="36"/>
      <c r="C24" s="37"/>
      <c r="D24" s="37"/>
      <c r="E24" s="43" t="s">
        <v>602</v>
      </c>
      <c r="F24" s="37"/>
      <c r="G24" s="37"/>
      <c r="H24" s="37"/>
      <c r="I24" s="37"/>
      <c r="J24" s="38"/>
    </row>
    <row r="25">
      <c r="A25" s="29" t="s">
        <v>36</v>
      </c>
      <c r="B25" s="36"/>
      <c r="C25" s="37"/>
      <c r="D25" s="37"/>
      <c r="E25" s="42" t="s">
        <v>31</v>
      </c>
      <c r="F25" s="37"/>
      <c r="G25" s="37"/>
      <c r="H25" s="37"/>
      <c r="I25" s="37"/>
      <c r="J25" s="38"/>
    </row>
    <row r="26">
      <c r="A26" s="29" t="s">
        <v>29</v>
      </c>
      <c r="B26" s="29">
        <v>7</v>
      </c>
      <c r="C26" s="30" t="s">
        <v>345</v>
      </c>
      <c r="D26" s="29" t="s">
        <v>31</v>
      </c>
      <c r="E26" s="31" t="s">
        <v>346</v>
      </c>
      <c r="F26" s="32" t="s">
        <v>114</v>
      </c>
      <c r="G26" s="33">
        <v>451.81999999999999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409.5">
      <c r="A27" s="29" t="s">
        <v>34</v>
      </c>
      <c r="B27" s="36"/>
      <c r="C27" s="37"/>
      <c r="D27" s="37"/>
      <c r="E27" s="31" t="s">
        <v>603</v>
      </c>
      <c r="F27" s="37"/>
      <c r="G27" s="37"/>
      <c r="H27" s="37"/>
      <c r="I27" s="37"/>
      <c r="J27" s="38"/>
    </row>
    <row r="28" ht="150">
      <c r="A28" s="29" t="s">
        <v>91</v>
      </c>
      <c r="B28" s="36"/>
      <c r="C28" s="37"/>
      <c r="D28" s="37"/>
      <c r="E28" s="43" t="s">
        <v>604</v>
      </c>
      <c r="F28" s="37"/>
      <c r="G28" s="37"/>
      <c r="H28" s="37"/>
      <c r="I28" s="37"/>
      <c r="J28" s="38"/>
    </row>
    <row r="29">
      <c r="A29" s="29" t="s">
        <v>36</v>
      </c>
      <c r="B29" s="36"/>
      <c r="C29" s="37"/>
      <c r="D29" s="37"/>
      <c r="E29" s="42" t="s">
        <v>31</v>
      </c>
      <c r="F29" s="37"/>
      <c r="G29" s="37"/>
      <c r="H29" s="37"/>
      <c r="I29" s="37"/>
      <c r="J29" s="38"/>
    </row>
    <row r="30">
      <c r="A30" s="29" t="s">
        <v>29</v>
      </c>
      <c r="B30" s="29">
        <v>8</v>
      </c>
      <c r="C30" s="30" t="s">
        <v>605</v>
      </c>
      <c r="D30" s="29" t="s">
        <v>31</v>
      </c>
      <c r="E30" s="31" t="s">
        <v>606</v>
      </c>
      <c r="F30" s="32" t="s">
        <v>114</v>
      </c>
      <c r="G30" s="33">
        <v>105.59999999999999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09.5">
      <c r="A31" s="29" t="s">
        <v>34</v>
      </c>
      <c r="B31" s="36"/>
      <c r="C31" s="37"/>
      <c r="D31" s="37"/>
      <c r="E31" s="31" t="s">
        <v>607</v>
      </c>
      <c r="F31" s="37"/>
      <c r="G31" s="37"/>
      <c r="H31" s="37"/>
      <c r="I31" s="37"/>
      <c r="J31" s="38"/>
    </row>
    <row r="32" ht="180">
      <c r="A32" s="29" t="s">
        <v>91</v>
      </c>
      <c r="B32" s="36"/>
      <c r="C32" s="37"/>
      <c r="D32" s="37"/>
      <c r="E32" s="43" t="s">
        <v>608</v>
      </c>
      <c r="F32" s="37"/>
      <c r="G32" s="37"/>
      <c r="H32" s="37"/>
      <c r="I32" s="37"/>
      <c r="J32" s="38"/>
    </row>
    <row r="33">
      <c r="A33" s="29" t="s">
        <v>36</v>
      </c>
      <c r="B33" s="36"/>
      <c r="C33" s="37"/>
      <c r="D33" s="37"/>
      <c r="E33" s="42" t="s">
        <v>31</v>
      </c>
      <c r="F33" s="37"/>
      <c r="G33" s="37"/>
      <c r="H33" s="37"/>
      <c r="I33" s="37"/>
      <c r="J33" s="38"/>
    </row>
    <row r="34">
      <c r="A34" s="29" t="s">
        <v>29</v>
      </c>
      <c r="B34" s="29">
        <v>9</v>
      </c>
      <c r="C34" s="30" t="s">
        <v>348</v>
      </c>
      <c r="D34" s="29" t="s">
        <v>31</v>
      </c>
      <c r="E34" s="31" t="s">
        <v>349</v>
      </c>
      <c r="F34" s="32" t="s">
        <v>114</v>
      </c>
      <c r="G34" s="33">
        <v>557.41999999999996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240">
      <c r="A35" s="29" t="s">
        <v>34</v>
      </c>
      <c r="B35" s="36"/>
      <c r="C35" s="37"/>
      <c r="D35" s="37"/>
      <c r="E35" s="31" t="s">
        <v>350</v>
      </c>
      <c r="F35" s="37"/>
      <c r="G35" s="37"/>
      <c r="H35" s="37"/>
      <c r="I35" s="37"/>
      <c r="J35" s="38"/>
    </row>
    <row r="36" ht="45">
      <c r="A36" s="29" t="s">
        <v>91</v>
      </c>
      <c r="B36" s="36"/>
      <c r="C36" s="37"/>
      <c r="D36" s="37"/>
      <c r="E36" s="43" t="s">
        <v>609</v>
      </c>
      <c r="F36" s="37"/>
      <c r="G36" s="37"/>
      <c r="H36" s="37"/>
      <c r="I36" s="37"/>
      <c r="J36" s="38"/>
    </row>
    <row r="37">
      <c r="A37" s="29" t="s">
        <v>36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29</v>
      </c>
      <c r="B38" s="29">
        <v>10</v>
      </c>
      <c r="C38" s="30" t="s">
        <v>610</v>
      </c>
      <c r="D38" s="29" t="s">
        <v>31</v>
      </c>
      <c r="E38" s="31" t="s">
        <v>611</v>
      </c>
      <c r="F38" s="32" t="s">
        <v>114</v>
      </c>
      <c r="G38" s="33">
        <v>330.85300000000001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34</v>
      </c>
      <c r="B39" s="36"/>
      <c r="C39" s="37"/>
      <c r="D39" s="37"/>
      <c r="E39" s="31" t="s">
        <v>164</v>
      </c>
      <c r="F39" s="37"/>
      <c r="G39" s="37"/>
      <c r="H39" s="37"/>
      <c r="I39" s="37"/>
      <c r="J39" s="38"/>
    </row>
    <row r="40" ht="195">
      <c r="A40" s="29" t="s">
        <v>91</v>
      </c>
      <c r="B40" s="36"/>
      <c r="C40" s="37"/>
      <c r="D40" s="37"/>
      <c r="E40" s="43" t="s">
        <v>612</v>
      </c>
      <c r="F40" s="37"/>
      <c r="G40" s="37"/>
      <c r="H40" s="37"/>
      <c r="I40" s="37"/>
      <c r="J40" s="38"/>
    </row>
    <row r="41" ht="315">
      <c r="A41" s="29" t="s">
        <v>36</v>
      </c>
      <c r="B41" s="36"/>
      <c r="C41" s="37"/>
      <c r="D41" s="37"/>
      <c r="E41" s="31" t="s">
        <v>613</v>
      </c>
      <c r="F41" s="37"/>
      <c r="G41" s="37"/>
      <c r="H41" s="37"/>
      <c r="I41" s="37"/>
      <c r="J41" s="38"/>
    </row>
    <row r="42">
      <c r="A42" s="29" t="s">
        <v>29</v>
      </c>
      <c r="B42" s="29">
        <v>11</v>
      </c>
      <c r="C42" s="30" t="s">
        <v>614</v>
      </c>
      <c r="D42" s="29" t="s">
        <v>31</v>
      </c>
      <c r="E42" s="31" t="s">
        <v>615</v>
      </c>
      <c r="F42" s="32" t="s">
        <v>114</v>
      </c>
      <c r="G42" s="33">
        <v>117.247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31" t="s">
        <v>164</v>
      </c>
      <c r="F43" s="37"/>
      <c r="G43" s="37"/>
      <c r="H43" s="37"/>
      <c r="I43" s="37"/>
      <c r="J43" s="38"/>
    </row>
    <row r="44" ht="45">
      <c r="A44" s="29" t="s">
        <v>91</v>
      </c>
      <c r="B44" s="36"/>
      <c r="C44" s="37"/>
      <c r="D44" s="37"/>
      <c r="E44" s="43" t="s">
        <v>616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617</v>
      </c>
      <c r="F45" s="37"/>
      <c r="G45" s="37"/>
      <c r="H45" s="37"/>
      <c r="I45" s="37"/>
      <c r="J45" s="38"/>
    </row>
    <row r="46">
      <c r="A46" s="23" t="s">
        <v>26</v>
      </c>
      <c r="B46" s="24"/>
      <c r="C46" s="25" t="s">
        <v>484</v>
      </c>
      <c r="D46" s="26"/>
      <c r="E46" s="23" t="s">
        <v>485</v>
      </c>
      <c r="F46" s="26"/>
      <c r="G46" s="26"/>
      <c r="H46" s="26"/>
      <c r="I46" s="27">
        <f>SUMIFS(I47:I50,A47:A50,"P")</f>
        <v>0</v>
      </c>
      <c r="J46" s="28"/>
    </row>
    <row r="47">
      <c r="A47" s="29" t="s">
        <v>29</v>
      </c>
      <c r="B47" s="29">
        <v>12</v>
      </c>
      <c r="C47" s="30" t="s">
        <v>618</v>
      </c>
      <c r="D47" s="29" t="s">
        <v>31</v>
      </c>
      <c r="E47" s="31" t="s">
        <v>619</v>
      </c>
      <c r="F47" s="32" t="s">
        <v>114</v>
      </c>
      <c r="G47" s="33">
        <v>1.734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 ht="75">
      <c r="A48" s="29" t="s">
        <v>34</v>
      </c>
      <c r="B48" s="36"/>
      <c r="C48" s="37"/>
      <c r="D48" s="37"/>
      <c r="E48" s="31" t="s">
        <v>495</v>
      </c>
      <c r="F48" s="37"/>
      <c r="G48" s="37"/>
      <c r="H48" s="37"/>
      <c r="I48" s="37"/>
      <c r="J48" s="38"/>
    </row>
    <row r="49" ht="60">
      <c r="A49" s="29" t="s">
        <v>91</v>
      </c>
      <c r="B49" s="36"/>
      <c r="C49" s="37"/>
      <c r="D49" s="37"/>
      <c r="E49" s="43" t="s">
        <v>620</v>
      </c>
      <c r="F49" s="37"/>
      <c r="G49" s="37"/>
      <c r="H49" s="37"/>
      <c r="I49" s="37"/>
      <c r="J49" s="38"/>
    </row>
    <row r="50">
      <c r="A50" s="29" t="s">
        <v>36</v>
      </c>
      <c r="B50" s="36"/>
      <c r="C50" s="37"/>
      <c r="D50" s="37"/>
      <c r="E50" s="42" t="s">
        <v>31</v>
      </c>
      <c r="F50" s="37"/>
      <c r="G50" s="37"/>
      <c r="H50" s="37"/>
      <c r="I50" s="37"/>
      <c r="J50" s="38"/>
    </row>
    <row r="51">
      <c r="A51" s="23" t="s">
        <v>26</v>
      </c>
      <c r="B51" s="24"/>
      <c r="C51" s="25" t="s">
        <v>370</v>
      </c>
      <c r="D51" s="26"/>
      <c r="E51" s="23" t="s">
        <v>371</v>
      </c>
      <c r="F51" s="26"/>
      <c r="G51" s="26"/>
      <c r="H51" s="26"/>
      <c r="I51" s="27">
        <f>SUMIFS(I52:I59,A52:A59,"P")</f>
        <v>0</v>
      </c>
      <c r="J51" s="28"/>
    </row>
    <row r="52">
      <c r="A52" s="29" t="s">
        <v>29</v>
      </c>
      <c r="B52" s="29">
        <v>13</v>
      </c>
      <c r="C52" s="30" t="s">
        <v>372</v>
      </c>
      <c r="D52" s="29" t="s">
        <v>31</v>
      </c>
      <c r="E52" s="31" t="s">
        <v>373</v>
      </c>
      <c r="F52" s="32" t="s">
        <v>114</v>
      </c>
      <c r="G52" s="33">
        <v>2.3039999999999998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09.5">
      <c r="A53" s="29" t="s">
        <v>34</v>
      </c>
      <c r="B53" s="36"/>
      <c r="C53" s="37"/>
      <c r="D53" s="37"/>
      <c r="E53" s="31" t="s">
        <v>621</v>
      </c>
      <c r="F53" s="37"/>
      <c r="G53" s="37"/>
      <c r="H53" s="37"/>
      <c r="I53" s="37"/>
      <c r="J53" s="38"/>
    </row>
    <row r="54" ht="45">
      <c r="A54" s="29" t="s">
        <v>91</v>
      </c>
      <c r="B54" s="36"/>
      <c r="C54" s="37"/>
      <c r="D54" s="37"/>
      <c r="E54" s="43" t="s">
        <v>622</v>
      </c>
      <c r="F54" s="37"/>
      <c r="G54" s="37"/>
      <c r="H54" s="37"/>
      <c r="I54" s="37"/>
      <c r="J54" s="38"/>
    </row>
    <row r="55">
      <c r="A55" s="29" t="s">
        <v>36</v>
      </c>
      <c r="B55" s="36"/>
      <c r="C55" s="37"/>
      <c r="D55" s="37"/>
      <c r="E55" s="42" t="s">
        <v>31</v>
      </c>
      <c r="F55" s="37"/>
      <c r="G55" s="37"/>
      <c r="H55" s="37"/>
      <c r="I55" s="37"/>
      <c r="J55" s="38"/>
    </row>
    <row r="56">
      <c r="A56" s="29" t="s">
        <v>29</v>
      </c>
      <c r="B56" s="29">
        <v>14</v>
      </c>
      <c r="C56" s="30" t="s">
        <v>623</v>
      </c>
      <c r="D56" s="29" t="s">
        <v>31</v>
      </c>
      <c r="E56" s="31" t="s">
        <v>624</v>
      </c>
      <c r="F56" s="32" t="s">
        <v>114</v>
      </c>
      <c r="G56" s="33">
        <v>9.6110000000000007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09.5">
      <c r="A57" s="29" t="s">
        <v>34</v>
      </c>
      <c r="B57" s="36"/>
      <c r="C57" s="37"/>
      <c r="D57" s="37"/>
      <c r="E57" s="31" t="s">
        <v>374</v>
      </c>
      <c r="F57" s="37"/>
      <c r="G57" s="37"/>
      <c r="H57" s="37"/>
      <c r="I57" s="37"/>
      <c r="J57" s="38"/>
    </row>
    <row r="58" ht="45">
      <c r="A58" s="29" t="s">
        <v>91</v>
      </c>
      <c r="B58" s="36"/>
      <c r="C58" s="37"/>
      <c r="D58" s="37"/>
      <c r="E58" s="43" t="s">
        <v>625</v>
      </c>
      <c r="F58" s="37"/>
      <c r="G58" s="37"/>
      <c r="H58" s="37"/>
      <c r="I58" s="37"/>
      <c r="J58" s="38"/>
    </row>
    <row r="59">
      <c r="A59" s="29" t="s">
        <v>36</v>
      </c>
      <c r="B59" s="36"/>
      <c r="C59" s="37"/>
      <c r="D59" s="37"/>
      <c r="E59" s="42" t="s">
        <v>31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205</v>
      </c>
      <c r="D60" s="26"/>
      <c r="E60" s="23" t="s">
        <v>206</v>
      </c>
      <c r="F60" s="26"/>
      <c r="G60" s="26"/>
      <c r="H60" s="26"/>
      <c r="I60" s="27">
        <f>SUMIFS(I61:I68,A61:A68,"P")</f>
        <v>0</v>
      </c>
      <c r="J60" s="28"/>
    </row>
    <row r="61">
      <c r="A61" s="29" t="s">
        <v>29</v>
      </c>
      <c r="B61" s="29">
        <v>15</v>
      </c>
      <c r="C61" s="30" t="s">
        <v>626</v>
      </c>
      <c r="D61" s="29" t="s">
        <v>31</v>
      </c>
      <c r="E61" s="31" t="s">
        <v>627</v>
      </c>
      <c r="F61" s="32" t="s">
        <v>108</v>
      </c>
      <c r="G61" s="33">
        <v>266.97000000000003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42" t="s">
        <v>31</v>
      </c>
      <c r="F62" s="37"/>
      <c r="G62" s="37"/>
      <c r="H62" s="37"/>
      <c r="I62" s="37"/>
      <c r="J62" s="38"/>
    </row>
    <row r="63" ht="90">
      <c r="A63" s="29" t="s">
        <v>91</v>
      </c>
      <c r="B63" s="36"/>
      <c r="C63" s="37"/>
      <c r="D63" s="37"/>
      <c r="E63" s="43" t="s">
        <v>628</v>
      </c>
      <c r="F63" s="37"/>
      <c r="G63" s="37"/>
      <c r="H63" s="37"/>
      <c r="I63" s="37"/>
      <c r="J63" s="38"/>
    </row>
    <row r="64">
      <c r="A64" s="29" t="s">
        <v>36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>
      <c r="A65" s="29" t="s">
        <v>29</v>
      </c>
      <c r="B65" s="29">
        <v>16</v>
      </c>
      <c r="C65" s="30" t="s">
        <v>629</v>
      </c>
      <c r="D65" s="29" t="s">
        <v>31</v>
      </c>
      <c r="E65" s="31" t="s">
        <v>630</v>
      </c>
      <c r="F65" s="32" t="s">
        <v>108</v>
      </c>
      <c r="G65" s="33">
        <v>220.21100000000001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 ht="150">
      <c r="A66" s="29" t="s">
        <v>34</v>
      </c>
      <c r="B66" s="36"/>
      <c r="C66" s="37"/>
      <c r="D66" s="37"/>
      <c r="E66" s="31" t="s">
        <v>631</v>
      </c>
      <c r="F66" s="37"/>
      <c r="G66" s="37"/>
      <c r="H66" s="37"/>
      <c r="I66" s="37"/>
      <c r="J66" s="38"/>
    </row>
    <row r="67" ht="150">
      <c r="A67" s="29" t="s">
        <v>91</v>
      </c>
      <c r="B67" s="36"/>
      <c r="C67" s="37"/>
      <c r="D67" s="37"/>
      <c r="E67" s="43" t="s">
        <v>632</v>
      </c>
      <c r="F67" s="37"/>
      <c r="G67" s="37"/>
      <c r="H67" s="37"/>
      <c r="I67" s="37"/>
      <c r="J67" s="38"/>
    </row>
    <row r="68">
      <c r="A68" s="29" t="s">
        <v>36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>
      <c r="A69" s="23" t="s">
        <v>26</v>
      </c>
      <c r="B69" s="24"/>
      <c r="C69" s="25" t="s">
        <v>251</v>
      </c>
      <c r="D69" s="26"/>
      <c r="E69" s="23" t="s">
        <v>252</v>
      </c>
      <c r="F69" s="26"/>
      <c r="G69" s="26"/>
      <c r="H69" s="26"/>
      <c r="I69" s="27">
        <f>SUMIFS(I70:I105,A70:A105,"P")</f>
        <v>0</v>
      </c>
      <c r="J69" s="28"/>
    </row>
    <row r="70">
      <c r="A70" s="29" t="s">
        <v>29</v>
      </c>
      <c r="B70" s="29">
        <v>17</v>
      </c>
      <c r="C70" s="30" t="s">
        <v>633</v>
      </c>
      <c r="D70" s="29" t="s">
        <v>31</v>
      </c>
      <c r="E70" s="31" t="s">
        <v>634</v>
      </c>
      <c r="F70" s="32" t="s">
        <v>127</v>
      </c>
      <c r="G70" s="33">
        <v>221.22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30">
      <c r="A71" s="29" t="s">
        <v>34</v>
      </c>
      <c r="B71" s="36"/>
      <c r="C71" s="37"/>
      <c r="D71" s="37"/>
      <c r="E71" s="31" t="s">
        <v>255</v>
      </c>
      <c r="F71" s="37"/>
      <c r="G71" s="37"/>
      <c r="H71" s="37"/>
      <c r="I71" s="37"/>
      <c r="J71" s="38"/>
    </row>
    <row r="72" ht="45">
      <c r="A72" s="29" t="s">
        <v>91</v>
      </c>
      <c r="B72" s="36"/>
      <c r="C72" s="37"/>
      <c r="D72" s="37"/>
      <c r="E72" s="43" t="s">
        <v>635</v>
      </c>
      <c r="F72" s="37"/>
      <c r="G72" s="37"/>
      <c r="H72" s="37"/>
      <c r="I72" s="37"/>
      <c r="J72" s="38"/>
    </row>
    <row r="73">
      <c r="A73" s="29" t="s">
        <v>36</v>
      </c>
      <c r="B73" s="36"/>
      <c r="C73" s="37"/>
      <c r="D73" s="37"/>
      <c r="E73" s="42" t="s">
        <v>31</v>
      </c>
      <c r="F73" s="37"/>
      <c r="G73" s="37"/>
      <c r="H73" s="37"/>
      <c r="I73" s="37"/>
      <c r="J73" s="38"/>
    </row>
    <row r="74">
      <c r="A74" s="29" t="s">
        <v>29</v>
      </c>
      <c r="B74" s="29">
        <v>18</v>
      </c>
      <c r="C74" s="30" t="s">
        <v>636</v>
      </c>
      <c r="D74" s="29" t="s">
        <v>31</v>
      </c>
      <c r="E74" s="31" t="s">
        <v>637</v>
      </c>
      <c r="F74" s="32" t="s">
        <v>127</v>
      </c>
      <c r="G74" s="33">
        <v>4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30">
      <c r="A75" s="29" t="s">
        <v>34</v>
      </c>
      <c r="B75" s="36"/>
      <c r="C75" s="37"/>
      <c r="D75" s="37"/>
      <c r="E75" s="31" t="s">
        <v>255</v>
      </c>
      <c r="F75" s="37"/>
      <c r="G75" s="37"/>
      <c r="H75" s="37"/>
      <c r="I75" s="37"/>
      <c r="J75" s="38"/>
    </row>
    <row r="76" ht="45">
      <c r="A76" s="29" t="s">
        <v>91</v>
      </c>
      <c r="B76" s="36"/>
      <c r="C76" s="37"/>
      <c r="D76" s="37"/>
      <c r="E76" s="43" t="s">
        <v>638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>
      <c r="A78" s="29" t="s">
        <v>29</v>
      </c>
      <c r="B78" s="29">
        <v>19</v>
      </c>
      <c r="C78" s="30" t="s">
        <v>639</v>
      </c>
      <c r="D78" s="29" t="s">
        <v>31</v>
      </c>
      <c r="E78" s="31" t="s">
        <v>640</v>
      </c>
      <c r="F78" s="32" t="s">
        <v>259</v>
      </c>
      <c r="G78" s="33">
        <v>7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34</v>
      </c>
      <c r="B79" s="36"/>
      <c r="C79" s="37"/>
      <c r="D79" s="37"/>
      <c r="E79" s="42" t="s">
        <v>31</v>
      </c>
      <c r="F79" s="37"/>
      <c r="G79" s="37"/>
      <c r="H79" s="37"/>
      <c r="I79" s="37"/>
      <c r="J79" s="38"/>
    </row>
    <row r="80" ht="45">
      <c r="A80" s="29" t="s">
        <v>91</v>
      </c>
      <c r="B80" s="36"/>
      <c r="C80" s="37"/>
      <c r="D80" s="37"/>
      <c r="E80" s="43" t="s">
        <v>641</v>
      </c>
      <c r="F80" s="37"/>
      <c r="G80" s="37"/>
      <c r="H80" s="37"/>
      <c r="I80" s="37"/>
      <c r="J80" s="38"/>
    </row>
    <row r="81">
      <c r="A81" s="29" t="s">
        <v>36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>
      <c r="A82" s="29" t="s">
        <v>29</v>
      </c>
      <c r="B82" s="29">
        <v>20</v>
      </c>
      <c r="C82" s="30" t="s">
        <v>642</v>
      </c>
      <c r="D82" s="29" t="s">
        <v>31</v>
      </c>
      <c r="E82" s="31" t="s">
        <v>643</v>
      </c>
      <c r="F82" s="32" t="s">
        <v>259</v>
      </c>
      <c r="G82" s="33">
        <v>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34</v>
      </c>
      <c r="B83" s="36"/>
      <c r="C83" s="37"/>
      <c r="D83" s="37"/>
      <c r="E83" s="42" t="s">
        <v>31</v>
      </c>
      <c r="F83" s="37"/>
      <c r="G83" s="37"/>
      <c r="H83" s="37"/>
      <c r="I83" s="37"/>
      <c r="J83" s="38"/>
    </row>
    <row r="84" ht="45">
      <c r="A84" s="29" t="s">
        <v>91</v>
      </c>
      <c r="B84" s="36"/>
      <c r="C84" s="37"/>
      <c r="D84" s="37"/>
      <c r="E84" s="43" t="s">
        <v>644</v>
      </c>
      <c r="F84" s="37"/>
      <c r="G84" s="37"/>
      <c r="H84" s="37"/>
      <c r="I84" s="37"/>
      <c r="J84" s="38"/>
    </row>
    <row r="85">
      <c r="A85" s="29" t="s">
        <v>36</v>
      </c>
      <c r="B85" s="36"/>
      <c r="C85" s="37"/>
      <c r="D85" s="37"/>
      <c r="E85" s="42" t="s">
        <v>31</v>
      </c>
      <c r="F85" s="37"/>
      <c r="G85" s="37"/>
      <c r="H85" s="37"/>
      <c r="I85" s="37"/>
      <c r="J85" s="38"/>
    </row>
    <row r="86">
      <c r="A86" s="29" t="s">
        <v>29</v>
      </c>
      <c r="B86" s="29">
        <v>21</v>
      </c>
      <c r="C86" s="30" t="s">
        <v>645</v>
      </c>
      <c r="D86" s="29" t="s">
        <v>31</v>
      </c>
      <c r="E86" s="31" t="s">
        <v>646</v>
      </c>
      <c r="F86" s="32" t="s">
        <v>259</v>
      </c>
      <c r="G86" s="33">
        <v>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34</v>
      </c>
      <c r="B87" s="36"/>
      <c r="C87" s="37"/>
      <c r="D87" s="37"/>
      <c r="E87" s="31" t="s">
        <v>647</v>
      </c>
      <c r="F87" s="37"/>
      <c r="G87" s="37"/>
      <c r="H87" s="37"/>
      <c r="I87" s="37"/>
      <c r="J87" s="38"/>
    </row>
    <row r="88" ht="45">
      <c r="A88" s="29" t="s">
        <v>91</v>
      </c>
      <c r="B88" s="36"/>
      <c r="C88" s="37"/>
      <c r="D88" s="37"/>
      <c r="E88" s="43" t="s">
        <v>648</v>
      </c>
      <c r="F88" s="37"/>
      <c r="G88" s="37"/>
      <c r="H88" s="37"/>
      <c r="I88" s="37"/>
      <c r="J88" s="38"/>
    </row>
    <row r="89">
      <c r="A89" s="29" t="s">
        <v>36</v>
      </c>
      <c r="B89" s="36"/>
      <c r="C89" s="37"/>
      <c r="D89" s="37"/>
      <c r="E89" s="42" t="s">
        <v>31</v>
      </c>
      <c r="F89" s="37"/>
      <c r="G89" s="37"/>
      <c r="H89" s="37"/>
      <c r="I89" s="37"/>
      <c r="J89" s="38"/>
    </row>
    <row r="90">
      <c r="A90" s="29" t="s">
        <v>29</v>
      </c>
      <c r="B90" s="29">
        <v>22</v>
      </c>
      <c r="C90" s="30" t="s">
        <v>395</v>
      </c>
      <c r="D90" s="29" t="s">
        <v>31</v>
      </c>
      <c r="E90" s="31" t="s">
        <v>396</v>
      </c>
      <c r="F90" s="32" t="s">
        <v>259</v>
      </c>
      <c r="G90" s="33">
        <v>29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45">
      <c r="A91" s="29" t="s">
        <v>34</v>
      </c>
      <c r="B91" s="36"/>
      <c r="C91" s="37"/>
      <c r="D91" s="37"/>
      <c r="E91" s="31" t="s">
        <v>397</v>
      </c>
      <c r="F91" s="37"/>
      <c r="G91" s="37"/>
      <c r="H91" s="37"/>
      <c r="I91" s="37"/>
      <c r="J91" s="38"/>
    </row>
    <row r="92" ht="60">
      <c r="A92" s="29" t="s">
        <v>91</v>
      </c>
      <c r="B92" s="36"/>
      <c r="C92" s="37"/>
      <c r="D92" s="37"/>
      <c r="E92" s="43" t="s">
        <v>649</v>
      </c>
      <c r="F92" s="37"/>
      <c r="G92" s="37"/>
      <c r="H92" s="37"/>
      <c r="I92" s="37"/>
      <c r="J92" s="38"/>
    </row>
    <row r="93">
      <c r="A93" s="29" t="s">
        <v>36</v>
      </c>
      <c r="B93" s="36"/>
      <c r="C93" s="37"/>
      <c r="D93" s="37"/>
      <c r="E93" s="42" t="s">
        <v>31</v>
      </c>
      <c r="F93" s="37"/>
      <c r="G93" s="37"/>
      <c r="H93" s="37"/>
      <c r="I93" s="37"/>
      <c r="J93" s="38"/>
    </row>
    <row r="94">
      <c r="A94" s="29" t="s">
        <v>29</v>
      </c>
      <c r="B94" s="29">
        <v>23</v>
      </c>
      <c r="C94" s="30" t="s">
        <v>650</v>
      </c>
      <c r="D94" s="29" t="s">
        <v>31</v>
      </c>
      <c r="E94" s="31" t="s">
        <v>651</v>
      </c>
      <c r="F94" s="32" t="s">
        <v>114</v>
      </c>
      <c r="G94" s="33">
        <v>2.2200000000000002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409.5">
      <c r="A95" s="29" t="s">
        <v>34</v>
      </c>
      <c r="B95" s="36"/>
      <c r="C95" s="37"/>
      <c r="D95" s="37"/>
      <c r="E95" s="31" t="s">
        <v>374</v>
      </c>
      <c r="F95" s="37"/>
      <c r="G95" s="37"/>
      <c r="H95" s="37"/>
      <c r="I95" s="37"/>
      <c r="J95" s="38"/>
    </row>
    <row r="96" ht="45">
      <c r="A96" s="29" t="s">
        <v>91</v>
      </c>
      <c r="B96" s="36"/>
      <c r="C96" s="37"/>
      <c r="D96" s="37"/>
      <c r="E96" s="43" t="s">
        <v>652</v>
      </c>
      <c r="F96" s="37"/>
      <c r="G96" s="37"/>
      <c r="H96" s="37"/>
      <c r="I96" s="37"/>
      <c r="J96" s="38"/>
    </row>
    <row r="97">
      <c r="A97" s="29" t="s">
        <v>36</v>
      </c>
      <c r="B97" s="36"/>
      <c r="C97" s="37"/>
      <c r="D97" s="37"/>
      <c r="E97" s="42" t="s">
        <v>31</v>
      </c>
      <c r="F97" s="37"/>
      <c r="G97" s="37"/>
      <c r="H97" s="37"/>
      <c r="I97" s="37"/>
      <c r="J97" s="38"/>
    </row>
    <row r="98">
      <c r="A98" s="29" t="s">
        <v>29</v>
      </c>
      <c r="B98" s="29">
        <v>24</v>
      </c>
      <c r="C98" s="30" t="s">
        <v>653</v>
      </c>
      <c r="D98" s="29" t="s">
        <v>31</v>
      </c>
      <c r="E98" s="31" t="s">
        <v>654</v>
      </c>
      <c r="F98" s="32" t="s">
        <v>127</v>
      </c>
      <c r="G98" s="33">
        <v>221.22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45">
      <c r="A100" s="29" t="s">
        <v>91</v>
      </c>
      <c r="B100" s="36"/>
      <c r="C100" s="37"/>
      <c r="D100" s="37"/>
      <c r="E100" s="43" t="s">
        <v>602</v>
      </c>
      <c r="F100" s="37"/>
      <c r="G100" s="37"/>
      <c r="H100" s="37"/>
      <c r="I100" s="37"/>
      <c r="J100" s="38"/>
    </row>
    <row r="101">
      <c r="A101" s="29" t="s">
        <v>36</v>
      </c>
      <c r="B101" s="36"/>
      <c r="C101" s="37"/>
      <c r="D101" s="37"/>
      <c r="E101" s="42" t="s">
        <v>31</v>
      </c>
      <c r="F101" s="37"/>
      <c r="G101" s="37"/>
      <c r="H101" s="37"/>
      <c r="I101" s="37"/>
      <c r="J101" s="38"/>
    </row>
    <row r="102">
      <c r="A102" s="29" t="s">
        <v>29</v>
      </c>
      <c r="B102" s="29">
        <v>25</v>
      </c>
      <c r="C102" s="30" t="s">
        <v>655</v>
      </c>
      <c r="D102" s="29" t="s">
        <v>31</v>
      </c>
      <c r="E102" s="31" t="s">
        <v>656</v>
      </c>
      <c r="F102" s="32" t="s">
        <v>127</v>
      </c>
      <c r="G102" s="33">
        <v>221.22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34</v>
      </c>
      <c r="B103" s="36"/>
      <c r="C103" s="37"/>
      <c r="D103" s="37"/>
      <c r="E103" s="42" t="s">
        <v>31</v>
      </c>
      <c r="F103" s="37"/>
      <c r="G103" s="37"/>
      <c r="H103" s="37"/>
      <c r="I103" s="37"/>
      <c r="J103" s="38"/>
    </row>
    <row r="104" ht="45">
      <c r="A104" s="29" t="s">
        <v>91</v>
      </c>
      <c r="B104" s="36"/>
      <c r="C104" s="37"/>
      <c r="D104" s="37"/>
      <c r="E104" s="43" t="s">
        <v>602</v>
      </c>
      <c r="F104" s="37"/>
      <c r="G104" s="37"/>
      <c r="H104" s="37"/>
      <c r="I104" s="37"/>
      <c r="J104" s="38"/>
    </row>
    <row r="105">
      <c r="A105" s="29" t="s">
        <v>36</v>
      </c>
      <c r="B105" s="36"/>
      <c r="C105" s="37"/>
      <c r="D105" s="37"/>
      <c r="E105" s="42" t="s">
        <v>31</v>
      </c>
      <c r="F105" s="37"/>
      <c r="G105" s="37"/>
      <c r="H105" s="37"/>
      <c r="I105" s="37"/>
      <c r="J105" s="38"/>
    </row>
    <row r="106">
      <c r="A106" s="23" t="s">
        <v>26</v>
      </c>
      <c r="B106" s="24"/>
      <c r="C106" s="25" t="s">
        <v>317</v>
      </c>
      <c r="D106" s="26"/>
      <c r="E106" s="23" t="s">
        <v>318</v>
      </c>
      <c r="F106" s="26"/>
      <c r="G106" s="26"/>
      <c r="H106" s="26"/>
      <c r="I106" s="27">
        <f>SUMIFS(I107:I114,A107:A114,"P")</f>
        <v>0</v>
      </c>
      <c r="J106" s="28"/>
    </row>
    <row r="107">
      <c r="A107" s="29" t="s">
        <v>29</v>
      </c>
      <c r="B107" s="29">
        <v>26</v>
      </c>
      <c r="C107" s="30" t="s">
        <v>657</v>
      </c>
      <c r="D107" s="29" t="s">
        <v>31</v>
      </c>
      <c r="E107" s="31" t="s">
        <v>658</v>
      </c>
      <c r="F107" s="32" t="s">
        <v>127</v>
      </c>
      <c r="G107" s="33">
        <v>4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195">
      <c r="A108" s="29" t="s">
        <v>34</v>
      </c>
      <c r="B108" s="36"/>
      <c r="C108" s="37"/>
      <c r="D108" s="37"/>
      <c r="E108" s="31" t="s">
        <v>659</v>
      </c>
      <c r="F108" s="37"/>
      <c r="G108" s="37"/>
      <c r="H108" s="37"/>
      <c r="I108" s="37"/>
      <c r="J108" s="38"/>
    </row>
    <row r="109" ht="45">
      <c r="A109" s="29" t="s">
        <v>91</v>
      </c>
      <c r="B109" s="36"/>
      <c r="C109" s="37"/>
      <c r="D109" s="37"/>
      <c r="E109" s="43" t="s">
        <v>660</v>
      </c>
      <c r="F109" s="37"/>
      <c r="G109" s="37"/>
      <c r="H109" s="37"/>
      <c r="I109" s="37"/>
      <c r="J109" s="38"/>
    </row>
    <row r="110">
      <c r="A110" s="29" t="s">
        <v>36</v>
      </c>
      <c r="B110" s="36"/>
      <c r="C110" s="37"/>
      <c r="D110" s="37"/>
      <c r="E110" s="42" t="s">
        <v>31</v>
      </c>
      <c r="F110" s="37"/>
      <c r="G110" s="37"/>
      <c r="H110" s="37"/>
      <c r="I110" s="37"/>
      <c r="J110" s="38"/>
    </row>
    <row r="111">
      <c r="A111" s="29" t="s">
        <v>29</v>
      </c>
      <c r="B111" s="29">
        <v>27</v>
      </c>
      <c r="C111" s="30" t="s">
        <v>661</v>
      </c>
      <c r="D111" s="29" t="s">
        <v>31</v>
      </c>
      <c r="E111" s="31" t="s">
        <v>662</v>
      </c>
      <c r="F111" s="32" t="s">
        <v>259</v>
      </c>
      <c r="G111" s="33">
        <v>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120">
      <c r="A112" s="29" t="s">
        <v>34</v>
      </c>
      <c r="B112" s="36"/>
      <c r="C112" s="37"/>
      <c r="D112" s="37"/>
      <c r="E112" s="31" t="s">
        <v>663</v>
      </c>
      <c r="F112" s="37"/>
      <c r="G112" s="37"/>
      <c r="H112" s="37"/>
      <c r="I112" s="37"/>
      <c r="J112" s="38"/>
    </row>
    <row r="113" ht="45">
      <c r="A113" s="29" t="s">
        <v>91</v>
      </c>
      <c r="B113" s="36"/>
      <c r="C113" s="37"/>
      <c r="D113" s="37"/>
      <c r="E113" s="43" t="s">
        <v>664</v>
      </c>
      <c r="F113" s="37"/>
      <c r="G113" s="37"/>
      <c r="H113" s="37"/>
      <c r="I113" s="37"/>
      <c r="J113" s="38"/>
    </row>
    <row r="114">
      <c r="A114" s="29" t="s">
        <v>36</v>
      </c>
      <c r="B114" s="39"/>
      <c r="C114" s="40"/>
      <c r="D114" s="40"/>
      <c r="E114" s="44" t="s">
        <v>31</v>
      </c>
      <c r="F114" s="40"/>
      <c r="G114" s="40"/>
      <c r="H114" s="40"/>
      <c r="I114" s="40"/>
      <c r="J11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2024-04-15T07:11:42Z</dcterms:created>
  <dcterms:modified xsi:type="dcterms:W3CDTF">2024-04-15T07:11:43Z</dcterms:modified>
</cp:coreProperties>
</file>