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O:\VZ_Administrace\JM_252_Domov na Jarošce\Úklidové služby\02_ZD\ZD_240417_klientovi\"/>
    </mc:Choice>
  </mc:AlternateContent>
  <xr:revisionPtr revIDLastSave="0" documentId="13_ncr:1_{C8DDFDCC-60DD-4667-B212-94B7DBBAE511}" xr6:coauthVersionLast="47" xr6:coauthVersionMax="47" xr10:uidLastSave="{00000000-0000-0000-0000-000000000000}"/>
  <bookViews>
    <workbookView xWindow="-108" yWindow="-108" windowWidth="30936" windowHeight="16896" firstSheet="1" activeTab="8" xr2:uid="{00000000-000D-0000-FFFF-FFFF00000000}"/>
  </bookViews>
  <sheets>
    <sheet name="1. NP zaměstnanecká část" sheetId="1" r:id="rId1"/>
    <sheet name="1. NP oddělení " sheetId="2" r:id="rId2"/>
    <sheet name="Vstup + hlavní schodiště" sheetId="3" r:id="rId3"/>
    <sheet name="2. NP oddělení L" sheetId="4" r:id="rId4"/>
    <sheet name="2. NP oddělení B" sheetId="5" r:id="rId5"/>
    <sheet name="3. NP oddělení A" sheetId="6" r:id="rId6"/>
    <sheet name="1. PP chodba" sheetId="7" r:id="rId7"/>
    <sheet name="Venkovní prostor" sheetId="8" r:id="rId8"/>
    <sheet name="NABÍDKOVÁ CENA" sheetId="9" r:id="rId9"/>
  </sheets>
  <definedNames>
    <definedName name="_Ref158112513" localSheetId="0">'1. NP zaměstnanecká část'!$A$1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Q1/VuqpqiXZ26kZrUrLWbCaK/YTOErPMGaptN3+a7NQ="/>
    </ext>
  </extLst>
</workbook>
</file>

<file path=xl/calcChain.xml><?xml version="1.0" encoding="utf-8"?>
<calcChain xmlns="http://schemas.openxmlformats.org/spreadsheetml/2006/main">
  <c r="H33" i="4" l="1"/>
  <c r="I33" i="4" s="1"/>
  <c r="J33" i="4" s="1"/>
  <c r="H20" i="4"/>
  <c r="I20" i="4" s="1"/>
  <c r="J20" i="4" s="1"/>
  <c r="H6" i="4"/>
  <c r="I6" i="4" s="1"/>
  <c r="J6" i="4" s="1"/>
  <c r="H15" i="3"/>
  <c r="I15" i="3" s="1"/>
  <c r="J15" i="3" s="1"/>
  <c r="J27" i="2"/>
  <c r="I27" i="2"/>
  <c r="H27" i="2"/>
  <c r="H18" i="2"/>
  <c r="I18" i="2" s="1"/>
  <c r="J18" i="2" s="1"/>
  <c r="H5" i="2"/>
  <c r="I5" i="2" s="1"/>
  <c r="J5" i="2" s="1"/>
  <c r="H4" i="2"/>
  <c r="I4" i="2" s="1"/>
  <c r="J4" i="2" s="1"/>
  <c r="I15" i="5"/>
  <c r="H4" i="8"/>
  <c r="I4" i="8" s="1"/>
  <c r="I7" i="8" s="1"/>
  <c r="H4" i="7"/>
  <c r="I4" i="7" s="1"/>
  <c r="I10" i="7" s="1"/>
  <c r="J26" i="6"/>
  <c r="I26" i="6"/>
  <c r="H26" i="6"/>
  <c r="H24" i="6"/>
  <c r="I24" i="6" s="1"/>
  <c r="J24" i="6" s="1"/>
  <c r="H17" i="6"/>
  <c r="I17" i="6" s="1"/>
  <c r="J17" i="6" s="1"/>
  <c r="H13" i="6"/>
  <c r="I13" i="6" s="1"/>
  <c r="J13" i="6" s="1"/>
  <c r="H9" i="6"/>
  <c r="I9" i="6" s="1"/>
  <c r="J9" i="6" s="1"/>
  <c r="H4" i="6"/>
  <c r="I4" i="6" s="1"/>
  <c r="H23" i="5"/>
  <c r="I23" i="5" s="1"/>
  <c r="J23" i="5" s="1"/>
  <c r="I20" i="5"/>
  <c r="J20" i="5" s="1"/>
  <c r="H20" i="5"/>
  <c r="J15" i="5"/>
  <c r="H15" i="5"/>
  <c r="I13" i="5"/>
  <c r="J13" i="5" s="1"/>
  <c r="H13" i="5"/>
  <c r="H9" i="5"/>
  <c r="I9" i="5" s="1"/>
  <c r="J9" i="5" s="1"/>
  <c r="H4" i="5"/>
  <c r="I4" i="5" s="1"/>
  <c r="J4" i="5" s="1"/>
  <c r="H34" i="4"/>
  <c r="I34" i="4" s="1"/>
  <c r="J34" i="4" s="1"/>
  <c r="H32" i="4"/>
  <c r="I32" i="4" s="1"/>
  <c r="J32" i="4" s="1"/>
  <c r="H29" i="4"/>
  <c r="I29" i="4" s="1"/>
  <c r="J29" i="4" s="1"/>
  <c r="H25" i="4"/>
  <c r="I25" i="4" s="1"/>
  <c r="J25" i="4" s="1"/>
  <c r="H23" i="4"/>
  <c r="I23" i="4" s="1"/>
  <c r="J23" i="4" s="1"/>
  <c r="H19" i="4"/>
  <c r="I19" i="4" s="1"/>
  <c r="J19" i="4" s="1"/>
  <c r="H15" i="4"/>
  <c r="I15" i="4" s="1"/>
  <c r="J15" i="4" s="1"/>
  <c r="H13" i="4"/>
  <c r="I13" i="4" s="1"/>
  <c r="J13" i="4" s="1"/>
  <c r="H9" i="4"/>
  <c r="I9" i="4" s="1"/>
  <c r="H4" i="4"/>
  <c r="I4" i="4" s="1"/>
  <c r="J4" i="4" s="1"/>
  <c r="H17" i="3"/>
  <c r="I17" i="3" s="1"/>
  <c r="J17" i="3" s="1"/>
  <c r="H14" i="3"/>
  <c r="I14" i="3" s="1"/>
  <c r="J14" i="3" s="1"/>
  <c r="H10" i="3"/>
  <c r="I10" i="3" s="1"/>
  <c r="J10" i="3" s="1"/>
  <c r="H4" i="3"/>
  <c r="I4" i="3" s="1"/>
  <c r="J4" i="3" s="1"/>
  <c r="I41" i="2"/>
  <c r="J41" i="2" s="1"/>
  <c r="H41" i="2"/>
  <c r="I37" i="2"/>
  <c r="J37" i="2" s="1"/>
  <c r="H37" i="2"/>
  <c r="H36" i="2"/>
  <c r="I36" i="2" s="1"/>
  <c r="J36" i="2" s="1"/>
  <c r="I33" i="2"/>
  <c r="J33" i="2" s="1"/>
  <c r="H33" i="2"/>
  <c r="I31" i="2"/>
  <c r="J31" i="2" s="1"/>
  <c r="H31" i="2"/>
  <c r="H26" i="2"/>
  <c r="I26" i="2" s="1"/>
  <c r="J26" i="2" s="1"/>
  <c r="H20" i="2"/>
  <c r="I20" i="2" s="1"/>
  <c r="J20" i="2" s="1"/>
  <c r="H17" i="2"/>
  <c r="I17" i="2" s="1"/>
  <c r="J17" i="2" s="1"/>
  <c r="I8" i="2"/>
  <c r="J8" i="2" s="1"/>
  <c r="H8" i="2"/>
  <c r="H34" i="1"/>
  <c r="I34" i="1" s="1"/>
  <c r="J34" i="1" s="1"/>
  <c r="H31" i="1"/>
  <c r="I31" i="1" s="1"/>
  <c r="J31" i="1" s="1"/>
  <c r="H28" i="1"/>
  <c r="I28" i="1" s="1"/>
  <c r="J28" i="1" s="1"/>
  <c r="H24" i="1"/>
  <c r="I24" i="1" s="1"/>
  <c r="J24" i="1" s="1"/>
  <c r="H20" i="1"/>
  <c r="I20" i="1" s="1"/>
  <c r="J20" i="1" s="1"/>
  <c r="H19" i="1"/>
  <c r="I19" i="1" s="1"/>
  <c r="J19" i="1" s="1"/>
  <c r="H15" i="1"/>
  <c r="I15" i="1" s="1"/>
  <c r="J15" i="1" s="1"/>
  <c r="H12" i="1"/>
  <c r="I12" i="1" s="1"/>
  <c r="J12" i="1" s="1"/>
  <c r="H11" i="1"/>
  <c r="I11" i="1" s="1"/>
  <c r="J11" i="1" s="1"/>
  <c r="H5" i="1"/>
  <c r="I5" i="1" s="1"/>
  <c r="J24" i="5" l="1"/>
  <c r="J20" i="3"/>
  <c r="I44" i="2"/>
  <c r="I40" i="1"/>
  <c r="J5" i="1"/>
  <c r="J40" i="1" s="1"/>
  <c r="I27" i="6"/>
  <c r="J4" i="6"/>
  <c r="J27" i="6" s="1"/>
  <c r="I40" i="4"/>
  <c r="J9" i="4"/>
  <c r="J40" i="4" s="1"/>
  <c r="I24" i="5"/>
  <c r="J4" i="7"/>
  <c r="J10" i="7" s="1"/>
  <c r="J3" i="9" s="1"/>
  <c r="J6" i="9" s="1"/>
  <c r="J44" i="2"/>
  <c r="J4" i="8"/>
  <c r="J7" i="8" s="1"/>
  <c r="I20" i="3"/>
  <c r="K6" i="9" l="1"/>
  <c r="K3" i="9"/>
</calcChain>
</file>

<file path=xl/sharedStrings.xml><?xml version="1.0" encoding="utf-8"?>
<sst xmlns="http://schemas.openxmlformats.org/spreadsheetml/2006/main" count="383" uniqueCount="142">
  <si>
    <r>
      <rPr>
        <b/>
        <sz val="11"/>
        <color theme="1"/>
        <rFont val="Calibri"/>
      </rPr>
      <t>Příloha č. 3 Výzvy k podání nabídky -</t>
    </r>
    <r>
      <rPr>
        <b/>
        <sz val="7"/>
        <color theme="1"/>
        <rFont val="Times New Roman"/>
      </rPr>
      <t> </t>
    </r>
    <r>
      <rPr>
        <b/>
        <sz val="11"/>
        <color theme="1"/>
        <rFont val="Calibri"/>
      </rPr>
      <t>Kalkulace nabídkové ceny</t>
    </r>
  </si>
  <si>
    <t>Specifikace a rozsah úklidových služeb - 1.NP zaměstnanecká část</t>
  </si>
  <si>
    <t>Popis místnosti</t>
  </si>
  <si>
    <r>
      <rPr>
        <b/>
        <i/>
        <sz val="11"/>
        <color theme="1"/>
        <rFont val="Calibri"/>
      </rPr>
      <t>Plocha m</t>
    </r>
    <r>
      <rPr>
        <b/>
        <i/>
        <vertAlign val="superscript"/>
        <sz val="11"/>
        <color theme="1"/>
        <rFont val="Calibri"/>
      </rPr>
      <t>2</t>
    </r>
  </si>
  <si>
    <t>Povrch</t>
  </si>
  <si>
    <t>Rozsah úklidu</t>
  </si>
  <si>
    <t>Četnost úklidu</t>
  </si>
  <si>
    <t xml:space="preserve">Četnost úklidu týdně </t>
  </si>
  <si>
    <t>Cena za jednotku (cena za 1 realizovaný úklid, tj. 1 den) 
v Kč bez DPH</t>
  </si>
  <si>
    <t>Cena za jeden týden 
v Kč bez DPH</t>
  </si>
  <si>
    <t>Cena za jeden měsíc 
v Kč bez DPH</t>
  </si>
  <si>
    <t>Cena za jeden rok 
v Kč bez DPH</t>
  </si>
  <si>
    <t>Šatny zaměstnanců (3 x)</t>
  </si>
  <si>
    <t>PVC - lino</t>
  </si>
  <si>
    <t xml:space="preserve">Mytí podlahy </t>
  </si>
  <si>
    <t>denně</t>
  </si>
  <si>
    <t>Mytí parapetů</t>
  </si>
  <si>
    <t>Omytí klik a výplní dveří</t>
  </si>
  <si>
    <t>Mytí umyvadla</t>
  </si>
  <si>
    <t>Úklid a omytí skříněk kuchyňské linky</t>
  </si>
  <si>
    <t>Vynášení odpadků a výměna sáčků</t>
  </si>
  <si>
    <t xml:space="preserve">Mytí nábytku a zařizovacích předmětů (otření prachu, leštění) </t>
  </si>
  <si>
    <t>1x týdně</t>
  </si>
  <si>
    <t>Mytí dveří a zárubní</t>
  </si>
  <si>
    <t>1 x měsíčně</t>
  </si>
  <si>
    <t>Mytí radiátorů</t>
  </si>
  <si>
    <t>Vymytí odpadkových košů</t>
  </si>
  <si>
    <t>Návštěvní místnost</t>
  </si>
  <si>
    <t>1 x týdně</t>
  </si>
  <si>
    <t>Čištění čalounění</t>
  </si>
  <si>
    <r>
      <rPr>
        <b/>
        <i/>
        <sz val="11"/>
        <color theme="1"/>
        <rFont val="Calibri"/>
      </rPr>
      <t>Kanceláře (4 x)</t>
    </r>
    <r>
      <rPr>
        <b/>
        <i/>
        <sz val="11"/>
        <color rgb="FFFF0000"/>
        <rFont val="Calibri"/>
      </rPr>
      <t xml:space="preserve"> </t>
    </r>
    <r>
      <rPr>
        <b/>
        <i/>
        <sz val="11"/>
        <color theme="1"/>
        <rFont val="Calibri"/>
      </rPr>
      <t>+ vrátnice</t>
    </r>
  </si>
  <si>
    <t xml:space="preserve">Chodba (zaměstnanecká část) </t>
  </si>
  <si>
    <t>Kameninová dlažba</t>
  </si>
  <si>
    <t>Mytí podlahy</t>
  </si>
  <si>
    <t>Omytí klik a výplní spojovacích dveří (leštění skla)</t>
  </si>
  <si>
    <t xml:space="preserve">Mytí dekorací (otření prachu, leštění) </t>
  </si>
  <si>
    <t>Mytí skříní (otírání volných nábytkových ploch)</t>
  </si>
  <si>
    <t>Mytí obložení rozvaděčů elektřiny</t>
  </si>
  <si>
    <t>Mytí hasicích přístrojů</t>
  </si>
  <si>
    <t>Celkem 1. NP zaměstnanecká část</t>
  </si>
  <si>
    <t>Specifikace a rozsah úklidových služeb - 1. NP oddělení</t>
  </si>
  <si>
    <r>
      <rPr>
        <b/>
        <i/>
        <sz val="11"/>
        <color theme="1"/>
        <rFont val="Calibri"/>
      </rPr>
      <t>Plocha m</t>
    </r>
    <r>
      <rPr>
        <b/>
        <i/>
        <vertAlign val="superscript"/>
        <sz val="11"/>
        <color theme="1"/>
        <rFont val="Calibri"/>
      </rPr>
      <t>2</t>
    </r>
  </si>
  <si>
    <t>Chodba oddělení</t>
  </si>
  <si>
    <t xml:space="preserve">Mytí madel </t>
  </si>
  <si>
    <r>
      <rPr>
        <sz val="11"/>
        <color rgb="FFE36C09"/>
        <rFont val="Calibri"/>
      </rPr>
      <t xml:space="preserve">Mytí hasicích přístrojů                    </t>
    </r>
    <r>
      <rPr>
        <b/>
        <sz val="11"/>
        <color rgb="FFFF0000"/>
        <rFont val="Calibri"/>
      </rPr>
      <t xml:space="preserve"> </t>
    </r>
  </si>
  <si>
    <t>Mytí vitrín</t>
  </si>
  <si>
    <t xml:space="preserve">Vymytí odpadkových košů </t>
  </si>
  <si>
    <t>Mytí ochranných plátů</t>
  </si>
  <si>
    <t xml:space="preserve">Mytí radiátorů </t>
  </si>
  <si>
    <t>Chodba u výtahu  - před šatnou kuchařek</t>
  </si>
  <si>
    <t>Keramická dlažba</t>
  </si>
  <si>
    <t>Omytí klik a výplní dveří (leštění skla)</t>
  </si>
  <si>
    <t xml:space="preserve">Mytí plošiny pro imobilní včetně zábradlí </t>
  </si>
  <si>
    <t>Mytí zábradlí schodiště</t>
  </si>
  <si>
    <t>Osobní výtah</t>
  </si>
  <si>
    <t>Vysávání podlahy</t>
  </si>
  <si>
    <t xml:space="preserve">Omytí klik a výplní dveří </t>
  </si>
  <si>
    <t xml:space="preserve">Mytí a leštění zrcadel </t>
  </si>
  <si>
    <t>Mytí madel</t>
  </si>
  <si>
    <t>Omytí stěn výtahu</t>
  </si>
  <si>
    <t>Vysávání spáry výtahu</t>
  </si>
  <si>
    <t>Zádveří osobního výtahu - zahrada</t>
  </si>
  <si>
    <t xml:space="preserve">Mytí podlahy  </t>
  </si>
  <si>
    <t>Mytí vstupních dveří</t>
  </si>
  <si>
    <t>Kanceláře (5 x)</t>
  </si>
  <si>
    <t>Mytí nábytku a zařizovacích předmětů (otření prachu, leštění)</t>
  </si>
  <si>
    <t>Celkem 1. NP oddělení</t>
  </si>
  <si>
    <t xml:space="preserve"> Specifikace a rozsah úklidových služeb - vstup + hlavní schodiště</t>
  </si>
  <si>
    <r>
      <rPr>
        <b/>
        <i/>
        <sz val="11"/>
        <color theme="1"/>
        <rFont val="Calibri"/>
      </rPr>
      <t>Plocha m</t>
    </r>
    <r>
      <rPr>
        <b/>
        <i/>
        <vertAlign val="superscript"/>
        <sz val="11"/>
        <color theme="1"/>
        <rFont val="Calibri"/>
      </rPr>
      <t>2</t>
    </r>
  </si>
  <si>
    <t>Vestibul</t>
  </si>
  <si>
    <t>Vysávání podlahy, podesty a schodiště</t>
  </si>
  <si>
    <t>Mytí podlahy, podesty a schodiště</t>
  </si>
  <si>
    <t>Vysávání rohože</t>
  </si>
  <si>
    <t>Mytí vstupních a spojovacích dveří</t>
  </si>
  <si>
    <t>Mytí okénka vrátnice</t>
  </si>
  <si>
    <t>Hlavní schodiště</t>
  </si>
  <si>
    <t>Celkem vstup + hlavní schodiště</t>
  </si>
  <si>
    <t>Specifikace a rozsah úklidových služeb - 2. NP oddělení L</t>
  </si>
  <si>
    <r>
      <rPr>
        <b/>
        <i/>
        <sz val="11"/>
        <color theme="1"/>
        <rFont val="Calibri"/>
      </rPr>
      <t>Plocha m</t>
    </r>
    <r>
      <rPr>
        <b/>
        <i/>
        <vertAlign val="superscript"/>
        <sz val="11"/>
        <color theme="1"/>
        <rFont val="Calibri"/>
      </rPr>
      <t>2</t>
    </r>
  </si>
  <si>
    <t>Chodba (oddělení L)</t>
  </si>
  <si>
    <t>Kancelář</t>
  </si>
  <si>
    <t>Technická místnost</t>
  </si>
  <si>
    <t>Čištění vodovodních baterií</t>
  </si>
  <si>
    <t>Mytí výlevky</t>
  </si>
  <si>
    <t>Mytí parapetu</t>
  </si>
  <si>
    <t>Čištění obkladů</t>
  </si>
  <si>
    <t>Terasa</t>
  </si>
  <si>
    <t>Mytí nábytku</t>
  </si>
  <si>
    <t>Mytí dveří</t>
  </si>
  <si>
    <t>Vynášení odpadků včetně popelníků</t>
  </si>
  <si>
    <t>Mytí prosklených ploch</t>
  </si>
  <si>
    <t>Mytí osvětlení</t>
  </si>
  <si>
    <t>Schodiště k jídelně</t>
  </si>
  <si>
    <t xml:space="preserve">Mytí zábradlí schodiště                                        </t>
  </si>
  <si>
    <t>Mytí nábytku a zařizovacích předmětů (otření prachu, leštění, prach z obrazů)</t>
  </si>
  <si>
    <t>Celkem 2. NP oddělení L</t>
  </si>
  <si>
    <t xml:space="preserve"> Specifikace a rozsah úklidových služeb - 2. NP oddělení B</t>
  </si>
  <si>
    <r>
      <rPr>
        <b/>
        <i/>
        <sz val="11"/>
        <color theme="1"/>
        <rFont val="Calibri"/>
      </rPr>
      <t>Plocha  m</t>
    </r>
    <r>
      <rPr>
        <b/>
        <i/>
        <vertAlign val="superscript"/>
        <sz val="11"/>
        <color theme="1"/>
        <rFont val="Calibri"/>
      </rPr>
      <t>2</t>
    </r>
  </si>
  <si>
    <t>Chodba oddělení B (včetně schodiště)</t>
  </si>
  <si>
    <t>PVC - lino + keramická dlažba</t>
  </si>
  <si>
    <t>Mytí plošiny pro imobilní včetně zábradlí</t>
  </si>
  <si>
    <t>Klubovna B</t>
  </si>
  <si>
    <t>Mytí stolu</t>
  </si>
  <si>
    <t>Čištění čalouněného nábytku</t>
  </si>
  <si>
    <t>Mytí radiátoru</t>
  </si>
  <si>
    <t>Celkem 2 NP oddělení B</t>
  </si>
  <si>
    <t xml:space="preserve"> Specifikace a rozsah úklidových služeb - 3. NP oddělení A</t>
  </si>
  <si>
    <r>
      <rPr>
        <b/>
        <i/>
        <sz val="11"/>
        <color theme="1"/>
        <rFont val="Calibri"/>
      </rPr>
      <t>Plocha m</t>
    </r>
    <r>
      <rPr>
        <b/>
        <i/>
        <vertAlign val="superscript"/>
        <sz val="11"/>
        <color theme="1"/>
        <rFont val="Calibri"/>
      </rPr>
      <t>2</t>
    </r>
  </si>
  <si>
    <t>Chodba oddělení A</t>
  </si>
  <si>
    <t xml:space="preserve">Mytí ochranných plátů </t>
  </si>
  <si>
    <t>Klubovna A</t>
  </si>
  <si>
    <t>Mytí stolů</t>
  </si>
  <si>
    <t xml:space="preserve">Mytí dveří a zárubní </t>
  </si>
  <si>
    <t>Celkem 3. NP oddělení A</t>
  </si>
  <si>
    <t>Specifikace a rozsah úklidových služeb - 1. PP chodba</t>
  </si>
  <si>
    <r>
      <rPr>
        <b/>
        <i/>
        <sz val="11"/>
        <color theme="1"/>
        <rFont val="Calibri"/>
      </rPr>
      <t>Plocha m</t>
    </r>
    <r>
      <rPr>
        <b/>
        <i/>
        <vertAlign val="superscript"/>
        <sz val="11"/>
        <color theme="1"/>
        <rFont val="Calibri"/>
      </rPr>
      <t>2</t>
    </r>
  </si>
  <si>
    <t>Chodba komplet</t>
  </si>
  <si>
    <t>Celkem 1. PP chodba</t>
  </si>
  <si>
    <t>Specifikace a rozsah úklidových služeb - venkovní prostor</t>
  </si>
  <si>
    <r>
      <rPr>
        <b/>
        <i/>
        <sz val="11"/>
        <color theme="1"/>
        <rFont val="Calibri"/>
      </rPr>
      <t>Plocha m</t>
    </r>
    <r>
      <rPr>
        <b/>
        <i/>
        <vertAlign val="superscript"/>
        <sz val="11"/>
        <color theme="1"/>
        <rFont val="Calibri"/>
      </rPr>
      <t>2</t>
    </r>
  </si>
  <si>
    <t>Vstupy do budovy (3 x)</t>
  </si>
  <si>
    <t>x</t>
  </si>
  <si>
    <t>Beton</t>
  </si>
  <si>
    <t>Vyčištění škrabáku a úklid v místě škrabáku</t>
  </si>
  <si>
    <t>Omytí klik a výplní dveří zvenku</t>
  </si>
  <si>
    <t xml:space="preserve">Vynášení odpadků a výměna sáčků </t>
  </si>
  <si>
    <t>Celkem venkovní prostor</t>
  </si>
  <si>
    <t>Nabídková cena</t>
  </si>
  <si>
    <t>V Kč bez DPH</t>
  </si>
  <si>
    <t>V Kč s DPH</t>
  </si>
  <si>
    <t>Cena celkem za 1 rok (součet jednotlivých nabídkových cen za 1 rok za úklid všech místnosti)</t>
  </si>
  <si>
    <t>Nabídková cena (cena celkem za 2 roky)</t>
  </si>
  <si>
    <t>2 x denně</t>
  </si>
  <si>
    <t xml:space="preserve">denně </t>
  </si>
  <si>
    <t xml:space="preserve">Mytí podlahy                                                                 </t>
  </si>
  <si>
    <t xml:space="preserve"> 2 x denně </t>
  </si>
  <si>
    <t xml:space="preserve">Mytí podlahy včetně schodiště k jídelně a ke skladům </t>
  </si>
  <si>
    <t xml:space="preserve">2 x denně </t>
  </si>
  <si>
    <r>
      <t xml:space="preserve">Mytí podlahy                                                       </t>
    </r>
    <r>
      <rPr>
        <b/>
        <sz val="11"/>
        <color rgb="FFFF33CC"/>
        <rFont val="Calibri"/>
        <family val="2"/>
        <charset val="238"/>
      </rPr>
      <t xml:space="preserve"> </t>
    </r>
  </si>
  <si>
    <r>
      <t xml:space="preserve">Mytí madel                                                       </t>
    </r>
    <r>
      <rPr>
        <b/>
        <sz val="11"/>
        <color rgb="FFFF33CC"/>
        <rFont val="Calibri"/>
        <family val="2"/>
        <charset val="238"/>
      </rPr>
      <t xml:space="preserve">     </t>
    </r>
  </si>
  <si>
    <r>
      <t xml:space="preserve">Mytí podlahy                                                  </t>
    </r>
    <r>
      <rPr>
        <b/>
        <sz val="11"/>
        <color rgb="FFFF33CC"/>
        <rFont val="Calibri"/>
        <family val="2"/>
        <charset val="238"/>
      </rPr>
      <t xml:space="preserve">                         </t>
    </r>
    <r>
      <rPr>
        <sz val="11"/>
        <color rgb="FFFF33CC"/>
        <rFont val="Calibri"/>
        <family val="2"/>
        <charset val="238"/>
      </rPr>
      <t xml:space="preserve">                </t>
    </r>
  </si>
  <si>
    <r>
      <t xml:space="preserve">Mytí podlahy včetně podesty u jídelny                  </t>
    </r>
    <r>
      <rPr>
        <b/>
        <sz val="11"/>
        <color rgb="FFFF33CC"/>
        <rFont val="Calibri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</si>
</sst>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  <font>
      <b/>
      <i/>
      <sz val="11"/>
      <color theme="1"/>
      <name val="Calibri"/>
    </font>
    <font>
      <sz val="11"/>
      <color rgb="FF3F3151"/>
      <name val="Calibri"/>
    </font>
    <font>
      <sz val="11"/>
      <color rgb="FFE36C09"/>
      <name val="Calibri"/>
    </font>
    <font>
      <sz val="11"/>
      <color rgb="FF0070C0"/>
      <name val="Calibri"/>
    </font>
    <font>
      <b/>
      <sz val="14"/>
      <color theme="1"/>
      <name val="Calibri"/>
    </font>
    <font>
      <b/>
      <sz val="13"/>
      <color theme="1"/>
      <name val="Calibri"/>
    </font>
    <font>
      <sz val="13"/>
      <color theme="1"/>
      <name val="Calibri"/>
    </font>
    <font>
      <b/>
      <sz val="7"/>
      <color theme="1"/>
      <name val="Times New Roman"/>
    </font>
    <font>
      <b/>
      <i/>
      <vertAlign val="superscript"/>
      <sz val="11"/>
      <color theme="1"/>
      <name val="Calibri"/>
    </font>
    <font>
      <b/>
      <i/>
      <sz val="11"/>
      <color rgb="FFFF0000"/>
      <name val="Calibri"/>
    </font>
    <font>
      <b/>
      <sz val="11"/>
      <color rgb="FFFF0000"/>
      <name val="Calibri"/>
    </font>
    <font>
      <sz val="11"/>
      <color rgb="FF3F3151"/>
      <name val="Calibri"/>
      <family val="2"/>
      <charset val="238"/>
    </font>
    <font>
      <sz val="11"/>
      <color rgb="FFFF33CC"/>
      <name val="Calibri"/>
      <family val="2"/>
      <charset val="238"/>
    </font>
    <font>
      <b/>
      <sz val="11"/>
      <color rgb="FFFF33CC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CCC0D9"/>
        <bgColor rgb="FFCCC0D9"/>
      </patternFill>
    </fill>
    <fill>
      <patternFill patternType="solid">
        <fgColor rgb="FF92D050"/>
        <bgColor rgb="FF92D050"/>
      </patternFill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  <fill>
      <patternFill patternType="solid">
        <fgColor rgb="FFFFCC00"/>
        <bgColor rgb="FFFFCC00"/>
      </patternFill>
    </fill>
    <fill>
      <patternFill patternType="solid">
        <fgColor rgb="FFFFCCFF"/>
        <bgColor rgb="FFFFCCFF"/>
      </patternFill>
    </fill>
    <fill>
      <patternFill patternType="solid">
        <fgColor rgb="FFFF3399"/>
        <bgColor rgb="FFFF339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rgb="FFCCC0D9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3" borderId="6" xfId="0" applyFont="1" applyFill="1" applyBorder="1"/>
    <xf numFmtId="0" fontId="6" fillId="5" borderId="2" xfId="0" applyFont="1" applyFill="1" applyBorder="1"/>
    <xf numFmtId="0" fontId="6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7" fillId="6" borderId="11" xfId="0" applyFont="1" applyFill="1" applyBorder="1"/>
    <xf numFmtId="0" fontId="7" fillId="6" borderId="12" xfId="0" applyFont="1" applyFill="1" applyBorder="1"/>
    <xf numFmtId="0" fontId="7" fillId="6" borderId="14" xfId="0" applyFont="1" applyFill="1" applyBorder="1"/>
    <xf numFmtId="0" fontId="2" fillId="0" borderId="2" xfId="0" applyFont="1" applyBorder="1" applyAlignment="1">
      <alignment horizontal="center"/>
    </xf>
    <xf numFmtId="0" fontId="6" fillId="5" borderId="6" xfId="0" applyFont="1" applyFill="1" applyBorder="1"/>
    <xf numFmtId="0" fontId="7" fillId="6" borderId="17" xfId="0" applyFont="1" applyFill="1" applyBorder="1"/>
    <xf numFmtId="0" fontId="7" fillId="6" borderId="12" xfId="0" applyFont="1" applyFill="1" applyBorder="1" applyAlignment="1">
      <alignment vertical="top"/>
    </xf>
    <xf numFmtId="0" fontId="7" fillId="6" borderId="12" xfId="0" applyFont="1" applyFill="1" applyBorder="1" applyAlignment="1">
      <alignment horizontal="left" vertical="center"/>
    </xf>
    <xf numFmtId="0" fontId="7" fillId="6" borderId="14" xfId="0" applyFont="1" applyFill="1" applyBorder="1" applyAlignment="1">
      <alignment wrapText="1"/>
    </xf>
    <xf numFmtId="164" fontId="1" fillId="7" borderId="2" xfId="0" applyNumberFormat="1" applyFont="1" applyFill="1" applyBorder="1" applyAlignment="1">
      <alignment horizontal="center" vertical="center"/>
    </xf>
    <xf numFmtId="0" fontId="5" fillId="3" borderId="12" xfId="0" applyFont="1" applyFill="1" applyBorder="1"/>
    <xf numFmtId="0" fontId="5" fillId="3" borderId="14" xfId="0" applyFont="1" applyFill="1" applyBorder="1"/>
    <xf numFmtId="0" fontId="6" fillId="5" borderId="22" xfId="0" applyFont="1" applyFill="1" applyBorder="1" applyAlignment="1">
      <alignment horizontal="left"/>
    </xf>
    <xf numFmtId="0" fontId="6" fillId="5" borderId="22" xfId="0" applyFont="1" applyFill="1" applyBorder="1" applyAlignment="1">
      <alignment horizontal="left" vertical="center"/>
    </xf>
    <xf numFmtId="0" fontId="6" fillId="5" borderId="22" xfId="0" applyFont="1" applyFill="1" applyBorder="1"/>
    <xf numFmtId="0" fontId="5" fillId="3" borderId="22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0" fontId="6" fillId="5" borderId="14" xfId="0" applyFont="1" applyFill="1" applyBorder="1"/>
    <xf numFmtId="0" fontId="5" fillId="3" borderId="17" xfId="0" applyFont="1" applyFill="1" applyBorder="1"/>
    <xf numFmtId="0" fontId="6" fillId="5" borderId="12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7" fillId="6" borderId="11" xfId="0" applyFont="1" applyFill="1" applyBorder="1" applyAlignment="1">
      <alignment vertical="center"/>
    </xf>
    <xf numFmtId="0" fontId="7" fillId="6" borderId="14" xfId="0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7" fillId="6" borderId="2" xfId="0" applyFont="1" applyFill="1" applyBorder="1" applyAlignment="1">
      <alignment horizontal="center"/>
    </xf>
    <xf numFmtId="0" fontId="7" fillId="6" borderId="12" xfId="0" applyFont="1" applyFill="1" applyBorder="1" applyAlignment="1">
      <alignment vertical="center"/>
    </xf>
    <xf numFmtId="0" fontId="7" fillId="6" borderId="14" xfId="0" applyFont="1" applyFill="1" applyBorder="1" applyAlignment="1">
      <alignment horizontal="center"/>
    </xf>
    <xf numFmtId="0" fontId="9" fillId="8" borderId="25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164" fontId="10" fillId="9" borderId="2" xfId="0" applyNumberFormat="1" applyFont="1" applyFill="1" applyBorder="1"/>
    <xf numFmtId="0" fontId="10" fillId="0" borderId="0" xfId="0" applyFont="1"/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16" fillId="11" borderId="2" xfId="0" applyFont="1" applyFill="1" applyBorder="1"/>
    <xf numFmtId="0" fontId="16" fillId="11" borderId="2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vertical="center"/>
    </xf>
    <xf numFmtId="0" fontId="15" fillId="3" borderId="22" xfId="0" applyFont="1" applyFill="1" applyBorder="1" applyAlignment="1">
      <alignment horizontal="left" vertical="center"/>
    </xf>
    <xf numFmtId="0" fontId="16" fillId="11" borderId="2" xfId="0" applyFont="1" applyFill="1" applyBorder="1" applyAlignment="1">
      <alignment horizontal="left" vertical="center"/>
    </xf>
    <xf numFmtId="0" fontId="16" fillId="11" borderId="3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164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6" fillId="11" borderId="2" xfId="0" applyFont="1" applyFill="1" applyBorder="1" applyAlignment="1">
      <alignment vertical="center"/>
    </xf>
    <xf numFmtId="0" fontId="16" fillId="11" borderId="11" xfId="0" applyFont="1" applyFill="1" applyBorder="1" applyAlignment="1">
      <alignment vertical="center"/>
    </xf>
    <xf numFmtId="0" fontId="16" fillId="11" borderId="14" xfId="0" applyFont="1" applyFill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5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4" fillId="0" borderId="15" xfId="0" applyFont="1" applyBorder="1" applyAlignment="1">
      <alignment horizontal="center" vertical="center"/>
    </xf>
    <xf numFmtId="0" fontId="3" fillId="0" borderId="4" xfId="0" applyFont="1" applyBorder="1"/>
    <xf numFmtId="0" fontId="2" fillId="0" borderId="3" xfId="0" applyFont="1" applyBorder="1" applyAlignment="1">
      <alignment horizontal="center" vertical="center"/>
    </xf>
    <xf numFmtId="0" fontId="3" fillId="0" borderId="10" xfId="0" applyFont="1" applyBorder="1"/>
    <xf numFmtId="0" fontId="6" fillId="5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164" fontId="2" fillId="4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7" fillId="6" borderId="3" xfId="0" applyFont="1" applyFill="1" applyBorder="1" applyAlignment="1">
      <alignment horizontal="center" vertical="center"/>
    </xf>
    <xf numFmtId="0" fontId="3" fillId="0" borderId="13" xfId="0" applyFont="1" applyBorder="1"/>
    <xf numFmtId="0" fontId="2" fillId="0" borderId="3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3" fillId="0" borderId="16" xfId="0" applyFont="1" applyBorder="1" applyProtection="1">
      <protection locked="0"/>
    </xf>
    <xf numFmtId="0" fontId="1" fillId="7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164" fontId="2" fillId="4" borderId="11" xfId="0" applyNumberFormat="1" applyFont="1" applyFill="1" applyBorder="1" applyAlignment="1" applyProtection="1">
      <alignment horizontal="center" vertical="center"/>
      <protection locked="0"/>
    </xf>
    <xf numFmtId="164" fontId="2" fillId="4" borderId="16" xfId="0" applyNumberFormat="1" applyFont="1" applyFill="1" applyBorder="1" applyAlignment="1" applyProtection="1">
      <alignment horizontal="center" vertical="center"/>
      <protection locked="0"/>
    </xf>
    <xf numFmtId="164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6" fillId="11" borderId="11" xfId="0" applyFont="1" applyFill="1" applyBorder="1" applyAlignment="1">
      <alignment horizontal="center" vertical="center"/>
    </xf>
    <xf numFmtId="0" fontId="16" fillId="11" borderId="14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9" borderId="18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workbookViewId="0">
      <selection activeCell="G20" sqref="G20:G23"/>
    </sheetView>
  </sheetViews>
  <sheetFormatPr defaultColWidth="14.44140625" defaultRowHeight="15" customHeight="1" x14ac:dyDescent="0.3"/>
  <cols>
    <col min="1" max="1" width="23" customWidth="1"/>
    <col min="2" max="2" width="8.6640625" customWidth="1"/>
    <col min="3" max="3" width="12.88671875" customWidth="1"/>
    <col min="4" max="4" width="60.44140625" customWidth="1"/>
    <col min="5" max="5" width="12.88671875" customWidth="1"/>
    <col min="6" max="6" width="10.6640625" customWidth="1"/>
    <col min="7" max="7" width="24.6640625" customWidth="1"/>
    <col min="8" max="8" width="17.33203125" customWidth="1"/>
    <col min="9" max="9" width="13.6640625" customWidth="1"/>
    <col min="10" max="10" width="15.44140625" customWidth="1"/>
    <col min="11" max="26" width="8.6640625" customWidth="1"/>
  </cols>
  <sheetData>
    <row r="1" spans="1:10" ht="14.25" customHeight="1" x14ac:dyDescent="0.3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6.5" customHeight="1" x14ac:dyDescent="0.3">
      <c r="A2" s="88" t="s">
        <v>1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16.5" customHeight="1" x14ac:dyDescent="0.3">
      <c r="A3" s="89"/>
      <c r="B3" s="89"/>
      <c r="C3" s="89"/>
      <c r="D3" s="89"/>
      <c r="E3" s="89"/>
      <c r="F3" s="89"/>
      <c r="G3" s="89"/>
      <c r="H3" s="89"/>
      <c r="I3" s="89"/>
      <c r="J3" s="89"/>
    </row>
    <row r="4" spans="1:10" ht="45" customHeight="1" x14ac:dyDescent="0.3">
      <c r="A4" s="1" t="s">
        <v>2</v>
      </c>
      <c r="B4" s="2" t="s">
        <v>3</v>
      </c>
      <c r="C4" s="2" t="s">
        <v>4</v>
      </c>
      <c r="D4" s="1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</row>
    <row r="5" spans="1:10" ht="14.25" customHeight="1" x14ac:dyDescent="0.3">
      <c r="A5" s="90" t="s">
        <v>12</v>
      </c>
      <c r="B5" s="91">
        <v>53</v>
      </c>
      <c r="C5" s="92" t="s">
        <v>13</v>
      </c>
      <c r="D5" s="3" t="s">
        <v>14</v>
      </c>
      <c r="E5" s="81" t="s">
        <v>15</v>
      </c>
      <c r="F5" s="70">
        <v>7</v>
      </c>
      <c r="G5" s="75">
        <v>0</v>
      </c>
      <c r="H5" s="64">
        <f>G5*F5</f>
        <v>0</v>
      </c>
      <c r="I5" s="64">
        <f>H5*4</f>
        <v>0</v>
      </c>
      <c r="J5" s="64">
        <f>I5*12</f>
        <v>0</v>
      </c>
    </row>
    <row r="6" spans="1:10" ht="14.25" customHeight="1" x14ac:dyDescent="0.3">
      <c r="A6" s="65"/>
      <c r="B6" s="69"/>
      <c r="C6" s="65"/>
      <c r="D6" s="3" t="s">
        <v>16</v>
      </c>
      <c r="E6" s="73"/>
      <c r="F6" s="65"/>
      <c r="G6" s="76"/>
      <c r="H6" s="65"/>
      <c r="I6" s="65"/>
      <c r="J6" s="65"/>
    </row>
    <row r="7" spans="1:10" ht="14.25" customHeight="1" x14ac:dyDescent="0.3">
      <c r="A7" s="65"/>
      <c r="B7" s="69"/>
      <c r="C7" s="65"/>
      <c r="D7" s="3" t="s">
        <v>17</v>
      </c>
      <c r="E7" s="73"/>
      <c r="F7" s="65"/>
      <c r="G7" s="76"/>
      <c r="H7" s="65"/>
      <c r="I7" s="65"/>
      <c r="J7" s="65"/>
    </row>
    <row r="8" spans="1:10" ht="14.25" customHeight="1" x14ac:dyDescent="0.3">
      <c r="A8" s="65"/>
      <c r="B8" s="69"/>
      <c r="C8" s="65"/>
      <c r="D8" s="3" t="s">
        <v>18</v>
      </c>
      <c r="E8" s="73"/>
      <c r="F8" s="65"/>
      <c r="G8" s="76"/>
      <c r="H8" s="65"/>
      <c r="I8" s="65"/>
      <c r="J8" s="65"/>
    </row>
    <row r="9" spans="1:10" ht="14.25" customHeight="1" x14ac:dyDescent="0.3">
      <c r="A9" s="65"/>
      <c r="B9" s="69"/>
      <c r="C9" s="65"/>
      <c r="D9" s="3" t="s">
        <v>19</v>
      </c>
      <c r="E9" s="73"/>
      <c r="F9" s="65"/>
      <c r="G9" s="76"/>
      <c r="H9" s="65"/>
      <c r="I9" s="65"/>
      <c r="J9" s="65"/>
    </row>
    <row r="10" spans="1:10" ht="14.25" customHeight="1" x14ac:dyDescent="0.3">
      <c r="A10" s="65"/>
      <c r="B10" s="69"/>
      <c r="C10" s="65"/>
      <c r="D10" s="3" t="s">
        <v>20</v>
      </c>
      <c r="E10" s="74"/>
      <c r="F10" s="65"/>
      <c r="G10" s="77"/>
      <c r="H10" s="71"/>
      <c r="I10" s="71"/>
      <c r="J10" s="71"/>
    </row>
    <row r="11" spans="1:10" ht="14.25" customHeight="1" x14ac:dyDescent="0.3">
      <c r="A11" s="65"/>
      <c r="B11" s="69"/>
      <c r="C11" s="65"/>
      <c r="D11" s="4" t="s">
        <v>21</v>
      </c>
      <c r="E11" s="5" t="s">
        <v>22</v>
      </c>
      <c r="F11" s="6">
        <v>1</v>
      </c>
      <c r="G11" s="58">
        <v>0</v>
      </c>
      <c r="H11" s="7">
        <f t="shared" ref="H11:H12" si="0">G11*F11</f>
        <v>0</v>
      </c>
      <c r="I11" s="7">
        <f t="shared" ref="I11:I12" si="1">H11*4</f>
        <v>0</v>
      </c>
      <c r="J11" s="7">
        <f t="shared" ref="J11:J12" si="2">I11*12</f>
        <v>0</v>
      </c>
    </row>
    <row r="12" spans="1:10" ht="14.25" customHeight="1" x14ac:dyDescent="0.3">
      <c r="A12" s="65"/>
      <c r="B12" s="69"/>
      <c r="C12" s="65"/>
      <c r="D12" s="8" t="s">
        <v>23</v>
      </c>
      <c r="E12" s="78" t="s">
        <v>24</v>
      </c>
      <c r="F12" s="70">
        <v>0.25</v>
      </c>
      <c r="G12" s="75">
        <v>0</v>
      </c>
      <c r="H12" s="64">
        <f t="shared" si="0"/>
        <v>0</v>
      </c>
      <c r="I12" s="64">
        <f t="shared" si="1"/>
        <v>0</v>
      </c>
      <c r="J12" s="64">
        <f t="shared" si="2"/>
        <v>0</v>
      </c>
    </row>
    <row r="13" spans="1:10" ht="14.25" customHeight="1" x14ac:dyDescent="0.3">
      <c r="A13" s="65"/>
      <c r="B13" s="69"/>
      <c r="C13" s="65"/>
      <c r="D13" s="9" t="s">
        <v>25</v>
      </c>
      <c r="E13" s="65"/>
      <c r="F13" s="65"/>
      <c r="G13" s="76"/>
      <c r="H13" s="65"/>
      <c r="I13" s="65"/>
      <c r="J13" s="65"/>
    </row>
    <row r="14" spans="1:10" ht="14.25" customHeight="1" x14ac:dyDescent="0.3">
      <c r="A14" s="71"/>
      <c r="B14" s="79"/>
      <c r="C14" s="71"/>
      <c r="D14" s="10" t="s">
        <v>26</v>
      </c>
      <c r="E14" s="71"/>
      <c r="F14" s="71"/>
      <c r="G14" s="77"/>
      <c r="H14" s="71"/>
      <c r="I14" s="71"/>
      <c r="J14" s="71"/>
    </row>
    <row r="15" spans="1:10" ht="14.25" customHeight="1" x14ac:dyDescent="0.3">
      <c r="A15" s="90" t="s">
        <v>27</v>
      </c>
      <c r="B15" s="68">
        <v>9</v>
      </c>
      <c r="C15" s="70" t="s">
        <v>13</v>
      </c>
      <c r="D15" s="3" t="s">
        <v>14</v>
      </c>
      <c r="E15" s="93" t="s">
        <v>15</v>
      </c>
      <c r="F15" s="70">
        <v>7</v>
      </c>
      <c r="G15" s="75">
        <v>0</v>
      </c>
      <c r="H15" s="64">
        <f>G15*F15</f>
        <v>0</v>
      </c>
      <c r="I15" s="64">
        <f>H15*4</f>
        <v>0</v>
      </c>
      <c r="J15" s="64">
        <f>I15*12</f>
        <v>0</v>
      </c>
    </row>
    <row r="16" spans="1:10" ht="14.25" customHeight="1" x14ac:dyDescent="0.3">
      <c r="A16" s="65"/>
      <c r="B16" s="69"/>
      <c r="C16" s="65"/>
      <c r="D16" s="3" t="s">
        <v>16</v>
      </c>
      <c r="E16" s="65"/>
      <c r="F16" s="65"/>
      <c r="G16" s="76"/>
      <c r="H16" s="65"/>
      <c r="I16" s="65"/>
      <c r="J16" s="65"/>
    </row>
    <row r="17" spans="1:10" ht="14.25" customHeight="1" x14ac:dyDescent="0.3">
      <c r="A17" s="65"/>
      <c r="B17" s="69"/>
      <c r="C17" s="65"/>
      <c r="D17" s="3" t="s">
        <v>17</v>
      </c>
      <c r="E17" s="65"/>
      <c r="F17" s="65"/>
      <c r="G17" s="76"/>
      <c r="H17" s="65"/>
      <c r="I17" s="65"/>
      <c r="J17" s="65"/>
    </row>
    <row r="18" spans="1:10" ht="14.25" customHeight="1" x14ac:dyDescent="0.3">
      <c r="A18" s="65"/>
      <c r="B18" s="69"/>
      <c r="C18" s="65"/>
      <c r="D18" s="3" t="s">
        <v>20</v>
      </c>
      <c r="E18" s="71"/>
      <c r="F18" s="71"/>
      <c r="G18" s="82"/>
      <c r="H18" s="65"/>
      <c r="I18" s="65"/>
      <c r="J18" s="65"/>
    </row>
    <row r="19" spans="1:10" ht="14.25" customHeight="1" x14ac:dyDescent="0.3">
      <c r="A19" s="65"/>
      <c r="B19" s="69"/>
      <c r="C19" s="65"/>
      <c r="D19" s="4" t="s">
        <v>21</v>
      </c>
      <c r="E19" s="5" t="s">
        <v>28</v>
      </c>
      <c r="F19" s="11">
        <v>1</v>
      </c>
      <c r="G19" s="58">
        <v>0</v>
      </c>
      <c r="H19" s="7">
        <f t="shared" ref="H19:H20" si="3">G19*F19</f>
        <v>0</v>
      </c>
      <c r="I19" s="7">
        <f t="shared" ref="I19:I20" si="4">H19*4</f>
        <v>0</v>
      </c>
      <c r="J19" s="7">
        <f t="shared" ref="J19:J20" si="5">I19*12</f>
        <v>0</v>
      </c>
    </row>
    <row r="20" spans="1:10" ht="14.25" customHeight="1" x14ac:dyDescent="0.3">
      <c r="A20" s="65"/>
      <c r="B20" s="69"/>
      <c r="C20" s="65"/>
      <c r="D20" s="8" t="s">
        <v>23</v>
      </c>
      <c r="E20" s="78" t="s">
        <v>24</v>
      </c>
      <c r="F20" s="70">
        <v>0.25</v>
      </c>
      <c r="G20" s="75">
        <v>0</v>
      </c>
      <c r="H20" s="64">
        <f t="shared" si="3"/>
        <v>0</v>
      </c>
      <c r="I20" s="64">
        <f t="shared" si="4"/>
        <v>0</v>
      </c>
      <c r="J20" s="64">
        <f t="shared" si="5"/>
        <v>0</v>
      </c>
    </row>
    <row r="21" spans="1:10" ht="14.25" customHeight="1" x14ac:dyDescent="0.3">
      <c r="A21" s="65"/>
      <c r="B21" s="69"/>
      <c r="C21" s="65"/>
      <c r="D21" s="9" t="s">
        <v>26</v>
      </c>
      <c r="E21" s="65"/>
      <c r="F21" s="65"/>
      <c r="G21" s="76"/>
      <c r="H21" s="65"/>
      <c r="I21" s="65"/>
      <c r="J21" s="65"/>
    </row>
    <row r="22" spans="1:10" ht="14.25" customHeight="1" x14ac:dyDescent="0.3">
      <c r="A22" s="65"/>
      <c r="B22" s="69"/>
      <c r="C22" s="65"/>
      <c r="D22" s="9" t="s">
        <v>25</v>
      </c>
      <c r="E22" s="65"/>
      <c r="F22" s="65"/>
      <c r="G22" s="76"/>
      <c r="H22" s="65"/>
      <c r="I22" s="65"/>
      <c r="J22" s="65"/>
    </row>
    <row r="23" spans="1:10" ht="14.25" customHeight="1" x14ac:dyDescent="0.3">
      <c r="A23" s="67"/>
      <c r="B23" s="69"/>
      <c r="C23" s="71"/>
      <c r="D23" s="10" t="s">
        <v>29</v>
      </c>
      <c r="E23" s="71"/>
      <c r="F23" s="71"/>
      <c r="G23" s="77"/>
      <c r="H23" s="71"/>
      <c r="I23" s="71"/>
      <c r="J23" s="71"/>
    </row>
    <row r="24" spans="1:10" ht="14.25" customHeight="1" x14ac:dyDescent="0.3">
      <c r="A24" s="66" t="s">
        <v>30</v>
      </c>
      <c r="B24" s="68">
        <v>81</v>
      </c>
      <c r="C24" s="70" t="s">
        <v>13</v>
      </c>
      <c r="D24" s="12" t="s">
        <v>14</v>
      </c>
      <c r="E24" s="72" t="s">
        <v>28</v>
      </c>
      <c r="F24" s="70">
        <v>1</v>
      </c>
      <c r="G24" s="75">
        <v>0</v>
      </c>
      <c r="H24" s="64">
        <f>G24*F24</f>
        <v>0</v>
      </c>
      <c r="I24" s="64">
        <f>H24*4</f>
        <v>0</v>
      </c>
      <c r="J24" s="64">
        <f>I24*12</f>
        <v>0</v>
      </c>
    </row>
    <row r="25" spans="1:10" ht="14.25" customHeight="1" x14ac:dyDescent="0.3">
      <c r="A25" s="65"/>
      <c r="B25" s="69"/>
      <c r="C25" s="65"/>
      <c r="D25" s="12" t="s">
        <v>21</v>
      </c>
      <c r="E25" s="73"/>
      <c r="F25" s="65"/>
      <c r="G25" s="76"/>
      <c r="H25" s="65"/>
      <c r="I25" s="65"/>
      <c r="J25" s="65"/>
    </row>
    <row r="26" spans="1:10" ht="14.25" customHeight="1" x14ac:dyDescent="0.3">
      <c r="A26" s="65"/>
      <c r="B26" s="69"/>
      <c r="C26" s="65"/>
      <c r="D26" s="12" t="s">
        <v>16</v>
      </c>
      <c r="E26" s="73"/>
      <c r="F26" s="65"/>
      <c r="G26" s="76"/>
      <c r="H26" s="65"/>
      <c r="I26" s="65"/>
      <c r="J26" s="65"/>
    </row>
    <row r="27" spans="1:10" ht="14.25" customHeight="1" x14ac:dyDescent="0.3">
      <c r="A27" s="65"/>
      <c r="B27" s="69"/>
      <c r="C27" s="65"/>
      <c r="D27" s="12" t="s">
        <v>17</v>
      </c>
      <c r="E27" s="74"/>
      <c r="F27" s="71"/>
      <c r="G27" s="77"/>
      <c r="H27" s="71"/>
      <c r="I27" s="71"/>
      <c r="J27" s="71"/>
    </row>
    <row r="28" spans="1:10" ht="14.25" customHeight="1" x14ac:dyDescent="0.3">
      <c r="A28" s="65"/>
      <c r="B28" s="69"/>
      <c r="C28" s="65"/>
      <c r="D28" s="8" t="s">
        <v>23</v>
      </c>
      <c r="E28" s="78" t="s">
        <v>24</v>
      </c>
      <c r="F28" s="70">
        <v>0.25</v>
      </c>
      <c r="G28" s="75">
        <v>0</v>
      </c>
      <c r="H28" s="64">
        <f>G28*F28</f>
        <v>0</v>
      </c>
      <c r="I28" s="64">
        <f>H28*4</f>
        <v>0</v>
      </c>
      <c r="J28" s="64">
        <f>I28*12</f>
        <v>0</v>
      </c>
    </row>
    <row r="29" spans="1:10" ht="14.25" customHeight="1" x14ac:dyDescent="0.3">
      <c r="A29" s="65"/>
      <c r="B29" s="69"/>
      <c r="C29" s="65"/>
      <c r="D29" s="13" t="s">
        <v>29</v>
      </c>
      <c r="E29" s="65"/>
      <c r="F29" s="65"/>
      <c r="G29" s="76"/>
      <c r="H29" s="65"/>
      <c r="I29" s="65"/>
      <c r="J29" s="65"/>
    </row>
    <row r="30" spans="1:10" ht="14.25" customHeight="1" x14ac:dyDescent="0.3">
      <c r="A30" s="67"/>
      <c r="B30" s="69"/>
      <c r="C30" s="71"/>
      <c r="D30" s="10" t="s">
        <v>25</v>
      </c>
      <c r="E30" s="71"/>
      <c r="F30" s="71"/>
      <c r="G30" s="77"/>
      <c r="H30" s="71"/>
      <c r="I30" s="71"/>
      <c r="J30" s="71"/>
    </row>
    <row r="31" spans="1:10" ht="14.25" customHeight="1" x14ac:dyDescent="0.3">
      <c r="A31" s="66" t="s">
        <v>31</v>
      </c>
      <c r="B31" s="68">
        <v>33</v>
      </c>
      <c r="C31" s="80" t="s">
        <v>32</v>
      </c>
      <c r="D31" s="3" t="s">
        <v>33</v>
      </c>
      <c r="E31" s="81" t="s">
        <v>15</v>
      </c>
      <c r="F31" s="70">
        <v>7</v>
      </c>
      <c r="G31" s="75">
        <v>0</v>
      </c>
      <c r="H31" s="64">
        <f>G31*F31</f>
        <v>0</v>
      </c>
      <c r="I31" s="64">
        <f>H31*4</f>
        <v>0</v>
      </c>
      <c r="J31" s="64">
        <f>I31*12</f>
        <v>0</v>
      </c>
    </row>
    <row r="32" spans="1:10" ht="14.25" customHeight="1" x14ac:dyDescent="0.3">
      <c r="A32" s="65"/>
      <c r="B32" s="69"/>
      <c r="C32" s="65"/>
      <c r="D32" s="3" t="s">
        <v>16</v>
      </c>
      <c r="E32" s="73"/>
      <c r="F32" s="65"/>
      <c r="G32" s="76"/>
      <c r="H32" s="65"/>
      <c r="I32" s="65"/>
      <c r="J32" s="65"/>
    </row>
    <row r="33" spans="1:10" ht="14.25" customHeight="1" x14ac:dyDescent="0.3">
      <c r="A33" s="65"/>
      <c r="B33" s="69"/>
      <c r="C33" s="65"/>
      <c r="D33" s="3" t="s">
        <v>34</v>
      </c>
      <c r="E33" s="74"/>
      <c r="F33" s="71"/>
      <c r="G33" s="82"/>
      <c r="H33" s="65"/>
      <c r="I33" s="65"/>
      <c r="J33" s="65"/>
    </row>
    <row r="34" spans="1:10" ht="14.25" customHeight="1" x14ac:dyDescent="0.3">
      <c r="A34" s="65"/>
      <c r="B34" s="69"/>
      <c r="C34" s="65"/>
      <c r="D34" s="8" t="s">
        <v>23</v>
      </c>
      <c r="E34" s="78" t="s">
        <v>24</v>
      </c>
      <c r="F34" s="70">
        <v>0.25</v>
      </c>
      <c r="G34" s="75">
        <v>0</v>
      </c>
      <c r="H34" s="64">
        <f>G34*F34</f>
        <v>0</v>
      </c>
      <c r="I34" s="64">
        <f>H34*4</f>
        <v>0</v>
      </c>
      <c r="J34" s="64">
        <f>I34*12</f>
        <v>0</v>
      </c>
    </row>
    <row r="35" spans="1:10" ht="14.25" customHeight="1" x14ac:dyDescent="0.3">
      <c r="A35" s="65"/>
      <c r="B35" s="69"/>
      <c r="C35" s="65"/>
      <c r="D35" s="14" t="s">
        <v>35</v>
      </c>
      <c r="E35" s="65"/>
      <c r="F35" s="65"/>
      <c r="G35" s="76"/>
      <c r="H35" s="65"/>
      <c r="I35" s="65"/>
      <c r="J35" s="65"/>
    </row>
    <row r="36" spans="1:10" ht="14.25" customHeight="1" x14ac:dyDescent="0.3">
      <c r="A36" s="65"/>
      <c r="B36" s="69"/>
      <c r="C36" s="65"/>
      <c r="D36" s="9" t="s">
        <v>36</v>
      </c>
      <c r="E36" s="65"/>
      <c r="F36" s="65"/>
      <c r="G36" s="76"/>
      <c r="H36" s="65"/>
      <c r="I36" s="65"/>
      <c r="J36" s="65"/>
    </row>
    <row r="37" spans="1:10" ht="14.25" customHeight="1" x14ac:dyDescent="0.3">
      <c r="A37" s="65"/>
      <c r="B37" s="69"/>
      <c r="C37" s="65"/>
      <c r="D37" s="15" t="s">
        <v>37</v>
      </c>
      <c r="E37" s="65"/>
      <c r="F37" s="65"/>
      <c r="G37" s="76"/>
      <c r="H37" s="65"/>
      <c r="I37" s="65"/>
      <c r="J37" s="65"/>
    </row>
    <row r="38" spans="1:10" ht="14.25" customHeight="1" x14ac:dyDescent="0.3">
      <c r="A38" s="65"/>
      <c r="B38" s="69"/>
      <c r="C38" s="65"/>
      <c r="D38" s="9" t="s">
        <v>25</v>
      </c>
      <c r="E38" s="65"/>
      <c r="F38" s="65"/>
      <c r="G38" s="76"/>
      <c r="H38" s="65"/>
      <c r="I38" s="65"/>
      <c r="J38" s="65"/>
    </row>
    <row r="39" spans="1:10" ht="14.25" customHeight="1" x14ac:dyDescent="0.3">
      <c r="A39" s="71"/>
      <c r="B39" s="79"/>
      <c r="C39" s="71"/>
      <c r="D39" s="16" t="s">
        <v>38</v>
      </c>
      <c r="E39" s="71"/>
      <c r="F39" s="71"/>
      <c r="G39" s="77"/>
      <c r="H39" s="71"/>
      <c r="I39" s="71"/>
      <c r="J39" s="71"/>
    </row>
    <row r="40" spans="1:10" ht="24" customHeight="1" x14ac:dyDescent="0.3">
      <c r="A40" s="83" t="s">
        <v>39</v>
      </c>
      <c r="B40" s="84"/>
      <c r="C40" s="84"/>
      <c r="D40" s="84"/>
      <c r="E40" s="84"/>
      <c r="F40" s="84"/>
      <c r="G40" s="84"/>
      <c r="H40" s="85"/>
      <c r="I40" s="17">
        <f t="shared" ref="I40:J40" si="6">SUM(I5:I39)</f>
        <v>0</v>
      </c>
      <c r="J40" s="17">
        <f t="shared" si="6"/>
        <v>0</v>
      </c>
    </row>
    <row r="41" spans="1:10" ht="14.25" customHeight="1" x14ac:dyDescent="0.3"/>
    <row r="42" spans="1:10" ht="14.25" customHeight="1" x14ac:dyDescent="0.3"/>
    <row r="43" spans="1:10" ht="14.25" customHeight="1" x14ac:dyDescent="0.3"/>
    <row r="44" spans="1:10" ht="14.25" customHeight="1" x14ac:dyDescent="0.3"/>
    <row r="45" spans="1:10" ht="14.25" customHeight="1" x14ac:dyDescent="0.3"/>
    <row r="46" spans="1:10" ht="14.25" customHeight="1" x14ac:dyDescent="0.3"/>
    <row r="47" spans="1:10" ht="14.25" customHeight="1" x14ac:dyDescent="0.3"/>
    <row r="48" spans="1:10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sheetProtection algorithmName="SHA-512" hashValue="yNOwdQXdjccBjPep9dbJ1s4UZ1MnknwYC2AyScYmlsqxbwDI0qjOEzXVbOqwiRPMw9Kilbt+XOfEJzxBhFTguw==" saltValue="3xmIoJjMnVGtddJpVJMONg==" spinCount="100000" sheet="1" objects="1" scenarios="1"/>
  <mergeCells count="63">
    <mergeCell ref="A15:A23"/>
    <mergeCell ref="B15:B23"/>
    <mergeCell ref="C15:C23"/>
    <mergeCell ref="E15:E18"/>
    <mergeCell ref="F15:F18"/>
    <mergeCell ref="H20:H23"/>
    <mergeCell ref="I20:I23"/>
    <mergeCell ref="J20:J23"/>
    <mergeCell ref="E12:E14"/>
    <mergeCell ref="F12:F14"/>
    <mergeCell ref="A1:J1"/>
    <mergeCell ref="A2:J3"/>
    <mergeCell ref="A5:A14"/>
    <mergeCell ref="B5:B14"/>
    <mergeCell ref="C5:C14"/>
    <mergeCell ref="E5:E10"/>
    <mergeCell ref="F5:F10"/>
    <mergeCell ref="A40:H40"/>
    <mergeCell ref="G5:G10"/>
    <mergeCell ref="H5:H10"/>
    <mergeCell ref="I5:I10"/>
    <mergeCell ref="J5:J10"/>
    <mergeCell ref="G12:G14"/>
    <mergeCell ref="H12:H14"/>
    <mergeCell ref="G15:G18"/>
    <mergeCell ref="H15:H18"/>
    <mergeCell ref="I15:I18"/>
    <mergeCell ref="J15:J18"/>
    <mergeCell ref="I12:I14"/>
    <mergeCell ref="J12:J14"/>
    <mergeCell ref="E20:E23"/>
    <mergeCell ref="F20:F23"/>
    <mergeCell ref="G20:G23"/>
    <mergeCell ref="J34:J39"/>
    <mergeCell ref="E28:E30"/>
    <mergeCell ref="F28:F30"/>
    <mergeCell ref="A31:A39"/>
    <mergeCell ref="B31:B39"/>
    <mergeCell ref="C31:C39"/>
    <mergeCell ref="E31:E33"/>
    <mergeCell ref="F31:F33"/>
    <mergeCell ref="E34:E39"/>
    <mergeCell ref="F34:F39"/>
    <mergeCell ref="G34:G39"/>
    <mergeCell ref="H34:H39"/>
    <mergeCell ref="I34:I39"/>
    <mergeCell ref="G31:G33"/>
    <mergeCell ref="H31:H33"/>
    <mergeCell ref="I31:I33"/>
    <mergeCell ref="J31:J33"/>
    <mergeCell ref="A24:A30"/>
    <mergeCell ref="B24:B30"/>
    <mergeCell ref="C24:C30"/>
    <mergeCell ref="E24:E27"/>
    <mergeCell ref="F24:F27"/>
    <mergeCell ref="G24:G27"/>
    <mergeCell ref="H24:H27"/>
    <mergeCell ref="I24:I27"/>
    <mergeCell ref="J24:J27"/>
    <mergeCell ref="G28:G30"/>
    <mergeCell ref="H28:H30"/>
    <mergeCell ref="I28:I30"/>
    <mergeCell ref="J28:J30"/>
  </mergeCells>
  <pageMargins left="0.70866141732283472" right="0.70866141732283472" top="0.78740157480314965" bottom="0.78740157480314965" header="0" footer="0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topLeftCell="A5" workbookViewId="0">
      <selection activeCell="I44" sqref="I44"/>
    </sheetView>
  </sheetViews>
  <sheetFormatPr defaultColWidth="14.44140625" defaultRowHeight="15" customHeight="1" x14ac:dyDescent="0.3"/>
  <cols>
    <col min="1" max="1" width="21.5546875" customWidth="1"/>
    <col min="2" max="2" width="8.6640625" customWidth="1"/>
    <col min="3" max="3" width="12" customWidth="1"/>
    <col min="4" max="4" width="50.44140625" customWidth="1"/>
    <col min="5" max="5" width="10.33203125" customWidth="1"/>
    <col min="6" max="6" width="11.33203125" customWidth="1"/>
    <col min="7" max="7" width="25.5546875" customWidth="1"/>
    <col min="8" max="8" width="14.33203125" customWidth="1"/>
    <col min="9" max="9" width="15.6640625" customWidth="1"/>
    <col min="10" max="10" width="13.6640625" customWidth="1"/>
    <col min="11" max="26" width="8.6640625" customWidth="1"/>
  </cols>
  <sheetData>
    <row r="1" spans="1:10" ht="14.25" customHeight="1" x14ac:dyDescent="0.3">
      <c r="A1" s="88" t="s">
        <v>40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4.25" customHeight="1" x14ac:dyDescent="0.3">
      <c r="A2" s="89"/>
      <c r="B2" s="89"/>
      <c r="C2" s="89"/>
      <c r="D2" s="89"/>
      <c r="E2" s="89"/>
      <c r="F2" s="89"/>
      <c r="G2" s="89"/>
      <c r="H2" s="89"/>
      <c r="I2" s="89"/>
      <c r="J2" s="89"/>
    </row>
    <row r="3" spans="1:10" ht="45" customHeight="1" thickBot="1" x14ac:dyDescent="0.35">
      <c r="A3" s="1" t="s">
        <v>2</v>
      </c>
      <c r="B3" s="2" t="s">
        <v>41</v>
      </c>
      <c r="C3" s="2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4.25" customHeight="1" thickBot="1" x14ac:dyDescent="0.35">
      <c r="A4" s="90" t="s">
        <v>42</v>
      </c>
      <c r="B4" s="105">
        <v>42</v>
      </c>
      <c r="C4" s="80" t="s">
        <v>32</v>
      </c>
      <c r="D4" s="52" t="s">
        <v>134</v>
      </c>
      <c r="E4" s="53" t="s">
        <v>132</v>
      </c>
      <c r="F4" s="6">
        <v>14</v>
      </c>
      <c r="G4" s="58">
        <v>0</v>
      </c>
      <c r="H4" s="7">
        <f>G4*F4</f>
        <v>0</v>
      </c>
      <c r="I4" s="7">
        <f>H4*4</f>
        <v>0</v>
      </c>
      <c r="J4" s="7">
        <f>I4*12</f>
        <v>0</v>
      </c>
    </row>
    <row r="5" spans="1:10" ht="14.25" customHeight="1" x14ac:dyDescent="0.3">
      <c r="A5" s="65"/>
      <c r="B5" s="87"/>
      <c r="C5" s="65"/>
      <c r="D5" s="18" t="s">
        <v>34</v>
      </c>
      <c r="E5" s="108" t="s">
        <v>133</v>
      </c>
      <c r="F5" s="100">
        <v>7</v>
      </c>
      <c r="G5" s="111">
        <v>0</v>
      </c>
      <c r="H5" s="94">
        <f>G5*F5</f>
        <v>0</v>
      </c>
      <c r="I5" s="94">
        <f>H5*4</f>
        <v>0</v>
      </c>
      <c r="J5" s="94">
        <f>I5*12</f>
        <v>0</v>
      </c>
    </row>
    <row r="6" spans="1:10" ht="14.25" customHeight="1" x14ac:dyDescent="0.3">
      <c r="A6" s="65"/>
      <c r="B6" s="87"/>
      <c r="C6" s="65"/>
      <c r="D6" s="18" t="s">
        <v>20</v>
      </c>
      <c r="E6" s="108"/>
      <c r="F6" s="100"/>
      <c r="G6" s="112"/>
      <c r="H6" s="100"/>
      <c r="I6" s="100"/>
      <c r="J6" s="100"/>
    </row>
    <row r="7" spans="1:10" ht="14.25" customHeight="1" thickBot="1" x14ac:dyDescent="0.35">
      <c r="A7" s="65"/>
      <c r="B7" s="87"/>
      <c r="C7" s="65"/>
      <c r="D7" s="19" t="s">
        <v>43</v>
      </c>
      <c r="E7" s="109"/>
      <c r="F7" s="101"/>
      <c r="G7" s="113"/>
      <c r="H7" s="101"/>
      <c r="I7" s="101"/>
      <c r="J7" s="101"/>
    </row>
    <row r="8" spans="1:10" ht="14.25" customHeight="1" x14ac:dyDescent="0.3">
      <c r="A8" s="65"/>
      <c r="B8" s="87"/>
      <c r="C8" s="65"/>
      <c r="D8" s="20" t="s">
        <v>44</v>
      </c>
      <c r="E8" s="106" t="s">
        <v>28</v>
      </c>
      <c r="F8" s="70">
        <v>1</v>
      </c>
      <c r="G8" s="75">
        <v>0</v>
      </c>
      <c r="H8" s="64">
        <f>G8*F8</f>
        <v>0</v>
      </c>
      <c r="I8" s="64">
        <f>H8*4</f>
        <v>0</v>
      </c>
      <c r="J8" s="64">
        <f>I8*12</f>
        <v>0</v>
      </c>
    </row>
    <row r="9" spans="1:10" ht="14.25" customHeight="1" x14ac:dyDescent="0.3">
      <c r="A9" s="65"/>
      <c r="B9" s="87"/>
      <c r="C9" s="65"/>
      <c r="D9" s="20" t="s">
        <v>45</v>
      </c>
      <c r="E9" s="65"/>
      <c r="F9" s="65"/>
      <c r="G9" s="76"/>
      <c r="H9" s="65"/>
      <c r="I9" s="65"/>
      <c r="J9" s="65"/>
    </row>
    <row r="10" spans="1:10" ht="14.25" customHeight="1" x14ac:dyDescent="0.3">
      <c r="A10" s="65"/>
      <c r="B10" s="87"/>
      <c r="C10" s="65"/>
      <c r="D10" s="20" t="s">
        <v>46</v>
      </c>
      <c r="E10" s="65"/>
      <c r="F10" s="65"/>
      <c r="G10" s="76"/>
      <c r="H10" s="65"/>
      <c r="I10" s="65"/>
      <c r="J10" s="65"/>
    </row>
    <row r="11" spans="1:10" ht="14.25" customHeight="1" x14ac:dyDescent="0.3">
      <c r="A11" s="65"/>
      <c r="B11" s="87"/>
      <c r="C11" s="65"/>
      <c r="D11" s="20" t="s">
        <v>47</v>
      </c>
      <c r="E11" s="65"/>
      <c r="F11" s="65"/>
      <c r="G11" s="76"/>
      <c r="H11" s="65"/>
      <c r="I11" s="65"/>
      <c r="J11" s="65"/>
    </row>
    <row r="12" spans="1:10" ht="14.25" customHeight="1" x14ac:dyDescent="0.3">
      <c r="A12" s="65"/>
      <c r="B12" s="87"/>
      <c r="C12" s="65"/>
      <c r="D12" s="20" t="s">
        <v>23</v>
      </c>
      <c r="E12" s="65"/>
      <c r="F12" s="65"/>
      <c r="G12" s="76"/>
      <c r="H12" s="65"/>
      <c r="I12" s="65"/>
      <c r="J12" s="65"/>
    </row>
    <row r="13" spans="1:10" ht="14.25" customHeight="1" x14ac:dyDescent="0.3">
      <c r="A13" s="65"/>
      <c r="B13" s="87"/>
      <c r="C13" s="65"/>
      <c r="D13" s="20" t="s">
        <v>48</v>
      </c>
      <c r="E13" s="65"/>
      <c r="F13" s="65"/>
      <c r="G13" s="76"/>
      <c r="H13" s="65"/>
      <c r="I13" s="65"/>
      <c r="J13" s="65"/>
    </row>
    <row r="14" spans="1:10" ht="14.25" customHeight="1" x14ac:dyDescent="0.3">
      <c r="A14" s="65"/>
      <c r="B14" s="87"/>
      <c r="C14" s="65"/>
      <c r="D14" s="20" t="s">
        <v>36</v>
      </c>
      <c r="E14" s="65"/>
      <c r="F14" s="65"/>
      <c r="G14" s="76"/>
      <c r="H14" s="65"/>
      <c r="I14" s="65"/>
      <c r="J14" s="65"/>
    </row>
    <row r="15" spans="1:10" ht="14.25" customHeight="1" x14ac:dyDescent="0.3">
      <c r="A15" s="65"/>
      <c r="B15" s="87"/>
      <c r="C15" s="65"/>
      <c r="D15" s="20" t="s">
        <v>37</v>
      </c>
      <c r="E15" s="65"/>
      <c r="F15" s="65"/>
      <c r="G15" s="76"/>
      <c r="H15" s="65"/>
      <c r="I15" s="65"/>
      <c r="J15" s="65"/>
    </row>
    <row r="16" spans="1:10" ht="14.25" customHeight="1" thickBot="1" x14ac:dyDescent="0.35">
      <c r="A16" s="71"/>
      <c r="B16" s="89"/>
      <c r="C16" s="71"/>
      <c r="D16" s="20" t="s">
        <v>38</v>
      </c>
      <c r="E16" s="71"/>
      <c r="F16" s="71"/>
      <c r="G16" s="77"/>
      <c r="H16" s="71"/>
      <c r="I16" s="71"/>
      <c r="J16" s="71"/>
    </row>
    <row r="17" spans="1:10" ht="15" customHeight="1" thickBot="1" x14ac:dyDescent="0.35">
      <c r="A17" s="66" t="s">
        <v>49</v>
      </c>
      <c r="B17" s="105">
        <v>18</v>
      </c>
      <c r="C17" s="80" t="s">
        <v>50</v>
      </c>
      <c r="D17" s="52" t="s">
        <v>136</v>
      </c>
      <c r="E17" s="54" t="s">
        <v>135</v>
      </c>
      <c r="F17" s="6">
        <v>14</v>
      </c>
      <c r="G17" s="58">
        <v>0</v>
      </c>
      <c r="H17" s="7">
        <f>G17*F17</f>
        <v>0</v>
      </c>
      <c r="I17" s="7">
        <f>H17*4</f>
        <v>0</v>
      </c>
      <c r="J17" s="7">
        <f>I17*12</f>
        <v>0</v>
      </c>
    </row>
    <row r="18" spans="1:10" ht="14.25" customHeight="1" x14ac:dyDescent="0.3">
      <c r="A18" s="65"/>
      <c r="B18" s="87"/>
      <c r="C18" s="65"/>
      <c r="D18" s="18" t="s">
        <v>51</v>
      </c>
      <c r="E18" s="102" t="s">
        <v>15</v>
      </c>
      <c r="F18" s="104">
        <v>7</v>
      </c>
      <c r="G18" s="75">
        <v>0</v>
      </c>
      <c r="H18" s="94">
        <f>G18*F18</f>
        <v>0</v>
      </c>
      <c r="I18" s="94">
        <f>H18*4</f>
        <v>0</v>
      </c>
      <c r="J18" s="94">
        <f>I18*12</f>
        <v>0</v>
      </c>
    </row>
    <row r="19" spans="1:10" ht="14.25" customHeight="1" thickBot="1" x14ac:dyDescent="0.35">
      <c r="A19" s="65"/>
      <c r="B19" s="87"/>
      <c r="C19" s="65"/>
      <c r="D19" s="19" t="s">
        <v>43</v>
      </c>
      <c r="E19" s="103"/>
      <c r="F19" s="101"/>
      <c r="G19" s="76"/>
      <c r="H19" s="96"/>
      <c r="I19" s="96"/>
      <c r="J19" s="96"/>
    </row>
    <row r="20" spans="1:10" ht="14.25" customHeight="1" x14ac:dyDescent="0.3">
      <c r="A20" s="65"/>
      <c r="B20" s="87"/>
      <c r="C20" s="65"/>
      <c r="D20" s="21" t="s">
        <v>36</v>
      </c>
      <c r="E20" s="106" t="s">
        <v>28</v>
      </c>
      <c r="F20" s="70">
        <v>1</v>
      </c>
      <c r="G20" s="75">
        <v>0</v>
      </c>
      <c r="H20" s="64">
        <f>G20*F20</f>
        <v>0</v>
      </c>
      <c r="I20" s="64">
        <f>H20*4</f>
        <v>0</v>
      </c>
      <c r="J20" s="64">
        <f>I20*12</f>
        <v>0</v>
      </c>
    </row>
    <row r="21" spans="1:10" ht="14.25" customHeight="1" x14ac:dyDescent="0.3">
      <c r="A21" s="65"/>
      <c r="B21" s="87"/>
      <c r="C21" s="65"/>
      <c r="D21" s="21" t="s">
        <v>37</v>
      </c>
      <c r="E21" s="65"/>
      <c r="F21" s="65"/>
      <c r="G21" s="76"/>
      <c r="H21" s="65"/>
      <c r="I21" s="65"/>
      <c r="J21" s="65"/>
    </row>
    <row r="22" spans="1:10" ht="14.25" customHeight="1" x14ac:dyDescent="0.3">
      <c r="A22" s="65"/>
      <c r="B22" s="87"/>
      <c r="C22" s="65"/>
      <c r="D22" s="21" t="s">
        <v>38</v>
      </c>
      <c r="E22" s="65"/>
      <c r="F22" s="65"/>
      <c r="G22" s="76"/>
      <c r="H22" s="65"/>
      <c r="I22" s="65"/>
      <c r="J22" s="65"/>
    </row>
    <row r="23" spans="1:10" ht="14.25" customHeight="1" x14ac:dyDescent="0.3">
      <c r="A23" s="65"/>
      <c r="B23" s="87"/>
      <c r="C23" s="65"/>
      <c r="D23" s="21" t="s">
        <v>52</v>
      </c>
      <c r="E23" s="65"/>
      <c r="F23" s="65"/>
      <c r="G23" s="76"/>
      <c r="H23" s="65"/>
      <c r="I23" s="65"/>
      <c r="J23" s="65"/>
    </row>
    <row r="24" spans="1:10" ht="14.25" customHeight="1" x14ac:dyDescent="0.3">
      <c r="A24" s="65"/>
      <c r="B24" s="87"/>
      <c r="C24" s="65"/>
      <c r="D24" s="21" t="s">
        <v>47</v>
      </c>
      <c r="E24" s="65"/>
      <c r="F24" s="65"/>
      <c r="G24" s="76"/>
      <c r="H24" s="65"/>
      <c r="I24" s="65"/>
      <c r="J24" s="65"/>
    </row>
    <row r="25" spans="1:10" ht="14.25" customHeight="1" thickBot="1" x14ac:dyDescent="0.35">
      <c r="A25" s="71"/>
      <c r="B25" s="89"/>
      <c r="C25" s="71"/>
      <c r="D25" s="22" t="s">
        <v>53</v>
      </c>
      <c r="E25" s="71"/>
      <c r="F25" s="71"/>
      <c r="G25" s="77"/>
      <c r="H25" s="71"/>
      <c r="I25" s="71"/>
      <c r="J25" s="71"/>
    </row>
    <row r="26" spans="1:10" ht="14.25" customHeight="1" thickBot="1" x14ac:dyDescent="0.35">
      <c r="A26" s="90" t="s">
        <v>54</v>
      </c>
      <c r="B26" s="105">
        <v>4</v>
      </c>
      <c r="C26" s="80" t="s">
        <v>13</v>
      </c>
      <c r="D26" s="56" t="s">
        <v>33</v>
      </c>
      <c r="E26" s="57" t="s">
        <v>137</v>
      </c>
      <c r="F26" s="49">
        <v>14</v>
      </c>
      <c r="G26" s="59">
        <v>0</v>
      </c>
      <c r="H26" s="48">
        <f>G26*F26</f>
        <v>0</v>
      </c>
      <c r="I26" s="48">
        <f>H26*4</f>
        <v>0</v>
      </c>
      <c r="J26" s="48">
        <f>I26*12</f>
        <v>0</v>
      </c>
    </row>
    <row r="27" spans="1:10" ht="14.25" customHeight="1" x14ac:dyDescent="0.3">
      <c r="A27" s="65"/>
      <c r="B27" s="87"/>
      <c r="C27" s="65"/>
      <c r="D27" s="55" t="s">
        <v>55</v>
      </c>
      <c r="E27" s="102" t="s">
        <v>133</v>
      </c>
      <c r="F27" s="104">
        <v>7</v>
      </c>
      <c r="G27" s="111">
        <v>0</v>
      </c>
      <c r="H27" s="94">
        <f>G27*F27</f>
        <v>0</v>
      </c>
      <c r="I27" s="94">
        <f>H27*4</f>
        <v>0</v>
      </c>
      <c r="J27" s="97">
        <f>I27*12</f>
        <v>0</v>
      </c>
    </row>
    <row r="28" spans="1:10" ht="14.25" customHeight="1" x14ac:dyDescent="0.3">
      <c r="A28" s="65"/>
      <c r="B28" s="87"/>
      <c r="C28" s="65"/>
      <c r="D28" s="23" t="s">
        <v>56</v>
      </c>
      <c r="E28" s="110"/>
      <c r="F28" s="100"/>
      <c r="G28" s="112"/>
      <c r="H28" s="95"/>
      <c r="I28" s="95"/>
      <c r="J28" s="98"/>
    </row>
    <row r="29" spans="1:10" ht="14.25" customHeight="1" x14ac:dyDescent="0.3">
      <c r="A29" s="65"/>
      <c r="B29" s="87"/>
      <c r="C29" s="65"/>
      <c r="D29" s="23" t="s">
        <v>57</v>
      </c>
      <c r="E29" s="110"/>
      <c r="F29" s="100"/>
      <c r="G29" s="112"/>
      <c r="H29" s="95"/>
      <c r="I29" s="95"/>
      <c r="J29" s="98"/>
    </row>
    <row r="30" spans="1:10" ht="14.25" customHeight="1" thickBot="1" x14ac:dyDescent="0.35">
      <c r="A30" s="65"/>
      <c r="B30" s="87"/>
      <c r="C30" s="65"/>
      <c r="D30" s="23" t="s">
        <v>58</v>
      </c>
      <c r="E30" s="103"/>
      <c r="F30" s="101"/>
      <c r="G30" s="113"/>
      <c r="H30" s="96"/>
      <c r="I30" s="96"/>
      <c r="J30" s="99"/>
    </row>
    <row r="31" spans="1:10" ht="14.25" customHeight="1" x14ac:dyDescent="0.3">
      <c r="A31" s="65"/>
      <c r="B31" s="87"/>
      <c r="C31" s="65"/>
      <c r="D31" s="24" t="s">
        <v>59</v>
      </c>
      <c r="E31" s="106" t="s">
        <v>28</v>
      </c>
      <c r="F31" s="70">
        <v>1</v>
      </c>
      <c r="G31" s="75">
        <v>0</v>
      </c>
      <c r="H31" s="64">
        <f>G31*F31</f>
        <v>0</v>
      </c>
      <c r="I31" s="64">
        <f>H31*4</f>
        <v>0</v>
      </c>
      <c r="J31" s="64">
        <f>I31*12</f>
        <v>0</v>
      </c>
    </row>
    <row r="32" spans="1:10" ht="14.25" customHeight="1" x14ac:dyDescent="0.3">
      <c r="A32" s="71"/>
      <c r="B32" s="89"/>
      <c r="C32" s="71"/>
      <c r="D32" s="25" t="s">
        <v>60</v>
      </c>
      <c r="E32" s="71"/>
      <c r="F32" s="71"/>
      <c r="G32" s="77"/>
      <c r="H32" s="71"/>
      <c r="I32" s="71"/>
      <c r="J32" s="71"/>
    </row>
    <row r="33" spans="1:10" ht="15" customHeight="1" x14ac:dyDescent="0.3">
      <c r="A33" s="66" t="s">
        <v>61</v>
      </c>
      <c r="B33" s="105">
        <v>9</v>
      </c>
      <c r="C33" s="80" t="s">
        <v>50</v>
      </c>
      <c r="D33" s="26" t="s">
        <v>62</v>
      </c>
      <c r="E33" s="107" t="s">
        <v>15</v>
      </c>
      <c r="F33" s="70">
        <v>7</v>
      </c>
      <c r="G33" s="75">
        <v>0</v>
      </c>
      <c r="H33" s="64">
        <f>G33*F33</f>
        <v>0</v>
      </c>
      <c r="I33" s="64">
        <f>H33*4</f>
        <v>0</v>
      </c>
      <c r="J33" s="64">
        <f>I33*12</f>
        <v>0</v>
      </c>
    </row>
    <row r="34" spans="1:10" ht="15" customHeight="1" x14ac:dyDescent="0.3">
      <c r="A34" s="65"/>
      <c r="B34" s="87"/>
      <c r="C34" s="65"/>
      <c r="D34" s="26" t="s">
        <v>56</v>
      </c>
      <c r="E34" s="73"/>
      <c r="F34" s="65"/>
      <c r="G34" s="76"/>
      <c r="H34" s="65"/>
      <c r="I34" s="65"/>
      <c r="J34" s="65"/>
    </row>
    <row r="35" spans="1:10" ht="14.25" customHeight="1" x14ac:dyDescent="0.3">
      <c r="A35" s="65"/>
      <c r="B35" s="87"/>
      <c r="C35" s="65"/>
      <c r="D35" s="26" t="s">
        <v>16</v>
      </c>
      <c r="E35" s="74"/>
      <c r="F35" s="71"/>
      <c r="G35" s="77"/>
      <c r="H35" s="71"/>
      <c r="I35" s="71"/>
      <c r="J35" s="71"/>
    </row>
    <row r="36" spans="1:10" ht="14.25" customHeight="1" x14ac:dyDescent="0.3">
      <c r="A36" s="71"/>
      <c r="B36" s="89"/>
      <c r="C36" s="71"/>
      <c r="D36" s="4" t="s">
        <v>63</v>
      </c>
      <c r="E36" s="5" t="s">
        <v>28</v>
      </c>
      <c r="F36" s="6">
        <v>1</v>
      </c>
      <c r="G36" s="58">
        <v>0</v>
      </c>
      <c r="H36" s="7">
        <f t="shared" ref="H36:H37" si="0">G36*F36</f>
        <v>0</v>
      </c>
      <c r="I36" s="7">
        <f t="shared" ref="I36:I37" si="1">H36*4</f>
        <v>0</v>
      </c>
      <c r="J36" s="7">
        <f t="shared" ref="J36:J37" si="2">I36*12</f>
        <v>0</v>
      </c>
    </row>
    <row r="37" spans="1:10" ht="14.25" customHeight="1" x14ac:dyDescent="0.3">
      <c r="A37" s="90" t="s">
        <v>64</v>
      </c>
      <c r="B37" s="105">
        <v>64</v>
      </c>
      <c r="C37" s="80" t="s">
        <v>13</v>
      </c>
      <c r="D37" s="24" t="s">
        <v>33</v>
      </c>
      <c r="E37" s="106" t="s">
        <v>28</v>
      </c>
      <c r="F37" s="70">
        <v>1</v>
      </c>
      <c r="G37" s="75">
        <v>0</v>
      </c>
      <c r="H37" s="64">
        <f t="shared" si="0"/>
        <v>0</v>
      </c>
      <c r="I37" s="64">
        <f t="shared" si="1"/>
        <v>0</v>
      </c>
      <c r="J37" s="64">
        <f t="shared" si="2"/>
        <v>0</v>
      </c>
    </row>
    <row r="38" spans="1:10" ht="14.25" customHeight="1" x14ac:dyDescent="0.3">
      <c r="A38" s="65"/>
      <c r="B38" s="87"/>
      <c r="C38" s="65"/>
      <c r="D38" s="27" t="s">
        <v>65</v>
      </c>
      <c r="E38" s="65"/>
      <c r="F38" s="65"/>
      <c r="G38" s="76"/>
      <c r="H38" s="65"/>
      <c r="I38" s="65"/>
      <c r="J38" s="65"/>
    </row>
    <row r="39" spans="1:10" ht="14.25" customHeight="1" x14ac:dyDescent="0.3">
      <c r="A39" s="65"/>
      <c r="B39" s="87"/>
      <c r="C39" s="65"/>
      <c r="D39" s="27" t="s">
        <v>16</v>
      </c>
      <c r="E39" s="65"/>
      <c r="F39" s="65"/>
      <c r="G39" s="76"/>
      <c r="H39" s="65"/>
      <c r="I39" s="65"/>
      <c r="J39" s="65"/>
    </row>
    <row r="40" spans="1:10" ht="14.25" customHeight="1" x14ac:dyDescent="0.3">
      <c r="A40" s="65"/>
      <c r="B40" s="87"/>
      <c r="C40" s="65"/>
      <c r="D40" s="28" t="s">
        <v>51</v>
      </c>
      <c r="E40" s="71"/>
      <c r="F40" s="71"/>
      <c r="G40" s="77"/>
      <c r="H40" s="71"/>
      <c r="I40" s="71"/>
      <c r="J40" s="71"/>
    </row>
    <row r="41" spans="1:10" ht="14.25" customHeight="1" x14ac:dyDescent="0.3">
      <c r="A41" s="65"/>
      <c r="B41" s="87"/>
      <c r="C41" s="65"/>
      <c r="D41" s="29" t="s">
        <v>23</v>
      </c>
      <c r="E41" s="78" t="s">
        <v>24</v>
      </c>
      <c r="F41" s="70">
        <v>0.25</v>
      </c>
      <c r="G41" s="75">
        <v>0</v>
      </c>
      <c r="H41" s="64">
        <f>G41*F41</f>
        <v>0</v>
      </c>
      <c r="I41" s="64">
        <f>H41*4</f>
        <v>0</v>
      </c>
      <c r="J41" s="64">
        <f>I41*12</f>
        <v>0</v>
      </c>
    </row>
    <row r="42" spans="1:10" ht="14.25" customHeight="1" x14ac:dyDescent="0.3">
      <c r="A42" s="65"/>
      <c r="B42" s="87"/>
      <c r="C42" s="65"/>
      <c r="D42" s="15" t="s">
        <v>29</v>
      </c>
      <c r="E42" s="65"/>
      <c r="F42" s="65"/>
      <c r="G42" s="76"/>
      <c r="H42" s="65"/>
      <c r="I42" s="65"/>
      <c r="J42" s="65"/>
    </row>
    <row r="43" spans="1:10" ht="14.25" customHeight="1" x14ac:dyDescent="0.3">
      <c r="A43" s="71"/>
      <c r="B43" s="89"/>
      <c r="C43" s="71"/>
      <c r="D43" s="10" t="s">
        <v>48</v>
      </c>
      <c r="E43" s="71"/>
      <c r="F43" s="71"/>
      <c r="G43" s="77"/>
      <c r="H43" s="71"/>
      <c r="I43" s="71"/>
      <c r="J43" s="71"/>
    </row>
    <row r="44" spans="1:10" ht="24" customHeight="1" x14ac:dyDescent="0.3">
      <c r="A44" s="83" t="s">
        <v>66</v>
      </c>
      <c r="B44" s="84"/>
      <c r="C44" s="84"/>
      <c r="D44" s="84"/>
      <c r="E44" s="84"/>
      <c r="F44" s="84"/>
      <c r="G44" s="84"/>
      <c r="H44" s="85"/>
      <c r="I44" s="17">
        <f t="shared" ref="I44:J44" si="3">SUM(I4:I43)</f>
        <v>0</v>
      </c>
      <c r="J44" s="17">
        <f t="shared" si="3"/>
        <v>0</v>
      </c>
    </row>
    <row r="45" spans="1:10" ht="14.25" customHeight="1" x14ac:dyDescent="0.3"/>
    <row r="46" spans="1:10" ht="14.25" customHeight="1" x14ac:dyDescent="0.3"/>
    <row r="47" spans="1:10" ht="14.25" customHeight="1" x14ac:dyDescent="0.3"/>
    <row r="48" spans="1:10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sheetProtection algorithmName="SHA-512" hashValue="AX1u5UmaDZmpH4L4UjmV6Pk3qHAgMF3AviwsjTWhmP/BeM+er6iZyk0p5qt0aIusLGPasluYlFuCDbGDlndmpQ==" saltValue="CmQM0Qf+GcYkSRpqQzM8gQ==" spinCount="100000" sheet="1" objects="1" scenarios="1"/>
  <mergeCells count="71">
    <mergeCell ref="G27:G30"/>
    <mergeCell ref="J41:J43"/>
    <mergeCell ref="A44:H44"/>
    <mergeCell ref="F31:F32"/>
    <mergeCell ref="F33:F35"/>
    <mergeCell ref="G37:G40"/>
    <mergeCell ref="H37:H40"/>
    <mergeCell ref="I37:I40"/>
    <mergeCell ref="J37:J40"/>
    <mergeCell ref="F37:F40"/>
    <mergeCell ref="F41:F43"/>
    <mergeCell ref="G41:G43"/>
    <mergeCell ref="H41:H43"/>
    <mergeCell ref="I41:I43"/>
    <mergeCell ref="G31:G32"/>
    <mergeCell ref="G33:G35"/>
    <mergeCell ref="H33:H35"/>
    <mergeCell ref="I33:I35"/>
    <mergeCell ref="J33:J35"/>
    <mergeCell ref="I20:I25"/>
    <mergeCell ref="J20:J25"/>
    <mergeCell ref="H20:H25"/>
    <mergeCell ref="H31:H32"/>
    <mergeCell ref="I31:I32"/>
    <mergeCell ref="J31:J32"/>
    <mergeCell ref="H27:H30"/>
    <mergeCell ref="E5:E7"/>
    <mergeCell ref="E27:E30"/>
    <mergeCell ref="A1:J2"/>
    <mergeCell ref="B4:B16"/>
    <mergeCell ref="C4:C16"/>
    <mergeCell ref="J8:J16"/>
    <mergeCell ref="H8:H16"/>
    <mergeCell ref="I8:I16"/>
    <mergeCell ref="F8:F16"/>
    <mergeCell ref="G8:G16"/>
    <mergeCell ref="A4:A16"/>
    <mergeCell ref="F5:F7"/>
    <mergeCell ref="G5:G7"/>
    <mergeCell ref="F20:F25"/>
    <mergeCell ref="G20:G25"/>
    <mergeCell ref="F27:F30"/>
    <mergeCell ref="E37:E40"/>
    <mergeCell ref="E41:E43"/>
    <mergeCell ref="E8:E16"/>
    <mergeCell ref="E20:E25"/>
    <mergeCell ref="E31:E32"/>
    <mergeCell ref="E33:E35"/>
    <mergeCell ref="A17:A25"/>
    <mergeCell ref="B17:B25"/>
    <mergeCell ref="C17:C25"/>
    <mergeCell ref="A26:A32"/>
    <mergeCell ref="B26:B32"/>
    <mergeCell ref="C26:C32"/>
    <mergeCell ref="A33:A36"/>
    <mergeCell ref="B33:B36"/>
    <mergeCell ref="C33:C36"/>
    <mergeCell ref="A37:A43"/>
    <mergeCell ref="B37:B43"/>
    <mergeCell ref="C37:C43"/>
    <mergeCell ref="E18:E19"/>
    <mergeCell ref="F18:F19"/>
    <mergeCell ref="G18:G19"/>
    <mergeCell ref="H18:H19"/>
    <mergeCell ref="I18:I19"/>
    <mergeCell ref="I27:I30"/>
    <mergeCell ref="J27:J30"/>
    <mergeCell ref="H5:H7"/>
    <mergeCell ref="I5:I7"/>
    <mergeCell ref="J5:J7"/>
    <mergeCell ref="J18:J19"/>
  </mergeCells>
  <pageMargins left="0.70866141732283472" right="0.70866141732283472" top="0.78740157480314965" bottom="0.78740157480314965" header="0" footer="0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0"/>
  <sheetViews>
    <sheetView workbookViewId="0">
      <selection activeCell="G24" sqref="G24"/>
    </sheetView>
  </sheetViews>
  <sheetFormatPr defaultColWidth="14.44140625" defaultRowHeight="15" customHeight="1" x14ac:dyDescent="0.3"/>
  <cols>
    <col min="1" max="1" width="23.44140625" customWidth="1"/>
    <col min="2" max="2" width="8.6640625" customWidth="1"/>
    <col min="3" max="3" width="11.33203125" customWidth="1"/>
    <col min="4" max="4" width="50.6640625" customWidth="1"/>
    <col min="5" max="5" width="8.6640625" customWidth="1"/>
    <col min="6" max="6" width="11" customWidth="1"/>
    <col min="7" max="7" width="25.33203125" customWidth="1"/>
    <col min="8" max="8" width="14.44140625" customWidth="1"/>
    <col min="9" max="9" width="14.88671875" customWidth="1"/>
    <col min="10" max="10" width="15.44140625" customWidth="1"/>
    <col min="11" max="26" width="8.6640625" customWidth="1"/>
  </cols>
  <sheetData>
    <row r="1" spans="1:10" ht="14.25" customHeight="1" x14ac:dyDescent="0.3">
      <c r="A1" s="88" t="s">
        <v>67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4.25" customHeight="1" x14ac:dyDescent="0.3">
      <c r="A2" s="89"/>
      <c r="B2" s="89"/>
      <c r="C2" s="89"/>
      <c r="D2" s="89"/>
      <c r="E2" s="89"/>
      <c r="F2" s="89"/>
      <c r="G2" s="89"/>
      <c r="H2" s="89"/>
      <c r="I2" s="89"/>
      <c r="J2" s="89"/>
    </row>
    <row r="3" spans="1:10" ht="45" customHeight="1" x14ac:dyDescent="0.3">
      <c r="A3" s="1" t="s">
        <v>2</v>
      </c>
      <c r="B3" s="2" t="s">
        <v>68</v>
      </c>
      <c r="C3" s="2" t="s">
        <v>4</v>
      </c>
      <c r="D3" s="1" t="s">
        <v>5</v>
      </c>
      <c r="E3" s="2" t="s">
        <v>6</v>
      </c>
      <c r="F3" s="30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4.25" customHeight="1" x14ac:dyDescent="0.3">
      <c r="A4" s="90" t="s">
        <v>69</v>
      </c>
      <c r="B4" s="116">
        <v>13</v>
      </c>
      <c r="C4" s="80" t="s">
        <v>32</v>
      </c>
      <c r="D4" s="23" t="s">
        <v>70</v>
      </c>
      <c r="E4" s="93" t="s">
        <v>15</v>
      </c>
      <c r="F4" s="70">
        <v>7</v>
      </c>
      <c r="G4" s="75">
        <v>0</v>
      </c>
      <c r="H4" s="64">
        <f>G4*F4</f>
        <v>0</v>
      </c>
      <c r="I4" s="64">
        <f>H4*4</f>
        <v>0</v>
      </c>
      <c r="J4" s="64">
        <f>I4*12</f>
        <v>0</v>
      </c>
    </row>
    <row r="5" spans="1:10" ht="14.25" customHeight="1" x14ac:dyDescent="0.3">
      <c r="A5" s="65"/>
      <c r="B5" s="65"/>
      <c r="C5" s="65"/>
      <c r="D5" s="23" t="s">
        <v>71</v>
      </c>
      <c r="E5" s="65"/>
      <c r="F5" s="65"/>
      <c r="G5" s="76"/>
      <c r="H5" s="65"/>
      <c r="I5" s="65"/>
      <c r="J5" s="65"/>
    </row>
    <row r="6" spans="1:10" ht="14.25" customHeight="1" x14ac:dyDescent="0.3">
      <c r="A6" s="65"/>
      <c r="B6" s="65"/>
      <c r="C6" s="65"/>
      <c r="D6" s="23" t="s">
        <v>51</v>
      </c>
      <c r="E6" s="65"/>
      <c r="F6" s="65"/>
      <c r="G6" s="76"/>
      <c r="H6" s="65"/>
      <c r="I6" s="65"/>
      <c r="J6" s="65"/>
    </row>
    <row r="7" spans="1:10" ht="14.25" customHeight="1" x14ac:dyDescent="0.3">
      <c r="A7" s="65"/>
      <c r="B7" s="65"/>
      <c r="C7" s="65"/>
      <c r="D7" s="23" t="s">
        <v>72</v>
      </c>
      <c r="E7" s="65"/>
      <c r="F7" s="65"/>
      <c r="G7" s="76"/>
      <c r="H7" s="65"/>
      <c r="I7" s="65"/>
      <c r="J7" s="65"/>
    </row>
    <row r="8" spans="1:10" ht="14.25" customHeight="1" x14ac:dyDescent="0.3">
      <c r="A8" s="65"/>
      <c r="B8" s="65"/>
      <c r="C8" s="65"/>
      <c r="D8" s="23" t="s">
        <v>58</v>
      </c>
      <c r="E8" s="65"/>
      <c r="F8" s="65"/>
      <c r="G8" s="76"/>
      <c r="H8" s="65"/>
      <c r="I8" s="65"/>
      <c r="J8" s="65"/>
    </row>
    <row r="9" spans="1:10" ht="14.25" customHeight="1" x14ac:dyDescent="0.3">
      <c r="A9" s="65"/>
      <c r="B9" s="65"/>
      <c r="C9" s="65"/>
      <c r="D9" s="23" t="s">
        <v>47</v>
      </c>
      <c r="E9" s="67"/>
      <c r="F9" s="71"/>
      <c r="G9" s="77"/>
      <c r="H9" s="71"/>
      <c r="I9" s="71"/>
      <c r="J9" s="71"/>
    </row>
    <row r="10" spans="1:10" ht="14.25" customHeight="1" x14ac:dyDescent="0.3">
      <c r="A10" s="65"/>
      <c r="B10" s="65"/>
      <c r="C10" s="65"/>
      <c r="D10" s="24" t="s">
        <v>73</v>
      </c>
      <c r="E10" s="106" t="s">
        <v>28</v>
      </c>
      <c r="F10" s="70">
        <v>1</v>
      </c>
      <c r="G10" s="75">
        <v>0</v>
      </c>
      <c r="H10" s="64">
        <f>G10*F10</f>
        <v>0</v>
      </c>
      <c r="I10" s="64">
        <f>H10*4</f>
        <v>0</v>
      </c>
      <c r="J10" s="64">
        <f>I10*12</f>
        <v>0</v>
      </c>
    </row>
    <row r="11" spans="1:10" ht="14.25" customHeight="1" x14ac:dyDescent="0.3">
      <c r="A11" s="65"/>
      <c r="B11" s="65"/>
      <c r="C11" s="65"/>
      <c r="D11" s="27" t="s">
        <v>74</v>
      </c>
      <c r="E11" s="65"/>
      <c r="F11" s="65"/>
      <c r="G11" s="76"/>
      <c r="H11" s="65"/>
      <c r="I11" s="65"/>
      <c r="J11" s="65"/>
    </row>
    <row r="12" spans="1:10" ht="14.25" customHeight="1" x14ac:dyDescent="0.3">
      <c r="A12" s="65"/>
      <c r="B12" s="65"/>
      <c r="C12" s="65"/>
      <c r="D12" s="27" t="s">
        <v>37</v>
      </c>
      <c r="E12" s="65"/>
      <c r="F12" s="65"/>
      <c r="G12" s="76"/>
      <c r="H12" s="65"/>
      <c r="I12" s="65"/>
      <c r="J12" s="65"/>
    </row>
    <row r="13" spans="1:10" ht="14.25" customHeight="1" thickBot="1" x14ac:dyDescent="0.35">
      <c r="A13" s="71"/>
      <c r="B13" s="71"/>
      <c r="C13" s="71"/>
      <c r="D13" s="28" t="s">
        <v>38</v>
      </c>
      <c r="E13" s="71"/>
      <c r="F13" s="71"/>
      <c r="G13" s="77"/>
      <c r="H13" s="71"/>
      <c r="I13" s="71"/>
      <c r="J13" s="71"/>
    </row>
    <row r="14" spans="1:10" ht="15" customHeight="1" thickBot="1" x14ac:dyDescent="0.35">
      <c r="A14" s="90" t="s">
        <v>75</v>
      </c>
      <c r="B14" s="116">
        <v>74</v>
      </c>
      <c r="C14" s="80" t="s">
        <v>32</v>
      </c>
      <c r="D14" s="60" t="s">
        <v>58</v>
      </c>
      <c r="E14" s="54" t="s">
        <v>132</v>
      </c>
      <c r="F14" s="49">
        <v>14</v>
      </c>
      <c r="G14" s="59">
        <v>0</v>
      </c>
      <c r="H14" s="48">
        <f>G14*F14</f>
        <v>0</v>
      </c>
      <c r="I14" s="48">
        <f>H14*4</f>
        <v>0</v>
      </c>
      <c r="J14" s="48">
        <f>I14*12</f>
        <v>0</v>
      </c>
    </row>
    <row r="15" spans="1:10" ht="15" customHeight="1" x14ac:dyDescent="0.3">
      <c r="A15" s="65"/>
      <c r="B15" s="65"/>
      <c r="C15" s="65"/>
      <c r="D15" s="31" t="s">
        <v>71</v>
      </c>
      <c r="E15" s="102" t="s">
        <v>15</v>
      </c>
      <c r="F15" s="114">
        <v>7</v>
      </c>
      <c r="G15" s="111">
        <v>0</v>
      </c>
      <c r="H15" s="117">
        <f>G15*F15</f>
        <v>0</v>
      </c>
      <c r="I15" s="94">
        <f>H15*4</f>
        <v>0</v>
      </c>
      <c r="J15" s="94">
        <f>I15*12</f>
        <v>0</v>
      </c>
    </row>
    <row r="16" spans="1:10" ht="14.25" customHeight="1" thickBot="1" x14ac:dyDescent="0.35">
      <c r="A16" s="65"/>
      <c r="B16" s="65"/>
      <c r="C16" s="65"/>
      <c r="D16" s="31" t="s">
        <v>47</v>
      </c>
      <c r="E16" s="103"/>
      <c r="F16" s="115"/>
      <c r="G16" s="113"/>
      <c r="H16" s="118"/>
      <c r="I16" s="96"/>
      <c r="J16" s="96"/>
    </row>
    <row r="17" spans="1:10" ht="14.25" customHeight="1" x14ac:dyDescent="0.3">
      <c r="A17" s="65"/>
      <c r="B17" s="65"/>
      <c r="C17" s="65"/>
      <c r="D17" s="32" t="s">
        <v>38</v>
      </c>
      <c r="E17" s="106" t="s">
        <v>28</v>
      </c>
      <c r="F17" s="70">
        <v>1</v>
      </c>
      <c r="G17" s="75">
        <v>0</v>
      </c>
      <c r="H17" s="64">
        <f>G17*F17</f>
        <v>0</v>
      </c>
      <c r="I17" s="64">
        <f>H17*4</f>
        <v>0</v>
      </c>
      <c r="J17" s="64">
        <f>I17*12</f>
        <v>0</v>
      </c>
    </row>
    <row r="18" spans="1:10" ht="14.25" customHeight="1" x14ac:dyDescent="0.3">
      <c r="A18" s="65"/>
      <c r="B18" s="65"/>
      <c r="C18" s="65"/>
      <c r="D18" s="33" t="s">
        <v>53</v>
      </c>
      <c r="E18" s="65"/>
      <c r="F18" s="65"/>
      <c r="G18" s="76"/>
      <c r="H18" s="65"/>
      <c r="I18" s="65"/>
      <c r="J18" s="65"/>
    </row>
    <row r="19" spans="1:10" ht="14.25" customHeight="1" x14ac:dyDescent="0.3">
      <c r="A19" s="71"/>
      <c r="B19" s="71"/>
      <c r="C19" s="71"/>
      <c r="D19" s="34" t="s">
        <v>65</v>
      </c>
      <c r="E19" s="71"/>
      <c r="F19" s="71"/>
      <c r="G19" s="77"/>
      <c r="H19" s="71"/>
      <c r="I19" s="71"/>
      <c r="J19" s="71"/>
    </row>
    <row r="20" spans="1:10" ht="24" customHeight="1" x14ac:dyDescent="0.3">
      <c r="A20" s="83" t="s">
        <v>76</v>
      </c>
      <c r="B20" s="84"/>
      <c r="C20" s="84"/>
      <c r="D20" s="84"/>
      <c r="E20" s="84"/>
      <c r="F20" s="84"/>
      <c r="G20" s="84"/>
      <c r="H20" s="85"/>
      <c r="I20" s="17">
        <f t="shared" ref="I20:J20" si="0">SUM(I4:I19)</f>
        <v>0</v>
      </c>
      <c r="J20" s="17">
        <f t="shared" si="0"/>
        <v>0</v>
      </c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sheetProtection algorithmName="SHA-512" hashValue="WiRF/sX7RC8tiWeUT2MCY815tMdIkYbQnOimxGkncgKErkfmOVhFasgj+WOCBPs8F/zbym3PClIPNBP/nEym/Q==" saltValue="rT4ciCg0cdCvqaQu5BHeEQ==" spinCount="100000" sheet="1" objects="1" scenarios="1"/>
  <mergeCells count="32">
    <mergeCell ref="A1:J2"/>
    <mergeCell ref="B4:B13"/>
    <mergeCell ref="C4:C13"/>
    <mergeCell ref="F4:F9"/>
    <mergeCell ref="G4:G9"/>
    <mergeCell ref="J4:J9"/>
    <mergeCell ref="J10:J13"/>
    <mergeCell ref="J17:J19"/>
    <mergeCell ref="A4:A13"/>
    <mergeCell ref="A14:A19"/>
    <mergeCell ref="B14:B19"/>
    <mergeCell ref="C14:C19"/>
    <mergeCell ref="H4:H9"/>
    <mergeCell ref="I4:I9"/>
    <mergeCell ref="E4:E9"/>
    <mergeCell ref="G15:G16"/>
    <mergeCell ref="H15:H16"/>
    <mergeCell ref="I15:I16"/>
    <mergeCell ref="J15:J16"/>
    <mergeCell ref="A20:H20"/>
    <mergeCell ref="H10:H13"/>
    <mergeCell ref="I10:I13"/>
    <mergeCell ref="E17:E19"/>
    <mergeCell ref="F10:F13"/>
    <mergeCell ref="G10:G13"/>
    <mergeCell ref="F17:F19"/>
    <mergeCell ref="G17:G19"/>
    <mergeCell ref="E10:E13"/>
    <mergeCell ref="E15:E16"/>
    <mergeCell ref="F15:F16"/>
    <mergeCell ref="H17:H19"/>
    <mergeCell ref="I17:I19"/>
  </mergeCells>
  <pageMargins left="0.70866141732283472" right="0.70866141732283472" top="0.78740157480314965" bottom="0.78740157480314965" header="0" footer="0"/>
  <pageSetup paperSize="9" scale="9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00"/>
  <sheetViews>
    <sheetView workbookViewId="0">
      <selection activeCell="N20" sqref="N20"/>
    </sheetView>
  </sheetViews>
  <sheetFormatPr defaultColWidth="14.44140625" defaultRowHeight="15" customHeight="1" x14ac:dyDescent="0.3"/>
  <cols>
    <col min="1" max="1" width="18.6640625" customWidth="1"/>
    <col min="2" max="2" width="8.6640625" customWidth="1"/>
    <col min="3" max="3" width="10.88671875" customWidth="1"/>
    <col min="4" max="4" width="64.33203125" customWidth="1"/>
    <col min="5" max="5" width="10.6640625" customWidth="1"/>
    <col min="6" max="6" width="8.6640625" customWidth="1"/>
    <col min="7" max="7" width="24.88671875" customWidth="1"/>
    <col min="8" max="8" width="15.33203125" customWidth="1"/>
    <col min="9" max="9" width="13.6640625" customWidth="1"/>
    <col min="10" max="10" width="14.6640625" customWidth="1"/>
    <col min="11" max="26" width="8.6640625" customWidth="1"/>
  </cols>
  <sheetData>
    <row r="1" spans="1:10" ht="14.25" customHeight="1" x14ac:dyDescent="0.3">
      <c r="A1" s="88" t="s">
        <v>77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4.25" customHeight="1" x14ac:dyDescent="0.3">
      <c r="A2" s="89"/>
      <c r="B2" s="89"/>
      <c r="C2" s="89"/>
      <c r="D2" s="89"/>
      <c r="E2" s="89"/>
      <c r="F2" s="89"/>
      <c r="G2" s="89"/>
      <c r="H2" s="89"/>
      <c r="I2" s="89"/>
      <c r="J2" s="89"/>
    </row>
    <row r="3" spans="1:10" ht="45" customHeight="1" thickBot="1" x14ac:dyDescent="0.35">
      <c r="A3" s="1" t="s">
        <v>2</v>
      </c>
      <c r="B3" s="2" t="s">
        <v>78</v>
      </c>
      <c r="C3" s="2" t="s">
        <v>4</v>
      </c>
      <c r="D3" s="1" t="s">
        <v>5</v>
      </c>
      <c r="E3" s="2" t="s">
        <v>6</v>
      </c>
      <c r="F3" s="30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4.25" customHeight="1" x14ac:dyDescent="0.3">
      <c r="A4" s="90" t="s">
        <v>79</v>
      </c>
      <c r="B4" s="116">
        <v>42</v>
      </c>
      <c r="C4" s="80" t="s">
        <v>32</v>
      </c>
      <c r="D4" s="61" t="s">
        <v>138</v>
      </c>
      <c r="E4" s="122" t="s">
        <v>132</v>
      </c>
      <c r="F4" s="124">
        <v>14</v>
      </c>
      <c r="G4" s="111">
        <v>0</v>
      </c>
      <c r="H4" s="117">
        <f>G4*F4</f>
        <v>0</v>
      </c>
      <c r="I4" s="117">
        <f>H4*4</f>
        <v>0</v>
      </c>
      <c r="J4" s="117">
        <f>I4*12</f>
        <v>0</v>
      </c>
    </row>
    <row r="5" spans="1:10" ht="14.25" customHeight="1" thickBot="1" x14ac:dyDescent="0.35">
      <c r="A5" s="65"/>
      <c r="B5" s="65"/>
      <c r="C5" s="65"/>
      <c r="D5" s="62" t="s">
        <v>139</v>
      </c>
      <c r="E5" s="123"/>
      <c r="F5" s="125"/>
      <c r="G5" s="113"/>
      <c r="H5" s="118"/>
      <c r="I5" s="118"/>
      <c r="J5" s="118"/>
    </row>
    <row r="6" spans="1:10" ht="14.25" customHeight="1" x14ac:dyDescent="0.3">
      <c r="A6" s="65"/>
      <c r="B6" s="65"/>
      <c r="C6" s="65"/>
      <c r="D6" s="31" t="s">
        <v>16</v>
      </c>
      <c r="E6" s="102" t="s">
        <v>15</v>
      </c>
      <c r="F6" s="104">
        <v>7</v>
      </c>
      <c r="G6" s="111">
        <v>0</v>
      </c>
      <c r="H6" s="94">
        <f>G6*F6</f>
        <v>0</v>
      </c>
      <c r="I6" s="94">
        <f>H6*4</f>
        <v>0</v>
      </c>
      <c r="J6" s="94">
        <f>I6*12</f>
        <v>0</v>
      </c>
    </row>
    <row r="7" spans="1:10" ht="14.25" customHeight="1" x14ac:dyDescent="0.3">
      <c r="A7" s="65"/>
      <c r="B7" s="65"/>
      <c r="C7" s="65"/>
      <c r="D7" s="31" t="s">
        <v>51</v>
      </c>
      <c r="E7" s="110"/>
      <c r="F7" s="100"/>
      <c r="G7" s="112"/>
      <c r="H7" s="95"/>
      <c r="I7" s="95"/>
      <c r="J7" s="95"/>
    </row>
    <row r="8" spans="1:10" ht="14.25" customHeight="1" thickBot="1" x14ac:dyDescent="0.35">
      <c r="A8" s="65"/>
      <c r="B8" s="65"/>
      <c r="C8" s="65"/>
      <c r="D8" s="31" t="s">
        <v>20</v>
      </c>
      <c r="E8" s="103"/>
      <c r="F8" s="101"/>
      <c r="G8" s="113"/>
      <c r="H8" s="96"/>
      <c r="I8" s="96"/>
      <c r="J8" s="96"/>
    </row>
    <row r="9" spans="1:10" ht="14.25" customHeight="1" x14ac:dyDescent="0.3">
      <c r="A9" s="65"/>
      <c r="B9" s="65"/>
      <c r="C9" s="65"/>
      <c r="D9" s="32" t="s">
        <v>26</v>
      </c>
      <c r="E9" s="106" t="s">
        <v>28</v>
      </c>
      <c r="F9" s="70">
        <v>1</v>
      </c>
      <c r="G9" s="75">
        <v>0</v>
      </c>
      <c r="H9" s="64">
        <f>G9*F9</f>
        <v>0</v>
      </c>
      <c r="I9" s="64">
        <f>H9*4</f>
        <v>0</v>
      </c>
      <c r="J9" s="64">
        <f>I9*12</f>
        <v>0</v>
      </c>
    </row>
    <row r="10" spans="1:10" ht="14.25" customHeight="1" x14ac:dyDescent="0.3">
      <c r="A10" s="65"/>
      <c r="B10" s="65"/>
      <c r="C10" s="65"/>
      <c r="D10" s="33" t="s">
        <v>38</v>
      </c>
      <c r="E10" s="65"/>
      <c r="F10" s="65"/>
      <c r="G10" s="76"/>
      <c r="H10" s="65"/>
      <c r="I10" s="65"/>
      <c r="J10" s="65"/>
    </row>
    <row r="11" spans="1:10" ht="14.25" customHeight="1" x14ac:dyDescent="0.3">
      <c r="A11" s="65"/>
      <c r="B11" s="65"/>
      <c r="C11" s="65"/>
      <c r="D11" s="33" t="s">
        <v>45</v>
      </c>
      <c r="E11" s="65"/>
      <c r="F11" s="65"/>
      <c r="G11" s="76"/>
      <c r="H11" s="65"/>
      <c r="I11" s="65"/>
      <c r="J11" s="65"/>
    </row>
    <row r="12" spans="1:10" ht="14.25" customHeight="1" x14ac:dyDescent="0.3">
      <c r="A12" s="65"/>
      <c r="B12" s="65"/>
      <c r="C12" s="65"/>
      <c r="D12" s="34" t="s">
        <v>47</v>
      </c>
      <c r="E12" s="71"/>
      <c r="F12" s="71"/>
      <c r="G12" s="77"/>
      <c r="H12" s="71"/>
      <c r="I12" s="71"/>
      <c r="J12" s="71"/>
    </row>
    <row r="13" spans="1:10" ht="14.25" customHeight="1" x14ac:dyDescent="0.3">
      <c r="A13" s="65"/>
      <c r="B13" s="65"/>
      <c r="C13" s="65"/>
      <c r="D13" s="35" t="s">
        <v>36</v>
      </c>
      <c r="E13" s="78" t="s">
        <v>24</v>
      </c>
      <c r="F13" s="70">
        <v>0.25</v>
      </c>
      <c r="G13" s="75">
        <v>0</v>
      </c>
      <c r="H13" s="64">
        <f>G13*F13</f>
        <v>0</v>
      </c>
      <c r="I13" s="64">
        <f>H13*4</f>
        <v>0</v>
      </c>
      <c r="J13" s="64">
        <f>I13*12</f>
        <v>0</v>
      </c>
    </row>
    <row r="14" spans="1:10" ht="14.25" customHeight="1" x14ac:dyDescent="0.3">
      <c r="A14" s="71"/>
      <c r="B14" s="71"/>
      <c r="C14" s="71"/>
      <c r="D14" s="36" t="s">
        <v>37</v>
      </c>
      <c r="E14" s="71"/>
      <c r="F14" s="71"/>
      <c r="G14" s="77"/>
      <c r="H14" s="71"/>
      <c r="I14" s="71"/>
      <c r="J14" s="71"/>
    </row>
    <row r="15" spans="1:10" ht="14.25" customHeight="1" x14ac:dyDescent="0.3">
      <c r="A15" s="90" t="s">
        <v>80</v>
      </c>
      <c r="B15" s="126">
        <v>9</v>
      </c>
      <c r="C15" s="80" t="s">
        <v>13</v>
      </c>
      <c r="D15" s="37" t="s">
        <v>33</v>
      </c>
      <c r="E15" s="106" t="s">
        <v>28</v>
      </c>
      <c r="F15" s="70">
        <v>1</v>
      </c>
      <c r="G15" s="75">
        <v>0</v>
      </c>
      <c r="H15" s="64">
        <f>G15*F15</f>
        <v>0</v>
      </c>
      <c r="I15" s="64">
        <f>H15*4</f>
        <v>0</v>
      </c>
      <c r="J15" s="64">
        <f>I15*12</f>
        <v>0</v>
      </c>
    </row>
    <row r="16" spans="1:10" ht="14.25" customHeight="1" x14ac:dyDescent="0.3">
      <c r="A16" s="65"/>
      <c r="B16" s="65"/>
      <c r="C16" s="65"/>
      <c r="D16" s="37" t="s">
        <v>36</v>
      </c>
      <c r="E16" s="65"/>
      <c r="F16" s="65"/>
      <c r="G16" s="76"/>
      <c r="H16" s="65"/>
      <c r="I16" s="65"/>
      <c r="J16" s="65"/>
    </row>
    <row r="17" spans="1:10" ht="14.25" customHeight="1" x14ac:dyDescent="0.3">
      <c r="A17" s="65"/>
      <c r="B17" s="65"/>
      <c r="C17" s="65"/>
      <c r="D17" s="37" t="s">
        <v>16</v>
      </c>
      <c r="E17" s="65"/>
      <c r="F17" s="65"/>
      <c r="G17" s="76"/>
      <c r="H17" s="65"/>
      <c r="I17" s="65"/>
      <c r="J17" s="65"/>
    </row>
    <row r="18" spans="1:10" ht="14.25" customHeight="1" thickBot="1" x14ac:dyDescent="0.35">
      <c r="A18" s="71"/>
      <c r="B18" s="71"/>
      <c r="C18" s="71"/>
      <c r="D18" s="37" t="s">
        <v>51</v>
      </c>
      <c r="E18" s="71"/>
      <c r="F18" s="71"/>
      <c r="G18" s="77"/>
      <c r="H18" s="71"/>
      <c r="I18" s="71"/>
      <c r="J18" s="71"/>
    </row>
    <row r="19" spans="1:10" ht="14.25" customHeight="1" thickBot="1" x14ac:dyDescent="0.35">
      <c r="A19" s="90" t="s">
        <v>81</v>
      </c>
      <c r="B19" s="116">
        <v>8</v>
      </c>
      <c r="C19" s="80" t="s">
        <v>50</v>
      </c>
      <c r="D19" s="60" t="s">
        <v>140</v>
      </c>
      <c r="E19" s="57" t="s">
        <v>132</v>
      </c>
      <c r="F19" s="49">
        <v>14</v>
      </c>
      <c r="G19" s="59">
        <v>0</v>
      </c>
      <c r="H19" s="48">
        <f>G19*F19</f>
        <v>0</v>
      </c>
      <c r="I19" s="48">
        <f>H19*4</f>
        <v>0</v>
      </c>
      <c r="J19" s="48">
        <f>I19*12</f>
        <v>0</v>
      </c>
    </row>
    <row r="20" spans="1:10" ht="14.25" customHeight="1" x14ac:dyDescent="0.3">
      <c r="A20" s="65"/>
      <c r="B20" s="65"/>
      <c r="C20" s="65"/>
      <c r="D20" s="31" t="s">
        <v>82</v>
      </c>
      <c r="E20" s="119" t="s">
        <v>15</v>
      </c>
      <c r="F20" s="104">
        <v>7</v>
      </c>
      <c r="G20" s="75">
        <v>0</v>
      </c>
      <c r="H20" s="94">
        <f>G20*F20</f>
        <v>0</v>
      </c>
      <c r="I20" s="94">
        <f>H20*4</f>
        <v>0</v>
      </c>
      <c r="J20" s="94">
        <f>I20*12</f>
        <v>0</v>
      </c>
    </row>
    <row r="21" spans="1:10" ht="14.25" customHeight="1" x14ac:dyDescent="0.3">
      <c r="A21" s="65"/>
      <c r="B21" s="65"/>
      <c r="C21" s="65"/>
      <c r="D21" s="31" t="s">
        <v>83</v>
      </c>
      <c r="E21" s="120"/>
      <c r="F21" s="100"/>
      <c r="G21" s="76"/>
      <c r="H21" s="95"/>
      <c r="I21" s="95"/>
      <c r="J21" s="95"/>
    </row>
    <row r="22" spans="1:10" ht="14.25" customHeight="1" thickBot="1" x14ac:dyDescent="0.35">
      <c r="A22" s="65"/>
      <c r="B22" s="65"/>
      <c r="C22" s="65"/>
      <c r="D22" s="31" t="s">
        <v>84</v>
      </c>
      <c r="E22" s="121"/>
      <c r="F22" s="101"/>
      <c r="G22" s="76"/>
      <c r="H22" s="96"/>
      <c r="I22" s="96"/>
      <c r="J22" s="96"/>
    </row>
    <row r="23" spans="1:10" ht="14.25" customHeight="1" x14ac:dyDescent="0.3">
      <c r="A23" s="65"/>
      <c r="B23" s="65"/>
      <c r="C23" s="65"/>
      <c r="D23" s="32" t="s">
        <v>23</v>
      </c>
      <c r="E23" s="106" t="s">
        <v>28</v>
      </c>
      <c r="F23" s="70">
        <v>1</v>
      </c>
      <c r="G23" s="75">
        <v>0</v>
      </c>
      <c r="H23" s="64">
        <f>G23*F23</f>
        <v>0</v>
      </c>
      <c r="I23" s="64">
        <f>H23*4</f>
        <v>0</v>
      </c>
      <c r="J23" s="64">
        <f>I23*12</f>
        <v>0</v>
      </c>
    </row>
    <row r="24" spans="1:10" ht="14.25" customHeight="1" x14ac:dyDescent="0.3">
      <c r="A24" s="71"/>
      <c r="B24" s="71"/>
      <c r="C24" s="71"/>
      <c r="D24" s="34" t="s">
        <v>85</v>
      </c>
      <c r="E24" s="71"/>
      <c r="F24" s="71"/>
      <c r="G24" s="77"/>
      <c r="H24" s="71"/>
      <c r="I24" s="71"/>
      <c r="J24" s="71"/>
    </row>
    <row r="25" spans="1:10" ht="14.25" customHeight="1" x14ac:dyDescent="0.3">
      <c r="A25" s="90" t="s">
        <v>86</v>
      </c>
      <c r="B25" s="116">
        <v>8</v>
      </c>
      <c r="C25" s="80" t="s">
        <v>50</v>
      </c>
      <c r="D25" s="38" t="s">
        <v>33</v>
      </c>
      <c r="E25" s="93" t="s">
        <v>15</v>
      </c>
      <c r="F25" s="70">
        <v>7</v>
      </c>
      <c r="G25" s="75">
        <v>0</v>
      </c>
      <c r="H25" s="64">
        <f>G25*F25</f>
        <v>0</v>
      </c>
      <c r="I25" s="64">
        <f>H25*4</f>
        <v>0</v>
      </c>
      <c r="J25" s="64">
        <f>I25*12</f>
        <v>0</v>
      </c>
    </row>
    <row r="26" spans="1:10" ht="14.25" customHeight="1" x14ac:dyDescent="0.3">
      <c r="A26" s="65"/>
      <c r="B26" s="65"/>
      <c r="C26" s="65"/>
      <c r="D26" s="39" t="s">
        <v>87</v>
      </c>
      <c r="E26" s="65"/>
      <c r="F26" s="65"/>
      <c r="G26" s="76"/>
      <c r="H26" s="65"/>
      <c r="I26" s="65"/>
      <c r="J26" s="65"/>
    </row>
    <row r="27" spans="1:10" ht="14.25" customHeight="1" x14ac:dyDescent="0.3">
      <c r="A27" s="65"/>
      <c r="B27" s="65"/>
      <c r="C27" s="65"/>
      <c r="D27" s="39" t="s">
        <v>88</v>
      </c>
      <c r="E27" s="65"/>
      <c r="F27" s="65"/>
      <c r="G27" s="76"/>
      <c r="H27" s="65"/>
      <c r="I27" s="65"/>
      <c r="J27" s="65"/>
    </row>
    <row r="28" spans="1:10" ht="14.25" customHeight="1" x14ac:dyDescent="0.3">
      <c r="A28" s="65"/>
      <c r="B28" s="65"/>
      <c r="C28" s="65"/>
      <c r="D28" s="40" t="s">
        <v>89</v>
      </c>
      <c r="E28" s="67"/>
      <c r="F28" s="71"/>
      <c r="G28" s="77"/>
      <c r="H28" s="71"/>
      <c r="I28" s="71"/>
      <c r="J28" s="71"/>
    </row>
    <row r="29" spans="1:10" ht="14.25" customHeight="1" x14ac:dyDescent="0.3">
      <c r="A29" s="65"/>
      <c r="B29" s="65"/>
      <c r="C29" s="65"/>
      <c r="D29" s="37" t="s">
        <v>90</v>
      </c>
      <c r="E29" s="106" t="s">
        <v>28</v>
      </c>
      <c r="F29" s="70">
        <v>1</v>
      </c>
      <c r="G29" s="75">
        <v>0</v>
      </c>
      <c r="H29" s="64">
        <f>G29*F29</f>
        <v>0</v>
      </c>
      <c r="I29" s="64">
        <f>H29*4</f>
        <v>0</v>
      </c>
      <c r="J29" s="64">
        <f>I29*12</f>
        <v>0</v>
      </c>
    </row>
    <row r="30" spans="1:10" ht="14.25" customHeight="1" x14ac:dyDescent="0.3">
      <c r="A30" s="65"/>
      <c r="B30" s="65"/>
      <c r="C30" s="65"/>
      <c r="D30" s="37" t="s">
        <v>91</v>
      </c>
      <c r="E30" s="65"/>
      <c r="F30" s="65"/>
      <c r="G30" s="76"/>
      <c r="H30" s="65"/>
      <c r="I30" s="65"/>
      <c r="J30" s="65"/>
    </row>
    <row r="31" spans="1:10" ht="14.25" customHeight="1" thickBot="1" x14ac:dyDescent="0.35">
      <c r="A31" s="71"/>
      <c r="B31" s="71"/>
      <c r="C31" s="71"/>
      <c r="D31" s="37" t="s">
        <v>85</v>
      </c>
      <c r="E31" s="71"/>
      <c r="F31" s="71"/>
      <c r="G31" s="77"/>
      <c r="H31" s="71"/>
      <c r="I31" s="71"/>
      <c r="J31" s="71"/>
    </row>
    <row r="32" spans="1:10" ht="14.25" customHeight="1" thickBot="1" x14ac:dyDescent="0.35">
      <c r="A32" s="90" t="s">
        <v>92</v>
      </c>
      <c r="B32" s="116">
        <v>14</v>
      </c>
      <c r="C32" s="80" t="s">
        <v>50</v>
      </c>
      <c r="D32" s="56" t="s">
        <v>141</v>
      </c>
      <c r="E32" s="57" t="s">
        <v>137</v>
      </c>
      <c r="F32" s="6">
        <v>14</v>
      </c>
      <c r="G32" s="59">
        <v>0</v>
      </c>
      <c r="H32" s="48">
        <f>G32*F32</f>
        <v>0</v>
      </c>
      <c r="I32" s="48">
        <f>H32*4</f>
        <v>0</v>
      </c>
      <c r="J32" s="48">
        <f>I32*12</f>
        <v>0</v>
      </c>
    </row>
    <row r="33" spans="1:10" ht="14.25" customHeight="1" thickBot="1" x14ac:dyDescent="0.35">
      <c r="A33" s="65"/>
      <c r="B33" s="65"/>
      <c r="C33" s="65"/>
      <c r="D33" s="40" t="s">
        <v>58</v>
      </c>
      <c r="E33" s="50" t="s">
        <v>15</v>
      </c>
      <c r="F33" s="51">
        <v>7</v>
      </c>
      <c r="G33" s="59">
        <v>0</v>
      </c>
      <c r="H33" s="63">
        <f>G33*F33</f>
        <v>0</v>
      </c>
      <c r="I33" s="63">
        <f>H33*4</f>
        <v>0</v>
      </c>
      <c r="J33" s="63">
        <f>I33*12</f>
        <v>0</v>
      </c>
    </row>
    <row r="34" spans="1:10" ht="14.25" customHeight="1" x14ac:dyDescent="0.3">
      <c r="A34" s="65"/>
      <c r="B34" s="65"/>
      <c r="C34" s="65"/>
      <c r="D34" s="21" t="s">
        <v>37</v>
      </c>
      <c r="E34" s="106" t="s">
        <v>28</v>
      </c>
      <c r="F34" s="70">
        <v>1</v>
      </c>
      <c r="G34" s="75">
        <v>0</v>
      </c>
      <c r="H34" s="64">
        <f>G34*F34</f>
        <v>0</v>
      </c>
      <c r="I34" s="64">
        <f>H34*4</f>
        <v>0</v>
      </c>
      <c r="J34" s="64">
        <f>I34*12</f>
        <v>0</v>
      </c>
    </row>
    <row r="35" spans="1:10" ht="14.25" customHeight="1" x14ac:dyDescent="0.3">
      <c r="A35" s="65"/>
      <c r="B35" s="65"/>
      <c r="C35" s="65"/>
      <c r="D35" s="21" t="s">
        <v>38</v>
      </c>
      <c r="E35" s="65"/>
      <c r="F35" s="65"/>
      <c r="G35" s="76"/>
      <c r="H35" s="65"/>
      <c r="I35" s="65"/>
      <c r="J35" s="65"/>
    </row>
    <row r="36" spans="1:10" ht="14.25" customHeight="1" x14ac:dyDescent="0.3">
      <c r="A36" s="65"/>
      <c r="B36" s="65"/>
      <c r="C36" s="65"/>
      <c r="D36" s="21" t="s">
        <v>52</v>
      </c>
      <c r="E36" s="65"/>
      <c r="F36" s="65"/>
      <c r="G36" s="76"/>
      <c r="H36" s="65"/>
      <c r="I36" s="65"/>
      <c r="J36" s="65"/>
    </row>
    <row r="37" spans="1:10" ht="14.25" customHeight="1" x14ac:dyDescent="0.3">
      <c r="A37" s="65"/>
      <c r="B37" s="65"/>
      <c r="C37" s="65"/>
      <c r="D37" s="21" t="s">
        <v>47</v>
      </c>
      <c r="E37" s="65"/>
      <c r="F37" s="65"/>
      <c r="G37" s="76"/>
      <c r="H37" s="65"/>
      <c r="I37" s="65"/>
      <c r="J37" s="65"/>
    </row>
    <row r="38" spans="1:10" ht="14.25" customHeight="1" x14ac:dyDescent="0.3">
      <c r="A38" s="65"/>
      <c r="B38" s="65"/>
      <c r="C38" s="65"/>
      <c r="D38" s="21" t="s">
        <v>93</v>
      </c>
      <c r="E38" s="65"/>
      <c r="F38" s="65"/>
      <c r="G38" s="76"/>
      <c r="H38" s="65"/>
      <c r="I38" s="65"/>
      <c r="J38" s="65"/>
    </row>
    <row r="39" spans="1:10" ht="14.25" customHeight="1" x14ac:dyDescent="0.3">
      <c r="A39" s="71"/>
      <c r="B39" s="71"/>
      <c r="C39" s="71"/>
      <c r="D39" s="28" t="s">
        <v>94</v>
      </c>
      <c r="E39" s="71"/>
      <c r="F39" s="71"/>
      <c r="G39" s="77"/>
      <c r="H39" s="71"/>
      <c r="I39" s="71"/>
      <c r="J39" s="71"/>
    </row>
    <row r="40" spans="1:10" ht="24" customHeight="1" x14ac:dyDescent="0.3">
      <c r="A40" s="83" t="s">
        <v>95</v>
      </c>
      <c r="B40" s="84"/>
      <c r="C40" s="84"/>
      <c r="D40" s="84"/>
      <c r="E40" s="84"/>
      <c r="F40" s="84"/>
      <c r="G40" s="84"/>
      <c r="H40" s="85"/>
      <c r="I40" s="17">
        <f t="shared" ref="I40:J40" si="0">SUM(I4:I39)</f>
        <v>0</v>
      </c>
      <c r="J40" s="17">
        <f t="shared" si="0"/>
        <v>0</v>
      </c>
    </row>
    <row r="41" spans="1:10" ht="14.25" customHeight="1" x14ac:dyDescent="0.3"/>
    <row r="42" spans="1:10" ht="14.25" customHeight="1" x14ac:dyDescent="0.3"/>
    <row r="43" spans="1:10" ht="14.25" customHeight="1" x14ac:dyDescent="0.3"/>
    <row r="44" spans="1:10" ht="14.25" customHeight="1" x14ac:dyDescent="0.3"/>
    <row r="45" spans="1:10" ht="14.25" customHeight="1" x14ac:dyDescent="0.3"/>
    <row r="46" spans="1:10" ht="14.25" customHeight="1" x14ac:dyDescent="0.3"/>
    <row r="47" spans="1:10" ht="14.25" customHeight="1" x14ac:dyDescent="0.3"/>
    <row r="48" spans="1:10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sheetProtection algorithmName="SHA-512" hashValue="jZfu9mjojGZK3ZziFEtCe9fB1jN5PxRdXYBoIOAGC9BseC+elCqXK+OV6iPisBaijHnA2qEusmpFIxDLxV5ljA==" saltValue="pjVFmXPg8SdTanjF+BNxSg==" spinCount="100000" sheet="1" objects="1" scenarios="1"/>
  <mergeCells count="77">
    <mergeCell ref="I25:I28"/>
    <mergeCell ref="J25:J28"/>
    <mergeCell ref="G29:G31"/>
    <mergeCell ref="J29:J31"/>
    <mergeCell ref="A40:H40"/>
    <mergeCell ref="E25:E28"/>
    <mergeCell ref="F25:F28"/>
    <mergeCell ref="G25:G28"/>
    <mergeCell ref="H25:H28"/>
    <mergeCell ref="A32:A39"/>
    <mergeCell ref="B32:B39"/>
    <mergeCell ref="C32:C39"/>
    <mergeCell ref="H34:H39"/>
    <mergeCell ref="I34:I39"/>
    <mergeCell ref="J34:J39"/>
    <mergeCell ref="E29:E31"/>
    <mergeCell ref="A15:A18"/>
    <mergeCell ref="A19:A24"/>
    <mergeCell ref="B19:B24"/>
    <mergeCell ref="C19:C24"/>
    <mergeCell ref="A25:A31"/>
    <mergeCell ref="B25:B31"/>
    <mergeCell ref="C25:C31"/>
    <mergeCell ref="B15:B18"/>
    <mergeCell ref="C15:C18"/>
    <mergeCell ref="G34:G39"/>
    <mergeCell ref="H29:H31"/>
    <mergeCell ref="I29:I31"/>
    <mergeCell ref="F29:F31"/>
    <mergeCell ref="E34:E39"/>
    <mergeCell ref="F34:F39"/>
    <mergeCell ref="J23:J24"/>
    <mergeCell ref="E9:E12"/>
    <mergeCell ref="E15:E18"/>
    <mergeCell ref="E23:E24"/>
    <mergeCell ref="F23:F24"/>
    <mergeCell ref="F9:F12"/>
    <mergeCell ref="G9:G12"/>
    <mergeCell ref="H9:H12"/>
    <mergeCell ref="F15:F18"/>
    <mergeCell ref="G15:G18"/>
    <mergeCell ref="H15:H18"/>
    <mergeCell ref="I15:I18"/>
    <mergeCell ref="J15:J18"/>
    <mergeCell ref="H23:H24"/>
    <mergeCell ref="I23:I24"/>
    <mergeCell ref="G13:G14"/>
    <mergeCell ref="H13:H14"/>
    <mergeCell ref="I13:I14"/>
    <mergeCell ref="G23:G24"/>
    <mergeCell ref="A1:J2"/>
    <mergeCell ref="A4:A14"/>
    <mergeCell ref="B4:B14"/>
    <mergeCell ref="C4:C14"/>
    <mergeCell ref="J9:J12"/>
    <mergeCell ref="J13:J14"/>
    <mergeCell ref="E4:E5"/>
    <mergeCell ref="E6:E8"/>
    <mergeCell ref="F4:F5"/>
    <mergeCell ref="F6:F8"/>
    <mergeCell ref="G6:G8"/>
    <mergeCell ref="I9:I12"/>
    <mergeCell ref="J4:J5"/>
    <mergeCell ref="J6:J8"/>
    <mergeCell ref="E20:E22"/>
    <mergeCell ref="F20:F22"/>
    <mergeCell ref="G20:G22"/>
    <mergeCell ref="H20:H22"/>
    <mergeCell ref="I20:I22"/>
    <mergeCell ref="J20:J22"/>
    <mergeCell ref="G4:G5"/>
    <mergeCell ref="H4:H5"/>
    <mergeCell ref="H6:H8"/>
    <mergeCell ref="I6:I8"/>
    <mergeCell ref="I4:I5"/>
    <mergeCell ref="E13:E14"/>
    <mergeCell ref="F13:F14"/>
  </mergeCells>
  <pageMargins left="0.70866141732283472" right="0.70866141732283472" top="0.78740157480314965" bottom="0.78740157480314965" header="0" footer="0"/>
  <pageSetup paperSize="9" scale="9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0"/>
  <sheetViews>
    <sheetView workbookViewId="0">
      <selection activeCell="G33" sqref="G33"/>
    </sheetView>
  </sheetViews>
  <sheetFormatPr defaultColWidth="14.44140625" defaultRowHeight="15" customHeight="1" x14ac:dyDescent="0.3"/>
  <cols>
    <col min="1" max="1" width="17.109375" customWidth="1"/>
    <col min="2" max="2" width="8.6640625" customWidth="1"/>
    <col min="3" max="3" width="9.5546875" customWidth="1"/>
    <col min="4" max="4" width="50.44140625" customWidth="1"/>
    <col min="5" max="5" width="11.33203125" customWidth="1"/>
    <col min="6" max="6" width="8.6640625" customWidth="1"/>
    <col min="7" max="7" width="25.88671875" customWidth="1"/>
    <col min="8" max="8" width="14" customWidth="1"/>
    <col min="9" max="10" width="14.109375" customWidth="1"/>
    <col min="11" max="26" width="8.6640625" customWidth="1"/>
  </cols>
  <sheetData>
    <row r="1" spans="1:10" ht="14.25" customHeight="1" x14ac:dyDescent="0.3">
      <c r="A1" s="88" t="s">
        <v>96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4.25" customHeight="1" x14ac:dyDescent="0.3">
      <c r="A2" s="89"/>
      <c r="B2" s="89"/>
      <c r="C2" s="89"/>
      <c r="D2" s="89"/>
      <c r="E2" s="89"/>
      <c r="F2" s="89"/>
      <c r="G2" s="89"/>
      <c r="H2" s="89"/>
      <c r="I2" s="89"/>
      <c r="J2" s="89"/>
    </row>
    <row r="3" spans="1:10" ht="45" customHeight="1" x14ac:dyDescent="0.3">
      <c r="A3" s="1" t="s">
        <v>2</v>
      </c>
      <c r="B3" s="2" t="s">
        <v>97</v>
      </c>
      <c r="C3" s="2" t="s">
        <v>4</v>
      </c>
      <c r="D3" s="1" t="s">
        <v>5</v>
      </c>
      <c r="E3" s="2" t="s">
        <v>6</v>
      </c>
      <c r="F3" s="30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4.25" customHeight="1" x14ac:dyDescent="0.3">
      <c r="A4" s="66" t="s">
        <v>98</v>
      </c>
      <c r="B4" s="116">
        <v>38</v>
      </c>
      <c r="C4" s="80" t="s">
        <v>99</v>
      </c>
      <c r="D4" s="31" t="s">
        <v>33</v>
      </c>
      <c r="E4" s="93" t="s">
        <v>15</v>
      </c>
      <c r="F4" s="70">
        <v>7</v>
      </c>
      <c r="G4" s="75">
        <v>0</v>
      </c>
      <c r="H4" s="64">
        <f>G4*F4</f>
        <v>0</v>
      </c>
      <c r="I4" s="64">
        <f>H4*4</f>
        <v>0</v>
      </c>
      <c r="J4" s="64">
        <f>I4*12</f>
        <v>0</v>
      </c>
    </row>
    <row r="5" spans="1:10" ht="14.25" customHeight="1" x14ac:dyDescent="0.3">
      <c r="A5" s="65"/>
      <c r="B5" s="65"/>
      <c r="C5" s="65"/>
      <c r="D5" s="31" t="s">
        <v>58</v>
      </c>
      <c r="E5" s="65"/>
      <c r="F5" s="65"/>
      <c r="G5" s="76"/>
      <c r="H5" s="65"/>
      <c r="I5" s="65"/>
      <c r="J5" s="65"/>
    </row>
    <row r="6" spans="1:10" ht="14.25" customHeight="1" x14ac:dyDescent="0.3">
      <c r="A6" s="65"/>
      <c r="B6" s="65"/>
      <c r="C6" s="65"/>
      <c r="D6" s="31" t="s">
        <v>16</v>
      </c>
      <c r="E6" s="65"/>
      <c r="F6" s="65"/>
      <c r="G6" s="76"/>
      <c r="H6" s="65"/>
      <c r="I6" s="65"/>
      <c r="J6" s="65"/>
    </row>
    <row r="7" spans="1:10" ht="15" customHeight="1" x14ac:dyDescent="0.3">
      <c r="A7" s="65"/>
      <c r="B7" s="65"/>
      <c r="C7" s="65"/>
      <c r="D7" s="31" t="s">
        <v>51</v>
      </c>
      <c r="E7" s="65"/>
      <c r="F7" s="65"/>
      <c r="G7" s="76"/>
      <c r="H7" s="65"/>
      <c r="I7" s="65"/>
      <c r="J7" s="65"/>
    </row>
    <row r="8" spans="1:10" ht="15" customHeight="1" x14ac:dyDescent="0.3">
      <c r="A8" s="65"/>
      <c r="B8" s="65"/>
      <c r="C8" s="65"/>
      <c r="D8" s="31" t="s">
        <v>20</v>
      </c>
      <c r="E8" s="67"/>
      <c r="F8" s="71"/>
      <c r="G8" s="77"/>
      <c r="H8" s="71"/>
      <c r="I8" s="71"/>
      <c r="J8" s="71"/>
    </row>
    <row r="9" spans="1:10" ht="14.25" customHeight="1" x14ac:dyDescent="0.3">
      <c r="A9" s="65"/>
      <c r="B9" s="65"/>
      <c r="C9" s="65"/>
      <c r="D9" s="32" t="s">
        <v>100</v>
      </c>
      <c r="E9" s="106" t="s">
        <v>28</v>
      </c>
      <c r="F9" s="70">
        <v>1</v>
      </c>
      <c r="G9" s="75">
        <v>0</v>
      </c>
      <c r="H9" s="64">
        <f>G9*F9</f>
        <v>0</v>
      </c>
      <c r="I9" s="64">
        <f>H9*4</f>
        <v>0</v>
      </c>
      <c r="J9" s="64">
        <f>I9*12</f>
        <v>0</v>
      </c>
    </row>
    <row r="10" spans="1:10" ht="14.25" customHeight="1" x14ac:dyDescent="0.3">
      <c r="A10" s="65"/>
      <c r="B10" s="65"/>
      <c r="C10" s="65"/>
      <c r="D10" s="33" t="s">
        <v>38</v>
      </c>
      <c r="E10" s="65"/>
      <c r="F10" s="65"/>
      <c r="G10" s="76"/>
      <c r="H10" s="65"/>
      <c r="I10" s="65"/>
      <c r="J10" s="65"/>
    </row>
    <row r="11" spans="1:10" ht="14.25" customHeight="1" x14ac:dyDescent="0.3">
      <c r="A11" s="65"/>
      <c r="B11" s="65"/>
      <c r="C11" s="65"/>
      <c r="D11" s="33" t="s">
        <v>45</v>
      </c>
      <c r="E11" s="65"/>
      <c r="F11" s="65"/>
      <c r="G11" s="76"/>
      <c r="H11" s="65"/>
      <c r="I11" s="65"/>
      <c r="J11" s="65"/>
    </row>
    <row r="12" spans="1:10" ht="14.25" customHeight="1" x14ac:dyDescent="0.3">
      <c r="A12" s="65"/>
      <c r="B12" s="65"/>
      <c r="C12" s="65"/>
      <c r="D12" s="34" t="s">
        <v>47</v>
      </c>
      <c r="E12" s="71"/>
      <c r="F12" s="71"/>
      <c r="G12" s="77"/>
      <c r="H12" s="71"/>
      <c r="I12" s="71"/>
      <c r="J12" s="71"/>
    </row>
    <row r="13" spans="1:10" ht="14.25" customHeight="1" x14ac:dyDescent="0.3">
      <c r="A13" s="65"/>
      <c r="B13" s="65"/>
      <c r="C13" s="65"/>
      <c r="D13" s="35" t="s">
        <v>23</v>
      </c>
      <c r="E13" s="78" t="s">
        <v>24</v>
      </c>
      <c r="F13" s="70">
        <v>0.25</v>
      </c>
      <c r="G13" s="75">
        <v>0</v>
      </c>
      <c r="H13" s="64">
        <f>G13*F13</f>
        <v>0</v>
      </c>
      <c r="I13" s="64">
        <f>H13*4</f>
        <v>0</v>
      </c>
      <c r="J13" s="64">
        <f>I13*12</f>
        <v>0</v>
      </c>
    </row>
    <row r="14" spans="1:10" ht="14.25" customHeight="1" x14ac:dyDescent="0.3">
      <c r="A14" s="71"/>
      <c r="B14" s="71"/>
      <c r="C14" s="71"/>
      <c r="D14" s="36" t="s">
        <v>25</v>
      </c>
      <c r="E14" s="71"/>
      <c r="F14" s="71"/>
      <c r="G14" s="77"/>
      <c r="H14" s="71"/>
      <c r="I14" s="71"/>
      <c r="J14" s="71"/>
    </row>
    <row r="15" spans="1:10" ht="14.25" customHeight="1" x14ac:dyDescent="0.3">
      <c r="A15" s="90" t="s">
        <v>101</v>
      </c>
      <c r="B15" s="116">
        <v>6</v>
      </c>
      <c r="C15" s="80" t="s">
        <v>50</v>
      </c>
      <c r="D15" s="31" t="s">
        <v>33</v>
      </c>
      <c r="E15" s="93" t="s">
        <v>15</v>
      </c>
      <c r="F15" s="70">
        <v>7</v>
      </c>
      <c r="G15" s="75">
        <v>0</v>
      </c>
      <c r="H15" s="64">
        <f>G15*F15</f>
        <v>0</v>
      </c>
      <c r="I15" s="64">
        <f>H15*4</f>
        <v>0</v>
      </c>
      <c r="J15" s="64">
        <f>I15*12</f>
        <v>0</v>
      </c>
    </row>
    <row r="16" spans="1:10" ht="14.25" customHeight="1" x14ac:dyDescent="0.3">
      <c r="A16" s="65"/>
      <c r="B16" s="65"/>
      <c r="C16" s="65"/>
      <c r="D16" s="31" t="s">
        <v>102</v>
      </c>
      <c r="E16" s="65"/>
      <c r="F16" s="65"/>
      <c r="G16" s="76"/>
      <c r="H16" s="65"/>
      <c r="I16" s="65"/>
      <c r="J16" s="65"/>
    </row>
    <row r="17" spans="1:10" ht="14.25" customHeight="1" x14ac:dyDescent="0.3">
      <c r="A17" s="65"/>
      <c r="B17" s="65"/>
      <c r="C17" s="65"/>
      <c r="D17" s="31" t="s">
        <v>20</v>
      </c>
      <c r="E17" s="65"/>
      <c r="F17" s="65"/>
      <c r="G17" s="76"/>
      <c r="H17" s="65"/>
      <c r="I17" s="65"/>
      <c r="J17" s="65"/>
    </row>
    <row r="18" spans="1:10" ht="14.25" customHeight="1" x14ac:dyDescent="0.3">
      <c r="A18" s="65"/>
      <c r="B18" s="65"/>
      <c r="C18" s="65"/>
      <c r="D18" s="31" t="s">
        <v>84</v>
      </c>
      <c r="E18" s="65"/>
      <c r="F18" s="65"/>
      <c r="G18" s="76"/>
      <c r="H18" s="65"/>
      <c r="I18" s="65"/>
      <c r="J18" s="65"/>
    </row>
    <row r="19" spans="1:10" ht="14.25" customHeight="1" x14ac:dyDescent="0.3">
      <c r="A19" s="65"/>
      <c r="B19" s="65"/>
      <c r="C19" s="65"/>
      <c r="D19" s="31" t="s">
        <v>51</v>
      </c>
      <c r="E19" s="67"/>
      <c r="F19" s="71"/>
      <c r="G19" s="77"/>
      <c r="H19" s="71"/>
      <c r="I19" s="71"/>
      <c r="J19" s="71"/>
    </row>
    <row r="20" spans="1:10" ht="14.25" customHeight="1" x14ac:dyDescent="0.3">
      <c r="A20" s="65"/>
      <c r="B20" s="65"/>
      <c r="C20" s="65"/>
      <c r="D20" s="32" t="s">
        <v>88</v>
      </c>
      <c r="E20" s="106" t="s">
        <v>28</v>
      </c>
      <c r="F20" s="70">
        <v>1</v>
      </c>
      <c r="G20" s="75">
        <v>0</v>
      </c>
      <c r="H20" s="64">
        <f>G20*F20</f>
        <v>0</v>
      </c>
      <c r="I20" s="64">
        <f>H20*4</f>
        <v>0</v>
      </c>
      <c r="J20" s="64">
        <f>I20*12</f>
        <v>0</v>
      </c>
    </row>
    <row r="21" spans="1:10" ht="14.25" customHeight="1" x14ac:dyDescent="0.3">
      <c r="A21" s="65"/>
      <c r="B21" s="65"/>
      <c r="C21" s="65"/>
      <c r="D21" s="33" t="s">
        <v>65</v>
      </c>
      <c r="E21" s="65"/>
      <c r="F21" s="65"/>
      <c r="G21" s="76"/>
      <c r="H21" s="65"/>
      <c r="I21" s="65"/>
      <c r="J21" s="65"/>
    </row>
    <row r="22" spans="1:10" ht="14.25" customHeight="1" x14ac:dyDescent="0.3">
      <c r="A22" s="65"/>
      <c r="B22" s="65"/>
      <c r="C22" s="65"/>
      <c r="D22" s="34" t="s">
        <v>103</v>
      </c>
      <c r="E22" s="71"/>
      <c r="F22" s="71"/>
      <c r="G22" s="77"/>
      <c r="H22" s="71"/>
      <c r="I22" s="71"/>
      <c r="J22" s="71"/>
    </row>
    <row r="23" spans="1:10" ht="14.25" customHeight="1" x14ac:dyDescent="0.3">
      <c r="A23" s="71"/>
      <c r="B23" s="71"/>
      <c r="C23" s="71"/>
      <c r="D23" s="10" t="s">
        <v>104</v>
      </c>
      <c r="E23" s="41" t="s">
        <v>24</v>
      </c>
      <c r="F23" s="6">
        <v>0.25</v>
      </c>
      <c r="G23" s="58">
        <v>0</v>
      </c>
      <c r="H23" s="7">
        <f>G23*F23</f>
        <v>0</v>
      </c>
      <c r="I23" s="7">
        <f>H23*4</f>
        <v>0</v>
      </c>
      <c r="J23" s="7">
        <f>I23*12</f>
        <v>0</v>
      </c>
    </row>
    <row r="24" spans="1:10" ht="24" customHeight="1" x14ac:dyDescent="0.3">
      <c r="A24" s="83" t="s">
        <v>105</v>
      </c>
      <c r="B24" s="84"/>
      <c r="C24" s="84"/>
      <c r="D24" s="84"/>
      <c r="E24" s="84"/>
      <c r="F24" s="84"/>
      <c r="G24" s="84"/>
      <c r="H24" s="85"/>
      <c r="I24" s="17">
        <f t="shared" ref="I24:J24" si="0">SUM(I4:I23)</f>
        <v>0</v>
      </c>
      <c r="J24" s="17">
        <f t="shared" si="0"/>
        <v>0</v>
      </c>
    </row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sheetProtection algorithmName="SHA-512" hashValue="yVTJ6qulRiJCNLTq8hCgmRiwiEM8U1GnmacSVtrJGL1Wmb62XJ04B+THJJwtWtKBHIktxRIETL8x+scj/miqAQ==" saltValue="smTkRREv0bXLhwgsfWBP/Q==" spinCount="100000" sheet="1" objects="1" scenarios="1"/>
  <mergeCells count="38">
    <mergeCell ref="J13:J14"/>
    <mergeCell ref="A1:J2"/>
    <mergeCell ref="A4:A14"/>
    <mergeCell ref="B4:B14"/>
    <mergeCell ref="C4:C14"/>
    <mergeCell ref="G4:G8"/>
    <mergeCell ref="J4:J8"/>
    <mergeCell ref="J9:J12"/>
    <mergeCell ref="A24:H24"/>
    <mergeCell ref="H4:H8"/>
    <mergeCell ref="I4:I8"/>
    <mergeCell ref="E4:E8"/>
    <mergeCell ref="E9:E12"/>
    <mergeCell ref="F9:F12"/>
    <mergeCell ref="G9:G12"/>
    <mergeCell ref="H9:H12"/>
    <mergeCell ref="I9:I12"/>
    <mergeCell ref="F4:F8"/>
    <mergeCell ref="E13:E14"/>
    <mergeCell ref="F13:F14"/>
    <mergeCell ref="I13:I14"/>
    <mergeCell ref="G13:G14"/>
    <mergeCell ref="H13:H14"/>
    <mergeCell ref="A15:A23"/>
    <mergeCell ref="B15:B23"/>
    <mergeCell ref="C15:C23"/>
    <mergeCell ref="E15:E19"/>
    <mergeCell ref="F15:F19"/>
    <mergeCell ref="G15:G19"/>
    <mergeCell ref="H15:H19"/>
    <mergeCell ref="I15:I19"/>
    <mergeCell ref="J15:J19"/>
    <mergeCell ref="E20:E22"/>
    <mergeCell ref="F20:F22"/>
    <mergeCell ref="G20:G22"/>
    <mergeCell ref="H20:H22"/>
    <mergeCell ref="I20:I22"/>
    <mergeCell ref="J20:J22"/>
  </mergeCells>
  <pageMargins left="0.7" right="0.7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00"/>
  <sheetViews>
    <sheetView workbookViewId="0">
      <selection activeCell="D18" sqref="D18"/>
    </sheetView>
  </sheetViews>
  <sheetFormatPr defaultColWidth="14.44140625" defaultRowHeight="15" customHeight="1" x14ac:dyDescent="0.3"/>
  <cols>
    <col min="1" max="1" width="17.44140625" customWidth="1"/>
    <col min="2" max="2" width="8.6640625" customWidth="1"/>
    <col min="3" max="3" width="9.88671875" customWidth="1"/>
    <col min="4" max="4" width="51.88671875" customWidth="1"/>
    <col min="5" max="5" width="11" customWidth="1"/>
    <col min="6" max="6" width="8.6640625" customWidth="1"/>
    <col min="7" max="7" width="26.6640625" customWidth="1"/>
    <col min="8" max="8" width="13.6640625" customWidth="1"/>
    <col min="9" max="9" width="15" customWidth="1"/>
    <col min="10" max="10" width="13.5546875" customWidth="1"/>
    <col min="11" max="26" width="8.6640625" customWidth="1"/>
  </cols>
  <sheetData>
    <row r="1" spans="1:10" ht="14.25" customHeight="1" x14ac:dyDescent="0.3">
      <c r="A1" s="88" t="s">
        <v>106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4.25" customHeight="1" x14ac:dyDescent="0.3">
      <c r="A2" s="89"/>
      <c r="B2" s="89"/>
      <c r="C2" s="89"/>
      <c r="D2" s="89"/>
      <c r="E2" s="89"/>
      <c r="F2" s="89"/>
      <c r="G2" s="89"/>
      <c r="H2" s="89"/>
      <c r="I2" s="89"/>
      <c r="J2" s="89"/>
    </row>
    <row r="3" spans="1:10" ht="45" customHeight="1" x14ac:dyDescent="0.3">
      <c r="A3" s="1" t="s">
        <v>2</v>
      </c>
      <c r="B3" s="2" t="s">
        <v>107</v>
      </c>
      <c r="C3" s="2" t="s">
        <v>4</v>
      </c>
      <c r="D3" s="1" t="s">
        <v>5</v>
      </c>
      <c r="E3" s="2" t="s">
        <v>6</v>
      </c>
      <c r="F3" s="30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" customHeight="1" x14ac:dyDescent="0.3">
      <c r="A4" s="90" t="s">
        <v>108</v>
      </c>
      <c r="B4" s="116">
        <v>58</v>
      </c>
      <c r="C4" s="80" t="s">
        <v>50</v>
      </c>
      <c r="D4" s="31" t="s">
        <v>33</v>
      </c>
      <c r="E4" s="93" t="s">
        <v>15</v>
      </c>
      <c r="F4" s="70">
        <v>7</v>
      </c>
      <c r="G4" s="75">
        <v>0</v>
      </c>
      <c r="H4" s="64">
        <f>G4*F4</f>
        <v>0</v>
      </c>
      <c r="I4" s="64">
        <f>H4*4</f>
        <v>0</v>
      </c>
      <c r="J4" s="64">
        <f>I4*12</f>
        <v>0</v>
      </c>
    </row>
    <row r="5" spans="1:10" ht="15" customHeight="1" x14ac:dyDescent="0.3">
      <c r="A5" s="65"/>
      <c r="B5" s="65"/>
      <c r="C5" s="65"/>
      <c r="D5" s="31" t="s">
        <v>102</v>
      </c>
      <c r="E5" s="65"/>
      <c r="F5" s="65"/>
      <c r="G5" s="76"/>
      <c r="H5" s="65"/>
      <c r="I5" s="65"/>
      <c r="J5" s="65"/>
    </row>
    <row r="6" spans="1:10" ht="15" customHeight="1" x14ac:dyDescent="0.3">
      <c r="A6" s="65"/>
      <c r="B6" s="65"/>
      <c r="C6" s="65"/>
      <c r="D6" s="31" t="s">
        <v>58</v>
      </c>
      <c r="E6" s="65"/>
      <c r="F6" s="65"/>
      <c r="G6" s="76"/>
      <c r="H6" s="65"/>
      <c r="I6" s="65"/>
      <c r="J6" s="65"/>
    </row>
    <row r="7" spans="1:10" ht="15" customHeight="1" x14ac:dyDescent="0.3">
      <c r="A7" s="65"/>
      <c r="B7" s="65"/>
      <c r="C7" s="65"/>
      <c r="D7" s="31" t="s">
        <v>51</v>
      </c>
      <c r="E7" s="65"/>
      <c r="F7" s="65"/>
      <c r="G7" s="76"/>
      <c r="H7" s="65"/>
      <c r="I7" s="65"/>
      <c r="J7" s="65"/>
    </row>
    <row r="8" spans="1:10" ht="15" customHeight="1" x14ac:dyDescent="0.3">
      <c r="A8" s="65"/>
      <c r="B8" s="65"/>
      <c r="C8" s="65"/>
      <c r="D8" s="31" t="s">
        <v>20</v>
      </c>
      <c r="E8" s="67"/>
      <c r="F8" s="71"/>
      <c r="G8" s="77"/>
      <c r="H8" s="71"/>
      <c r="I8" s="71"/>
      <c r="J8" s="71"/>
    </row>
    <row r="9" spans="1:10" ht="15" customHeight="1" x14ac:dyDescent="0.3">
      <c r="A9" s="65"/>
      <c r="B9" s="65"/>
      <c r="C9" s="65"/>
      <c r="D9" s="32" t="s">
        <v>26</v>
      </c>
      <c r="E9" s="106" t="s">
        <v>28</v>
      </c>
      <c r="F9" s="70">
        <v>1</v>
      </c>
      <c r="G9" s="75">
        <v>0</v>
      </c>
      <c r="H9" s="64">
        <f>G9*F9</f>
        <v>0</v>
      </c>
      <c r="I9" s="64">
        <f>H9*4</f>
        <v>0</v>
      </c>
      <c r="J9" s="64">
        <f>I9*12</f>
        <v>0</v>
      </c>
    </row>
    <row r="10" spans="1:10" ht="15" customHeight="1" x14ac:dyDescent="0.3">
      <c r="A10" s="65"/>
      <c r="B10" s="65"/>
      <c r="C10" s="65"/>
      <c r="D10" s="33" t="s">
        <v>38</v>
      </c>
      <c r="E10" s="65"/>
      <c r="F10" s="65"/>
      <c r="G10" s="76"/>
      <c r="H10" s="65"/>
      <c r="I10" s="65"/>
      <c r="J10" s="65"/>
    </row>
    <row r="11" spans="1:10" ht="15" customHeight="1" x14ac:dyDescent="0.3">
      <c r="A11" s="65"/>
      <c r="B11" s="65"/>
      <c r="C11" s="65"/>
      <c r="D11" s="33" t="s">
        <v>45</v>
      </c>
      <c r="E11" s="65"/>
      <c r="F11" s="65"/>
      <c r="G11" s="76"/>
      <c r="H11" s="65"/>
      <c r="I11" s="65"/>
      <c r="J11" s="65"/>
    </row>
    <row r="12" spans="1:10" ht="15" customHeight="1" x14ac:dyDescent="0.3">
      <c r="A12" s="65"/>
      <c r="B12" s="65"/>
      <c r="C12" s="65"/>
      <c r="D12" s="34" t="s">
        <v>109</v>
      </c>
      <c r="E12" s="71"/>
      <c r="F12" s="71"/>
      <c r="G12" s="77"/>
      <c r="H12" s="71"/>
      <c r="I12" s="71"/>
      <c r="J12" s="71"/>
    </row>
    <row r="13" spans="1:10" ht="15" customHeight="1" x14ac:dyDescent="0.3">
      <c r="A13" s="65"/>
      <c r="B13" s="65"/>
      <c r="C13" s="65"/>
      <c r="D13" s="35" t="s">
        <v>23</v>
      </c>
      <c r="E13" s="78" t="s">
        <v>24</v>
      </c>
      <c r="F13" s="70">
        <v>0.25</v>
      </c>
      <c r="G13" s="75">
        <v>0</v>
      </c>
      <c r="H13" s="64">
        <f>G13*F13</f>
        <v>0</v>
      </c>
      <c r="I13" s="64">
        <f>H13*4</f>
        <v>0</v>
      </c>
      <c r="J13" s="64">
        <f>I13*12</f>
        <v>0</v>
      </c>
    </row>
    <row r="14" spans="1:10" ht="15" customHeight="1" x14ac:dyDescent="0.3">
      <c r="A14" s="65"/>
      <c r="B14" s="65"/>
      <c r="C14" s="65"/>
      <c r="D14" s="42" t="s">
        <v>25</v>
      </c>
      <c r="E14" s="65"/>
      <c r="F14" s="65"/>
      <c r="G14" s="76"/>
      <c r="H14" s="65"/>
      <c r="I14" s="65"/>
      <c r="J14" s="65"/>
    </row>
    <row r="15" spans="1:10" ht="15" customHeight="1" x14ac:dyDescent="0.3">
      <c r="A15" s="65"/>
      <c r="B15" s="65"/>
      <c r="C15" s="65"/>
      <c r="D15" s="42" t="s">
        <v>36</v>
      </c>
      <c r="E15" s="65"/>
      <c r="F15" s="65"/>
      <c r="G15" s="76"/>
      <c r="H15" s="65"/>
      <c r="I15" s="65"/>
      <c r="J15" s="65"/>
    </row>
    <row r="16" spans="1:10" ht="15" customHeight="1" x14ac:dyDescent="0.3">
      <c r="A16" s="71"/>
      <c r="B16" s="71"/>
      <c r="C16" s="71"/>
      <c r="D16" s="36" t="s">
        <v>37</v>
      </c>
      <c r="E16" s="71"/>
      <c r="F16" s="71"/>
      <c r="G16" s="77"/>
      <c r="H16" s="71"/>
      <c r="I16" s="71"/>
      <c r="J16" s="71"/>
    </row>
    <row r="17" spans="1:10" ht="15" customHeight="1" x14ac:dyDescent="0.3">
      <c r="A17" s="90" t="s">
        <v>110</v>
      </c>
      <c r="B17" s="116">
        <v>26</v>
      </c>
      <c r="C17" s="80" t="s">
        <v>50</v>
      </c>
      <c r="D17" s="31" t="s">
        <v>33</v>
      </c>
      <c r="E17" s="93" t="s">
        <v>15</v>
      </c>
      <c r="F17" s="70">
        <v>7</v>
      </c>
      <c r="G17" s="75">
        <v>0</v>
      </c>
      <c r="H17" s="64">
        <f>G17*F17</f>
        <v>0</v>
      </c>
      <c r="I17" s="64">
        <f>H17*4</f>
        <v>0</v>
      </c>
      <c r="J17" s="64">
        <f>I17*12</f>
        <v>0</v>
      </c>
    </row>
    <row r="18" spans="1:10" ht="15" customHeight="1" x14ac:dyDescent="0.3">
      <c r="A18" s="65"/>
      <c r="B18" s="65"/>
      <c r="C18" s="65"/>
      <c r="D18" s="31" t="s">
        <v>51</v>
      </c>
      <c r="E18" s="65"/>
      <c r="F18" s="65"/>
      <c r="G18" s="76"/>
      <c r="H18" s="65"/>
      <c r="I18" s="65"/>
      <c r="J18" s="65"/>
    </row>
    <row r="19" spans="1:10" ht="15" customHeight="1" x14ac:dyDescent="0.3">
      <c r="A19" s="65"/>
      <c r="B19" s="65"/>
      <c r="C19" s="65"/>
      <c r="D19" s="31" t="s">
        <v>20</v>
      </c>
      <c r="E19" s="65"/>
      <c r="F19" s="65"/>
      <c r="G19" s="76"/>
      <c r="H19" s="65"/>
      <c r="I19" s="65"/>
      <c r="J19" s="65"/>
    </row>
    <row r="20" spans="1:10" ht="15" customHeight="1" x14ac:dyDescent="0.3">
      <c r="A20" s="65"/>
      <c r="B20" s="65"/>
      <c r="C20" s="65"/>
      <c r="D20" s="31" t="s">
        <v>16</v>
      </c>
      <c r="E20" s="65"/>
      <c r="F20" s="65"/>
      <c r="G20" s="76"/>
      <c r="H20" s="65"/>
      <c r="I20" s="65"/>
      <c r="J20" s="65"/>
    </row>
    <row r="21" spans="1:10" ht="15" customHeight="1" x14ac:dyDescent="0.3">
      <c r="A21" s="65"/>
      <c r="B21" s="65"/>
      <c r="C21" s="65"/>
      <c r="D21" s="31" t="s">
        <v>36</v>
      </c>
      <c r="E21" s="65"/>
      <c r="F21" s="65"/>
      <c r="G21" s="76"/>
      <c r="H21" s="65"/>
      <c r="I21" s="65"/>
      <c r="J21" s="65"/>
    </row>
    <row r="22" spans="1:10" ht="15" customHeight="1" x14ac:dyDescent="0.3">
      <c r="A22" s="65"/>
      <c r="B22" s="65"/>
      <c r="C22" s="65"/>
      <c r="D22" s="31" t="s">
        <v>19</v>
      </c>
      <c r="E22" s="65"/>
      <c r="F22" s="65"/>
      <c r="G22" s="76"/>
      <c r="H22" s="65"/>
      <c r="I22" s="65"/>
      <c r="J22" s="65"/>
    </row>
    <row r="23" spans="1:10" ht="15" customHeight="1" x14ac:dyDescent="0.3">
      <c r="A23" s="65"/>
      <c r="B23" s="65"/>
      <c r="C23" s="65"/>
      <c r="D23" s="31" t="s">
        <v>111</v>
      </c>
      <c r="E23" s="67"/>
      <c r="F23" s="71"/>
      <c r="G23" s="77"/>
      <c r="H23" s="71"/>
      <c r="I23" s="71"/>
      <c r="J23" s="71"/>
    </row>
    <row r="24" spans="1:10" ht="15" customHeight="1" x14ac:dyDescent="0.3">
      <c r="A24" s="65"/>
      <c r="B24" s="65"/>
      <c r="C24" s="65"/>
      <c r="D24" s="32" t="s">
        <v>112</v>
      </c>
      <c r="E24" s="106" t="s">
        <v>28</v>
      </c>
      <c r="F24" s="70">
        <v>1</v>
      </c>
      <c r="G24" s="75">
        <v>0</v>
      </c>
      <c r="H24" s="64">
        <f>G24*F24</f>
        <v>0</v>
      </c>
      <c r="I24" s="64">
        <f>H24*4</f>
        <v>0</v>
      </c>
      <c r="J24" s="64">
        <f>I24*12</f>
        <v>0</v>
      </c>
    </row>
    <row r="25" spans="1:10" ht="15" customHeight="1" x14ac:dyDescent="0.3">
      <c r="A25" s="65"/>
      <c r="B25" s="65"/>
      <c r="C25" s="65"/>
      <c r="D25" s="34" t="s">
        <v>65</v>
      </c>
      <c r="E25" s="71"/>
      <c r="F25" s="71"/>
      <c r="G25" s="77"/>
      <c r="H25" s="71"/>
      <c r="I25" s="71"/>
      <c r="J25" s="71"/>
    </row>
    <row r="26" spans="1:10" ht="15" customHeight="1" x14ac:dyDescent="0.3">
      <c r="A26" s="71"/>
      <c r="B26" s="71"/>
      <c r="C26" s="71"/>
      <c r="D26" s="10" t="s">
        <v>25</v>
      </c>
      <c r="E26" s="43" t="s">
        <v>24</v>
      </c>
      <c r="F26" s="6">
        <v>0.25</v>
      </c>
      <c r="G26" s="58">
        <v>0</v>
      </c>
      <c r="H26" s="7">
        <f>G26*F26</f>
        <v>0</v>
      </c>
      <c r="I26" s="7">
        <f>H26*4</f>
        <v>0</v>
      </c>
      <c r="J26" s="7">
        <f>I26*12</f>
        <v>0</v>
      </c>
    </row>
    <row r="27" spans="1:10" ht="24" customHeight="1" x14ac:dyDescent="0.3">
      <c r="A27" s="83" t="s">
        <v>113</v>
      </c>
      <c r="B27" s="84"/>
      <c r="C27" s="84"/>
      <c r="D27" s="84"/>
      <c r="E27" s="84"/>
      <c r="F27" s="84"/>
      <c r="G27" s="84"/>
      <c r="H27" s="85"/>
      <c r="I27" s="17">
        <f t="shared" ref="I27:J27" si="0">SUM(I4:I26)</f>
        <v>0</v>
      </c>
      <c r="J27" s="17">
        <f t="shared" si="0"/>
        <v>0</v>
      </c>
    </row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sheetProtection algorithmName="SHA-512" hashValue="MuuSHBkHMKepcJuJrk06DY/AIPynhPPeSYw/p6eipst6MHbn97sA6r3VAegBjOnwAgrUMSGT+9Tcx0OyUNUv+g==" saltValue="WSwayOmc4Kg0QohU2IiBJQ==" spinCount="100000" sheet="1" objects="1" scenarios="1"/>
  <mergeCells count="38">
    <mergeCell ref="A27:H27"/>
    <mergeCell ref="G13:G16"/>
    <mergeCell ref="H13:H16"/>
    <mergeCell ref="G17:G23"/>
    <mergeCell ref="H17:H23"/>
    <mergeCell ref="G24:G25"/>
    <mergeCell ref="I9:I12"/>
    <mergeCell ref="I13:I16"/>
    <mergeCell ref="J13:J16"/>
    <mergeCell ref="A17:A26"/>
    <mergeCell ref="B17:B26"/>
    <mergeCell ref="C17:C26"/>
    <mergeCell ref="H24:H25"/>
    <mergeCell ref="I24:I25"/>
    <mergeCell ref="I17:I23"/>
    <mergeCell ref="J17:J23"/>
    <mergeCell ref="J24:J25"/>
    <mergeCell ref="E17:E23"/>
    <mergeCell ref="F17:F23"/>
    <mergeCell ref="E24:E25"/>
    <mergeCell ref="F24:F25"/>
    <mergeCell ref="F9:F12"/>
    <mergeCell ref="F4:F8"/>
    <mergeCell ref="E13:E16"/>
    <mergeCell ref="F13:F16"/>
    <mergeCell ref="A1:J2"/>
    <mergeCell ref="A4:A16"/>
    <mergeCell ref="B4:B16"/>
    <mergeCell ref="C4:C16"/>
    <mergeCell ref="G4:G8"/>
    <mergeCell ref="J4:J8"/>
    <mergeCell ref="J9:J12"/>
    <mergeCell ref="H4:H8"/>
    <mergeCell ref="I4:I8"/>
    <mergeCell ref="E4:E8"/>
    <mergeCell ref="E9:E12"/>
    <mergeCell ref="G9:G12"/>
    <mergeCell ref="H9:H12"/>
  </mergeCells>
  <pageMargins left="0.70866141732283472" right="0.70866141732283472" top="0.78740157480314965" bottom="0.78740157480314965" header="0" footer="0"/>
  <pageSetup paperSize="9" scale="9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00"/>
  <sheetViews>
    <sheetView workbookViewId="0">
      <selection activeCell="G23" sqref="G23"/>
    </sheetView>
  </sheetViews>
  <sheetFormatPr defaultColWidth="14.44140625" defaultRowHeight="15" customHeight="1" x14ac:dyDescent="0.3"/>
  <cols>
    <col min="1" max="1" width="22.44140625" customWidth="1"/>
    <col min="2" max="2" width="8.6640625" customWidth="1"/>
    <col min="3" max="3" width="9.6640625" customWidth="1"/>
    <col min="4" max="4" width="48.88671875" customWidth="1"/>
    <col min="5" max="6" width="8.6640625" customWidth="1"/>
    <col min="7" max="7" width="25.44140625" customWidth="1"/>
    <col min="8" max="8" width="14.33203125" customWidth="1"/>
    <col min="9" max="9" width="13.44140625" customWidth="1"/>
    <col min="10" max="10" width="13.6640625" customWidth="1"/>
    <col min="11" max="26" width="8.6640625" customWidth="1"/>
  </cols>
  <sheetData>
    <row r="1" spans="1:10" ht="14.25" customHeight="1" x14ac:dyDescent="0.3">
      <c r="A1" s="88" t="s">
        <v>114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4.25" customHeight="1" x14ac:dyDescent="0.3">
      <c r="A2" s="89"/>
      <c r="B2" s="89"/>
      <c r="C2" s="89"/>
      <c r="D2" s="89"/>
      <c r="E2" s="89"/>
      <c r="F2" s="89"/>
      <c r="G2" s="89"/>
      <c r="H2" s="89"/>
      <c r="I2" s="89"/>
      <c r="J2" s="89"/>
    </row>
    <row r="3" spans="1:10" ht="45" customHeight="1" x14ac:dyDescent="0.3">
      <c r="A3" s="1" t="s">
        <v>2</v>
      </c>
      <c r="B3" s="2" t="s">
        <v>115</v>
      </c>
      <c r="C3" s="2" t="s">
        <v>4</v>
      </c>
      <c r="D3" s="1" t="s">
        <v>5</v>
      </c>
      <c r="E3" s="2" t="s">
        <v>6</v>
      </c>
      <c r="F3" s="30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4.25" customHeight="1" x14ac:dyDescent="0.3">
      <c r="A4" s="90" t="s">
        <v>116</v>
      </c>
      <c r="B4" s="116">
        <v>109</v>
      </c>
      <c r="C4" s="80" t="s">
        <v>50</v>
      </c>
      <c r="D4" s="32" t="s">
        <v>33</v>
      </c>
      <c r="E4" s="106" t="s">
        <v>28</v>
      </c>
      <c r="F4" s="70">
        <v>1</v>
      </c>
      <c r="G4" s="75">
        <v>0</v>
      </c>
      <c r="H4" s="64">
        <f>G4*F4</f>
        <v>0</v>
      </c>
      <c r="I4" s="64">
        <f>H4*4</f>
        <v>0</v>
      </c>
      <c r="J4" s="64">
        <f>I4*12</f>
        <v>0</v>
      </c>
    </row>
    <row r="5" spans="1:10" ht="14.25" customHeight="1" x14ac:dyDescent="0.3">
      <c r="A5" s="65"/>
      <c r="B5" s="65"/>
      <c r="C5" s="65"/>
      <c r="D5" s="33" t="s">
        <v>17</v>
      </c>
      <c r="E5" s="65"/>
      <c r="F5" s="65"/>
      <c r="G5" s="76"/>
      <c r="H5" s="65"/>
      <c r="I5" s="65"/>
      <c r="J5" s="65"/>
    </row>
    <row r="6" spans="1:10" ht="14.25" customHeight="1" x14ac:dyDescent="0.3">
      <c r="A6" s="65"/>
      <c r="B6" s="65"/>
      <c r="C6" s="65"/>
      <c r="D6" s="33" t="s">
        <v>58</v>
      </c>
      <c r="E6" s="65"/>
      <c r="F6" s="65"/>
      <c r="G6" s="76"/>
      <c r="H6" s="65"/>
      <c r="I6" s="65"/>
      <c r="J6" s="65"/>
    </row>
    <row r="7" spans="1:10" ht="14.25" customHeight="1" x14ac:dyDescent="0.3">
      <c r="A7" s="65"/>
      <c r="B7" s="65"/>
      <c r="C7" s="65"/>
      <c r="D7" s="33" t="s">
        <v>37</v>
      </c>
      <c r="E7" s="65"/>
      <c r="F7" s="65"/>
      <c r="G7" s="76"/>
      <c r="H7" s="65"/>
      <c r="I7" s="65"/>
      <c r="J7" s="65"/>
    </row>
    <row r="8" spans="1:10" ht="14.25" customHeight="1" x14ac:dyDescent="0.3">
      <c r="A8" s="65"/>
      <c r="B8" s="65"/>
      <c r="C8" s="65"/>
      <c r="D8" s="33" t="s">
        <v>38</v>
      </c>
      <c r="E8" s="65"/>
      <c r="F8" s="65"/>
      <c r="G8" s="76"/>
      <c r="H8" s="65"/>
      <c r="I8" s="65"/>
      <c r="J8" s="65"/>
    </row>
    <row r="9" spans="1:10" ht="14.25" customHeight="1" x14ac:dyDescent="0.3">
      <c r="A9" s="71"/>
      <c r="B9" s="71"/>
      <c r="C9" s="71"/>
      <c r="D9" s="34" t="s">
        <v>100</v>
      </c>
      <c r="E9" s="71"/>
      <c r="F9" s="71"/>
      <c r="G9" s="77"/>
      <c r="H9" s="71"/>
      <c r="I9" s="71"/>
      <c r="J9" s="71"/>
    </row>
    <row r="10" spans="1:10" ht="24" customHeight="1" x14ac:dyDescent="0.3">
      <c r="A10" s="83" t="s">
        <v>117</v>
      </c>
      <c r="B10" s="84"/>
      <c r="C10" s="84"/>
      <c r="D10" s="84"/>
      <c r="E10" s="84"/>
      <c r="F10" s="84"/>
      <c r="G10" s="84"/>
      <c r="H10" s="85"/>
      <c r="I10" s="17">
        <f t="shared" ref="I10:J10" si="0">SUM(I4)</f>
        <v>0</v>
      </c>
      <c r="J10" s="17">
        <f t="shared" si="0"/>
        <v>0</v>
      </c>
    </row>
    <row r="11" spans="1:10" ht="14.25" customHeight="1" x14ac:dyDescent="0.3"/>
    <row r="12" spans="1:10" ht="14.25" customHeight="1" x14ac:dyDescent="0.3"/>
    <row r="13" spans="1:10" ht="14.25" customHeight="1" x14ac:dyDescent="0.3"/>
    <row r="14" spans="1:10" ht="14.25" customHeight="1" x14ac:dyDescent="0.3"/>
    <row r="15" spans="1:10" ht="14.25" customHeight="1" x14ac:dyDescent="0.3"/>
    <row r="16" spans="1:10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sheetProtection algorithmName="SHA-512" hashValue="fQ/UvGYkYblNVRvYu5Dkq9U9SQKJbLc/TUT8iyk9PIh84t5eMN5T2hvSvusviulUbiUvXLkn+9FQFpZk1LKELQ==" saltValue="/TuDpjH+WElftwkg22TgyQ==" spinCount="100000" sheet="1" objects="1" scenarios="1"/>
  <mergeCells count="11">
    <mergeCell ref="H4:H9"/>
    <mergeCell ref="I4:I9"/>
    <mergeCell ref="G4:G9"/>
    <mergeCell ref="A10:H10"/>
    <mergeCell ref="A1:J2"/>
    <mergeCell ref="A4:A9"/>
    <mergeCell ref="B4:B9"/>
    <mergeCell ref="C4:C9"/>
    <mergeCell ref="E4:E9"/>
    <mergeCell ref="F4:F9"/>
    <mergeCell ref="J4:J9"/>
  </mergeCells>
  <pageMargins left="0.7" right="0.7" top="0.78740157499999996" bottom="0.78740157499999996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00"/>
  <sheetViews>
    <sheetView workbookViewId="0">
      <selection activeCell="G12" sqref="G12"/>
    </sheetView>
  </sheetViews>
  <sheetFormatPr defaultColWidth="14.44140625" defaultRowHeight="15" customHeight="1" x14ac:dyDescent="0.3"/>
  <cols>
    <col min="1" max="1" width="20.88671875" customWidth="1"/>
    <col min="2" max="3" width="8.6640625" customWidth="1"/>
    <col min="4" max="4" width="51.88671875" customWidth="1"/>
    <col min="5" max="6" width="8.6640625" customWidth="1"/>
    <col min="7" max="7" width="26.88671875" customWidth="1"/>
    <col min="8" max="8" width="13.33203125" customWidth="1"/>
    <col min="9" max="9" width="13.109375" customWidth="1"/>
    <col min="10" max="10" width="13.5546875" customWidth="1"/>
    <col min="11" max="26" width="8.6640625" customWidth="1"/>
  </cols>
  <sheetData>
    <row r="1" spans="1:10" ht="14.25" customHeight="1" x14ac:dyDescent="0.3">
      <c r="A1" s="88" t="s">
        <v>118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4.25" customHeight="1" x14ac:dyDescent="0.3">
      <c r="A2" s="89"/>
      <c r="B2" s="89"/>
      <c r="C2" s="89"/>
      <c r="D2" s="89"/>
      <c r="E2" s="89"/>
      <c r="F2" s="89"/>
      <c r="G2" s="89"/>
      <c r="H2" s="89"/>
      <c r="I2" s="89"/>
      <c r="J2" s="89"/>
    </row>
    <row r="3" spans="1:10" ht="45" customHeight="1" x14ac:dyDescent="0.3">
      <c r="A3" s="1" t="s">
        <v>2</v>
      </c>
      <c r="B3" s="2" t="s">
        <v>119</v>
      </c>
      <c r="C3" s="2" t="s">
        <v>4</v>
      </c>
      <c r="D3" s="1" t="s">
        <v>5</v>
      </c>
      <c r="E3" s="2" t="s">
        <v>6</v>
      </c>
      <c r="F3" s="30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" customHeight="1" x14ac:dyDescent="0.3">
      <c r="A4" s="90" t="s">
        <v>120</v>
      </c>
      <c r="B4" s="116" t="s">
        <v>121</v>
      </c>
      <c r="C4" s="70" t="s">
        <v>122</v>
      </c>
      <c r="D4" s="38" t="s">
        <v>123</v>
      </c>
      <c r="E4" s="93" t="s">
        <v>15</v>
      </c>
      <c r="F4" s="70">
        <v>7</v>
      </c>
      <c r="G4" s="75">
        <v>0</v>
      </c>
      <c r="H4" s="64">
        <f>G4*F4</f>
        <v>0</v>
      </c>
      <c r="I4" s="64">
        <f>H4*4</f>
        <v>0</v>
      </c>
      <c r="J4" s="64">
        <f>I4*12</f>
        <v>0</v>
      </c>
    </row>
    <row r="5" spans="1:10" ht="15" customHeight="1" x14ac:dyDescent="0.3">
      <c r="A5" s="65"/>
      <c r="B5" s="65"/>
      <c r="C5" s="65"/>
      <c r="D5" s="39" t="s">
        <v>124</v>
      </c>
      <c r="E5" s="65"/>
      <c r="F5" s="65"/>
      <c r="G5" s="76"/>
      <c r="H5" s="65"/>
      <c r="I5" s="65"/>
      <c r="J5" s="65"/>
    </row>
    <row r="6" spans="1:10" ht="15" customHeight="1" x14ac:dyDescent="0.3">
      <c r="A6" s="71"/>
      <c r="B6" s="71"/>
      <c r="C6" s="71"/>
      <c r="D6" s="40" t="s">
        <v>125</v>
      </c>
      <c r="E6" s="71"/>
      <c r="F6" s="71"/>
      <c r="G6" s="77"/>
      <c r="H6" s="71"/>
      <c r="I6" s="71"/>
      <c r="J6" s="71"/>
    </row>
    <row r="7" spans="1:10" ht="24" customHeight="1" x14ac:dyDescent="0.3">
      <c r="A7" s="83" t="s">
        <v>126</v>
      </c>
      <c r="B7" s="84"/>
      <c r="C7" s="84"/>
      <c r="D7" s="84"/>
      <c r="E7" s="84"/>
      <c r="F7" s="84"/>
      <c r="G7" s="84"/>
      <c r="H7" s="85"/>
      <c r="I7" s="17">
        <f t="shared" ref="I7:J7" si="0">SUM(I4)</f>
        <v>0</v>
      </c>
      <c r="J7" s="17">
        <f t="shared" si="0"/>
        <v>0</v>
      </c>
    </row>
    <row r="8" spans="1:10" ht="14.25" customHeight="1" x14ac:dyDescent="0.3"/>
    <row r="9" spans="1:10" ht="14.25" customHeight="1" x14ac:dyDescent="0.3"/>
    <row r="10" spans="1:10" ht="14.25" customHeight="1" x14ac:dyDescent="0.3"/>
    <row r="11" spans="1:10" ht="14.25" customHeight="1" x14ac:dyDescent="0.3"/>
    <row r="12" spans="1:10" ht="14.25" customHeight="1" x14ac:dyDescent="0.3"/>
    <row r="13" spans="1:10" ht="14.25" customHeight="1" x14ac:dyDescent="0.3"/>
    <row r="14" spans="1:10" ht="14.25" customHeight="1" x14ac:dyDescent="0.3"/>
    <row r="15" spans="1:10" ht="14.25" customHeight="1" x14ac:dyDescent="0.3"/>
    <row r="16" spans="1:10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sheetProtection algorithmName="SHA-512" hashValue="7i5dJM9PcgAd8M4mz6K7UKwnV3MrTV5mORgVim/ci1QdHZ4CbHP6aAEYBy5XbuaT3ftUOUzNQkK8d+rgRdmMzw==" saltValue="aucuHzt20kpnCJ/McYYKXg==" spinCount="100000" sheet="1" objects="1" scenarios="1"/>
  <mergeCells count="11">
    <mergeCell ref="H4:H6"/>
    <mergeCell ref="I4:I6"/>
    <mergeCell ref="G4:G6"/>
    <mergeCell ref="A7:H7"/>
    <mergeCell ref="A1:J2"/>
    <mergeCell ref="A4:A6"/>
    <mergeCell ref="B4:B6"/>
    <mergeCell ref="C4:C6"/>
    <mergeCell ref="E4:E6"/>
    <mergeCell ref="F4:F6"/>
    <mergeCell ref="J4:J6"/>
  </mergeCells>
  <pageMargins left="0.7" right="0.7" top="0.78740157499999996" bottom="0.7874015749999999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00"/>
  <sheetViews>
    <sheetView tabSelected="1" workbookViewId="0">
      <selection activeCell="K20" sqref="K20"/>
    </sheetView>
  </sheetViews>
  <sheetFormatPr defaultColWidth="14.44140625" defaultRowHeight="15" customHeight="1" x14ac:dyDescent="0.3"/>
  <cols>
    <col min="1" max="8" width="8.6640625" customWidth="1"/>
    <col min="9" max="9" width="32.5546875" customWidth="1"/>
    <col min="10" max="10" width="32.33203125" customWidth="1"/>
    <col min="11" max="11" width="31.109375" customWidth="1"/>
    <col min="12" max="26" width="8.6640625" customWidth="1"/>
  </cols>
  <sheetData>
    <row r="1" spans="1:11" ht="14.25" customHeight="1" x14ac:dyDescent="0.35">
      <c r="A1" s="127" t="s">
        <v>127</v>
      </c>
      <c r="B1" s="87"/>
      <c r="C1" s="87"/>
      <c r="D1" s="87"/>
      <c r="E1" s="87"/>
      <c r="F1" s="87"/>
      <c r="G1" s="87"/>
      <c r="H1" s="87"/>
      <c r="I1" s="87"/>
      <c r="J1" s="87"/>
    </row>
    <row r="2" spans="1:11" ht="14.25" customHeight="1" x14ac:dyDescent="0.3">
      <c r="J2" s="44" t="s">
        <v>128</v>
      </c>
      <c r="K2" s="45" t="s">
        <v>129</v>
      </c>
    </row>
    <row r="3" spans="1:11" ht="14.25" customHeight="1" x14ac:dyDescent="0.35">
      <c r="A3" s="128" t="s">
        <v>130</v>
      </c>
      <c r="B3" s="84"/>
      <c r="C3" s="84"/>
      <c r="D3" s="84"/>
      <c r="E3" s="84"/>
      <c r="F3" s="84"/>
      <c r="G3" s="84"/>
      <c r="H3" s="84"/>
      <c r="I3" s="85"/>
      <c r="J3" s="46">
        <f>'1. NP zaměstnanecká část'!J40+'1. NP oddělení '!J44+'Vstup + hlavní schodiště'!J20+'2. NP oddělení L'!J40+'2. NP oddělení B'!J24+'3. NP oddělení A'!J27+'1. PP chodba'!J10+'Venkovní prostor'!J7</f>
        <v>0</v>
      </c>
      <c r="K3" s="46">
        <f>J3*1.21</f>
        <v>0</v>
      </c>
    </row>
    <row r="4" spans="1:11" ht="14.25" customHeight="1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4.25" customHeight="1" x14ac:dyDescent="0.35">
      <c r="A5" s="47"/>
      <c r="B5" s="47"/>
      <c r="C5" s="47"/>
      <c r="D5" s="47"/>
      <c r="E5" s="47"/>
      <c r="F5" s="47"/>
      <c r="G5" s="47"/>
      <c r="H5" s="47"/>
      <c r="I5" s="47"/>
      <c r="J5" s="44" t="s">
        <v>128</v>
      </c>
      <c r="K5" s="45" t="s">
        <v>129</v>
      </c>
    </row>
    <row r="6" spans="1:11" ht="14.25" customHeight="1" x14ac:dyDescent="0.35">
      <c r="A6" s="128" t="s">
        <v>131</v>
      </c>
      <c r="B6" s="84"/>
      <c r="C6" s="84"/>
      <c r="D6" s="84"/>
      <c r="E6" s="84"/>
      <c r="F6" s="84"/>
      <c r="G6" s="84"/>
      <c r="H6" s="84"/>
      <c r="I6" s="85"/>
      <c r="J6" s="46">
        <f>J3*2</f>
        <v>0</v>
      </c>
      <c r="K6" s="46">
        <f>J6*1.21</f>
        <v>0</v>
      </c>
    </row>
    <row r="7" spans="1:11" ht="14.25" customHeight="1" x14ac:dyDescent="0.3"/>
    <row r="8" spans="1:11" ht="14.25" customHeight="1" x14ac:dyDescent="0.3"/>
    <row r="9" spans="1:11" ht="14.25" customHeight="1" x14ac:dyDescent="0.3"/>
    <row r="10" spans="1:11" ht="14.25" customHeight="1" x14ac:dyDescent="0.3"/>
    <row r="11" spans="1:11" ht="14.25" customHeight="1" x14ac:dyDescent="0.3"/>
    <row r="12" spans="1:11" ht="14.25" customHeight="1" x14ac:dyDescent="0.3"/>
    <row r="13" spans="1:11" ht="14.25" customHeight="1" x14ac:dyDescent="0.3"/>
    <row r="14" spans="1:11" ht="14.25" customHeight="1" x14ac:dyDescent="0.3"/>
    <row r="15" spans="1:11" ht="14.25" customHeight="1" x14ac:dyDescent="0.3"/>
    <row r="16" spans="1:1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sheetProtection algorithmName="SHA-512" hashValue="Jg4fSKtIqeX6A/SdZR6rFj3FKHPrfxPYDJwYL5zGKvwGsJbTFBeQ5J+eYwL4EwjIQT5UkzHvpL6m8IWfAwUV7w==" saltValue="QAsQOZvOZm3SW5ZISXUUDw==" spinCount="100000" sheet="1" objects="1" scenarios="1"/>
  <mergeCells count="3">
    <mergeCell ref="A1:J1"/>
    <mergeCell ref="A3:I3"/>
    <mergeCell ref="A6:I6"/>
  </mergeCells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1. NP zaměstnanecká část</vt:lpstr>
      <vt:lpstr>1. NP oddělení </vt:lpstr>
      <vt:lpstr>Vstup + hlavní schodiště</vt:lpstr>
      <vt:lpstr>2. NP oddělení L</vt:lpstr>
      <vt:lpstr>2. NP oddělení B</vt:lpstr>
      <vt:lpstr>3. NP oddělení A</vt:lpstr>
      <vt:lpstr>1. PP chodba</vt:lpstr>
      <vt:lpstr>Venkovní prostor</vt:lpstr>
      <vt:lpstr>NABÍDKOVÁ CENA</vt:lpstr>
      <vt:lpstr>'1. NP zaměstnanecká část'!_Ref158112513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</dc:creator>
  <cp:lastModifiedBy>CEJIZA - Veřejné zakázky</cp:lastModifiedBy>
  <dcterms:created xsi:type="dcterms:W3CDTF">2019-08-23T08:24:33Z</dcterms:created>
  <dcterms:modified xsi:type="dcterms:W3CDTF">2024-04-17T12:03:34Z</dcterms:modified>
</cp:coreProperties>
</file>