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\Pravnik\0_Společné dokumenty\VEŘEJNÉ ZAKÁZKY\DNS\DNS Léčiva\DNS II.Q. 2024\DNS TAPENTADOLUM\1_Příprava\verze 2\"/>
    </mc:Choice>
  </mc:AlternateContent>
  <xr:revisionPtr revIDLastSave="0" documentId="13_ncr:1_{BF0DC84A-F470-4F26-8A50-A0CF21BB7BA2}" xr6:coauthVersionLast="47" xr6:coauthVersionMax="47" xr10:uidLastSave="{00000000-0000-0000-0000-000000000000}"/>
  <bookViews>
    <workbookView xWindow="-120" yWindow="-120" windowWidth="38640" windowHeight="21390" xr2:uid="{00000000-000D-0000-FFFF-FFFF00000000}"/>
  </bookViews>
  <sheets>
    <sheet name="Cenová nabídka" sheetId="1" r:id="rId1"/>
    <sheet name="List2" sheetId="2" state="hidden" r:id="rId2"/>
    <sheet name="List3" sheetId="3" state="hidden" r:id="rId3"/>
  </sheets>
  <calcPr calcId="191029"/>
</workbook>
</file>

<file path=xl/calcChain.xml><?xml version="1.0" encoding="utf-8"?>
<calcChain xmlns="http://schemas.openxmlformats.org/spreadsheetml/2006/main">
  <c r="N11" i="1" l="1"/>
  <c r="N7" i="1"/>
  <c r="K11" i="1"/>
  <c r="J11" i="1"/>
  <c r="N10" i="1"/>
  <c r="J10" i="1"/>
  <c r="K10" i="1" s="1"/>
  <c r="N9" i="1"/>
  <c r="J9" i="1"/>
  <c r="K9" i="1" s="1"/>
  <c r="N8" i="1"/>
  <c r="J8" i="1"/>
  <c r="K8" i="1" s="1"/>
  <c r="J7" i="1"/>
  <c r="K7" i="1" s="1"/>
  <c r="N5" i="1"/>
  <c r="J5" i="1"/>
  <c r="K5" i="1" s="1"/>
  <c r="N12" i="1" l="1"/>
</calcChain>
</file>

<file path=xl/sharedStrings.xml><?xml version="1.0" encoding="utf-8"?>
<sst xmlns="http://schemas.openxmlformats.org/spreadsheetml/2006/main" count="41" uniqueCount="31">
  <si>
    <t>ATC</t>
  </si>
  <si>
    <t>Účinná látka</t>
  </si>
  <si>
    <t>Kód SÚKL</t>
  </si>
  <si>
    <t>Název</t>
  </si>
  <si>
    <t>Velikost balení</t>
  </si>
  <si>
    <t>Poznámky</t>
  </si>
  <si>
    <t>Způsob dodání (přímo/distributor)</t>
  </si>
  <si>
    <t>Léková forma</t>
  </si>
  <si>
    <t>Nabídková cena za daný počet balení (v ceně bez DPH)</t>
  </si>
  <si>
    <t>Cena za 1 balení   (bez DPH)</t>
  </si>
  <si>
    <t>Cena za 1 balení   (vč. DPH)</t>
  </si>
  <si>
    <t>12% DPH</t>
  </si>
  <si>
    <t xml:space="preserve">Nabídková cena v Kč bez DPH musí být pevná pro předmět plnění veřejné zakázky po celou dobu plnění veřejné zakázky a musí obsahovat veškeré náklady spojené s realizací dodávky vč. veškerých nákladů souvisejících s realizací dodávky. Do nabídkové ceny musí být zahrnuty i náklady na správní poplatky, daně, cla, schvalovací řízení, provedení předepsaných zkoušek, zabezpečení prohlášení o shodě, certifikátů a atestů, převod práv, pojištění, přepravní náklady, distribuční poplatek dle Cenového předpisu Ministerstva zdravotnictví č. 2/2024/OLZP apod. </t>
  </si>
  <si>
    <t>N02AX06</t>
  </si>
  <si>
    <t>TAPENTADOLUM</t>
  </si>
  <si>
    <t xml:space="preserve">Tapentadolum 50 mg v 1 potahované tabletě </t>
  </si>
  <si>
    <t>20 x 50mg</t>
  </si>
  <si>
    <t xml:space="preserve">Tapentadolum  50 mg v 1 tabletě s prodlouženým uvolňováním </t>
  </si>
  <si>
    <t>60 x 50 mg</t>
  </si>
  <si>
    <t xml:space="preserve">60 x 100 mg </t>
  </si>
  <si>
    <t xml:space="preserve">60 x 150 mg </t>
  </si>
  <si>
    <t xml:space="preserve">60 x 200 mg </t>
  </si>
  <si>
    <t xml:space="preserve">60 x 250 mg </t>
  </si>
  <si>
    <t>Tapentadolum 100 mg v 1 tabletě s prodlouženým uvolňováním</t>
  </si>
  <si>
    <t xml:space="preserve">Tapentadolum 150 mg v 1 tabletě s prodlouženým uvolňováním </t>
  </si>
  <si>
    <t xml:space="preserve">Tapentadolum 200 mg v 1 tabletě s prodlouženým uvolňováním </t>
  </si>
  <si>
    <t xml:space="preserve">Tapentadolum 250 mg v 1 tabletě s prodlouženým uvolňováním </t>
  </si>
  <si>
    <t>Předpokládaný počet balení za 2 roky</t>
  </si>
  <si>
    <t>Celková nabídková cena bez DPH</t>
  </si>
  <si>
    <t>TAPENTADOLUM - 2 roky</t>
  </si>
  <si>
    <t xml:space="preserve">Dodavatel je povinen vyplnit všechna světle žlutě označená pole (tj. kód SÚKL a název léčivého přípravku, způsob dodání, cenu za 1 balení v Kč bez DPH).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</si>
</sst>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0" fontId="1" fillId="0" borderId="1" xfId="0" applyFont="1" applyBorder="1"/>
    <xf numFmtId="0" fontId="1" fillId="0" borderId="6" xfId="0" applyFont="1" applyBorder="1"/>
    <xf numFmtId="0" fontId="1" fillId="0" borderId="4" xfId="0" applyFont="1" applyBorder="1"/>
    <xf numFmtId="0" fontId="1" fillId="0" borderId="5" xfId="0" applyFont="1" applyBorder="1"/>
    <xf numFmtId="0" fontId="4" fillId="0" borderId="8" xfId="0" applyFont="1" applyBorder="1"/>
    <xf numFmtId="0" fontId="4" fillId="0" borderId="7" xfId="0" applyFont="1" applyBorder="1"/>
    <xf numFmtId="0" fontId="3" fillId="2" borderId="10" xfId="0" applyFont="1" applyFill="1" applyBorder="1" applyAlignment="1">
      <alignment horizontal="center" vertical="top"/>
    </xf>
    <xf numFmtId="0" fontId="3" fillId="2" borderId="10" xfId="0" applyFont="1" applyFill="1" applyBorder="1" applyAlignment="1">
      <alignment horizontal="center" vertical="top" wrapText="1"/>
    </xf>
    <xf numFmtId="164" fontId="5" fillId="4" borderId="10" xfId="0" applyNumberFormat="1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hidden="1"/>
    </xf>
    <xf numFmtId="0" fontId="4" fillId="2" borderId="11" xfId="0" applyFont="1" applyFill="1" applyBorder="1" applyAlignment="1" applyProtection="1">
      <alignment horizontal="center"/>
      <protection hidden="1"/>
    </xf>
    <xf numFmtId="2" fontId="4" fillId="2" borderId="11" xfId="0" applyNumberFormat="1" applyFont="1" applyFill="1" applyBorder="1" applyAlignment="1" applyProtection="1">
      <alignment horizontal="center"/>
      <protection hidden="1"/>
    </xf>
    <xf numFmtId="0" fontId="5" fillId="4" borderId="10" xfId="0" applyFont="1" applyFill="1" applyBorder="1" applyAlignment="1" applyProtection="1">
      <alignment horizontal="center" wrapText="1"/>
      <protection locked="0"/>
    </xf>
    <xf numFmtId="0" fontId="4" fillId="0" borderId="0" xfId="0" applyFont="1"/>
    <xf numFmtId="0" fontId="3" fillId="2" borderId="11" xfId="0" applyFont="1" applyFill="1" applyBorder="1" applyAlignment="1">
      <alignment horizontal="center" vertical="top"/>
    </xf>
    <xf numFmtId="0" fontId="5" fillId="4" borderId="11" xfId="0" applyFont="1" applyFill="1" applyBorder="1" applyAlignment="1" applyProtection="1">
      <alignment horizontal="center" wrapText="1"/>
      <protection locked="0"/>
    </xf>
    <xf numFmtId="0" fontId="3" fillId="2" borderId="11" xfId="0" applyFont="1" applyFill="1" applyBorder="1" applyAlignment="1">
      <alignment horizontal="center" vertical="top" wrapText="1"/>
    </xf>
    <xf numFmtId="164" fontId="5" fillId="4" borderId="11" xfId="0" applyNumberFormat="1" applyFont="1" applyFill="1" applyBorder="1" applyAlignment="1" applyProtection="1">
      <alignment horizontal="center"/>
      <protection locked="0"/>
    </xf>
    <xf numFmtId="0" fontId="4" fillId="0" borderId="2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2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3" fillId="2" borderId="12" xfId="0" applyFont="1" applyFill="1" applyBorder="1" applyAlignment="1" applyProtection="1">
      <alignment horizontal="center" vertical="top" wrapText="1"/>
      <protection hidden="1"/>
    </xf>
    <xf numFmtId="0" fontId="3" fillId="2" borderId="13" xfId="0" applyFont="1" applyFill="1" applyBorder="1" applyAlignment="1" applyProtection="1">
      <alignment horizontal="center" vertical="top" wrapText="1"/>
      <protection hidden="1"/>
    </xf>
    <xf numFmtId="0" fontId="3" fillId="2" borderId="12" xfId="0" applyFont="1" applyFill="1" applyBorder="1" applyAlignment="1">
      <alignment horizontal="center" vertical="top"/>
    </xf>
    <xf numFmtId="0" fontId="3" fillId="2" borderId="14" xfId="0" applyFont="1" applyFill="1" applyBorder="1" applyAlignment="1">
      <alignment horizontal="center" vertical="top"/>
    </xf>
    <xf numFmtId="0" fontId="3" fillId="2" borderId="13" xfId="0" applyFont="1" applyFill="1" applyBorder="1" applyAlignment="1">
      <alignment horizontal="center" vertical="top"/>
    </xf>
    <xf numFmtId="0" fontId="6" fillId="5" borderId="12" xfId="0" applyFont="1" applyFill="1" applyBorder="1" applyAlignment="1">
      <alignment horizontal="left"/>
    </xf>
    <xf numFmtId="0" fontId="4" fillId="5" borderId="14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164" fontId="7" fillId="6" borderId="13" xfId="0" applyNumberFormat="1" applyFont="1" applyFill="1" applyBorder="1" applyAlignment="1" applyProtection="1">
      <alignment horizontal="center"/>
      <protection hidden="1"/>
    </xf>
    <xf numFmtId="2" fontId="4" fillId="2" borderId="12" xfId="0" applyNumberFormat="1" applyFont="1" applyFill="1" applyBorder="1" applyAlignment="1" applyProtection="1">
      <alignment horizontal="center"/>
      <protection hidden="1"/>
    </xf>
    <xf numFmtId="2" fontId="4" fillId="2" borderId="13" xfId="0" applyNumberFormat="1" applyFont="1" applyFill="1" applyBorder="1" applyAlignment="1" applyProtection="1">
      <alignment horizontal="center"/>
      <protection hidden="1"/>
    </xf>
    <xf numFmtId="164" fontId="5" fillId="2" borderId="10" xfId="0" applyNumberFormat="1" applyFont="1" applyFill="1" applyBorder="1" applyAlignment="1" applyProtection="1">
      <alignment horizontal="center"/>
      <protection hidden="1"/>
    </xf>
    <xf numFmtId="2" fontId="4" fillId="2" borderId="16" xfId="0" applyNumberFormat="1" applyFont="1" applyFill="1" applyBorder="1" applyAlignment="1" applyProtection="1">
      <alignment horizontal="center"/>
      <protection hidden="1"/>
    </xf>
    <xf numFmtId="2" fontId="4" fillId="2" borderId="15" xfId="0" applyNumberFormat="1" applyFont="1" applyFill="1" applyBorder="1" applyAlignment="1" applyProtection="1">
      <alignment horizontal="center"/>
      <protection hidden="1"/>
    </xf>
    <xf numFmtId="164" fontId="5" fillId="2" borderId="11" xfId="0" applyNumberFormat="1" applyFont="1" applyFill="1" applyBorder="1" applyAlignment="1" applyProtection="1">
      <alignment horizontal="center"/>
      <protection hidden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8"/>
  <sheetViews>
    <sheetView tabSelected="1" zoomScale="130" zoomScaleNormal="130" workbookViewId="0">
      <selection activeCell="B16" sqref="B16:N16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21.7109375" style="1" customWidth="1"/>
    <col min="4" max="4" width="13" style="1" customWidth="1"/>
    <col min="5" max="5" width="22.5703125" style="1" customWidth="1"/>
    <col min="6" max="6" width="30.85546875" style="1" customWidth="1"/>
    <col min="7" max="7" width="31.85546875" style="1" bestFit="1" customWidth="1"/>
    <col min="8" max="8" width="19" style="1" customWidth="1"/>
    <col min="9" max="9" width="14.28515625" style="1" customWidth="1"/>
    <col min="10" max="11" width="11.7109375" style="1" customWidth="1"/>
    <col min="12" max="12" width="4.28515625" style="1" customWidth="1"/>
    <col min="13" max="13" width="16.28515625" style="1" customWidth="1"/>
    <col min="14" max="14" width="22.28515625" style="1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x14ac:dyDescent="0.2">
      <c r="B2" s="32" t="s">
        <v>29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4"/>
    </row>
    <row r="3" spans="1:15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38.25" x14ac:dyDescent="0.2">
      <c r="A4" s="3"/>
      <c r="B4" s="7" t="s">
        <v>0</v>
      </c>
      <c r="C4" s="7" t="s">
        <v>1</v>
      </c>
      <c r="D4" s="7" t="s">
        <v>2</v>
      </c>
      <c r="E4" s="7" t="s">
        <v>3</v>
      </c>
      <c r="F4" s="7" t="s">
        <v>7</v>
      </c>
      <c r="G4" s="7" t="s">
        <v>4</v>
      </c>
      <c r="H4" s="8" t="s">
        <v>6</v>
      </c>
      <c r="I4" s="8" t="s">
        <v>9</v>
      </c>
      <c r="J4" s="10" t="s">
        <v>11</v>
      </c>
      <c r="K4" s="25" t="s">
        <v>10</v>
      </c>
      <c r="L4" s="26"/>
      <c r="M4" s="10" t="s">
        <v>27</v>
      </c>
      <c r="N4" s="10" t="s">
        <v>8</v>
      </c>
      <c r="O4" s="4"/>
    </row>
    <row r="5" spans="1:15" ht="25.5" x14ac:dyDescent="0.2">
      <c r="A5" s="3"/>
      <c r="B5" s="7" t="s">
        <v>13</v>
      </c>
      <c r="C5" s="7" t="s">
        <v>14</v>
      </c>
      <c r="D5" s="13"/>
      <c r="E5" s="13"/>
      <c r="F5" s="8" t="s">
        <v>15</v>
      </c>
      <c r="G5" s="8" t="s">
        <v>16</v>
      </c>
      <c r="H5" s="13"/>
      <c r="I5" s="9"/>
      <c r="J5" s="12">
        <f>ABS(I5*0.12)</f>
        <v>0</v>
      </c>
      <c r="K5" s="36">
        <f>I5+J5</f>
        <v>0</v>
      </c>
      <c r="L5" s="37"/>
      <c r="M5" s="11">
        <v>306</v>
      </c>
      <c r="N5" s="38">
        <f>I5*M5</f>
        <v>0</v>
      </c>
      <c r="O5" s="4"/>
    </row>
    <row r="6" spans="1:15" x14ac:dyDescent="0.2">
      <c r="A6" s="3"/>
      <c r="B6" s="27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9"/>
      <c r="O6" s="4"/>
    </row>
    <row r="7" spans="1:15" ht="25.5" x14ac:dyDescent="0.2">
      <c r="A7" s="3"/>
      <c r="B7" s="7" t="s">
        <v>13</v>
      </c>
      <c r="C7" s="7" t="s">
        <v>14</v>
      </c>
      <c r="D7" s="13"/>
      <c r="E7" s="13"/>
      <c r="F7" s="8" t="s">
        <v>17</v>
      </c>
      <c r="G7" s="8" t="s">
        <v>18</v>
      </c>
      <c r="H7" s="13"/>
      <c r="I7" s="9"/>
      <c r="J7" s="12">
        <f>ABS(I7*0.12)</f>
        <v>0</v>
      </c>
      <c r="K7" s="36">
        <f>I7+J7</f>
        <v>0</v>
      </c>
      <c r="L7" s="37"/>
      <c r="M7" s="11">
        <v>66</v>
      </c>
      <c r="N7" s="38">
        <f>I7*M7</f>
        <v>0</v>
      </c>
      <c r="O7" s="4"/>
    </row>
    <row r="8" spans="1:15" ht="25.5" x14ac:dyDescent="0.2">
      <c r="A8" s="3"/>
      <c r="B8" s="7" t="s">
        <v>13</v>
      </c>
      <c r="C8" s="7" t="s">
        <v>14</v>
      </c>
      <c r="D8" s="13"/>
      <c r="E8" s="13"/>
      <c r="F8" s="8" t="s">
        <v>23</v>
      </c>
      <c r="G8" s="8" t="s">
        <v>19</v>
      </c>
      <c r="H8" s="13"/>
      <c r="I8" s="9"/>
      <c r="J8" s="12">
        <f>ABS(I8*0.12)</f>
        <v>0</v>
      </c>
      <c r="K8" s="36">
        <f>I8+J8</f>
        <v>0</v>
      </c>
      <c r="L8" s="37"/>
      <c r="M8" s="11">
        <v>114</v>
      </c>
      <c r="N8" s="38">
        <f>I8*M8</f>
        <v>0</v>
      </c>
      <c r="O8" s="4"/>
    </row>
    <row r="9" spans="1:15" ht="25.5" x14ac:dyDescent="0.2">
      <c r="A9" s="3"/>
      <c r="B9" s="7" t="s">
        <v>13</v>
      </c>
      <c r="C9" s="7" t="s">
        <v>14</v>
      </c>
      <c r="D9" s="13"/>
      <c r="E9" s="13"/>
      <c r="F9" s="8" t="s">
        <v>24</v>
      </c>
      <c r="G9" s="8" t="s">
        <v>20</v>
      </c>
      <c r="H9" s="13"/>
      <c r="I9" s="9"/>
      <c r="J9" s="12">
        <f>ABS(I9*0.12)</f>
        <v>0</v>
      </c>
      <c r="K9" s="36">
        <f>I9+J9</f>
        <v>0</v>
      </c>
      <c r="L9" s="37"/>
      <c r="M9" s="11">
        <v>190</v>
      </c>
      <c r="N9" s="38">
        <f>I9*M9</f>
        <v>0</v>
      </c>
      <c r="O9" s="4"/>
    </row>
    <row r="10" spans="1:15" ht="25.5" x14ac:dyDescent="0.2">
      <c r="A10" s="3"/>
      <c r="B10" s="7" t="s">
        <v>13</v>
      </c>
      <c r="C10" s="7" t="s">
        <v>14</v>
      </c>
      <c r="D10" s="13"/>
      <c r="E10" s="13"/>
      <c r="F10" s="8" t="s">
        <v>25</v>
      </c>
      <c r="G10" s="8" t="s">
        <v>21</v>
      </c>
      <c r="H10" s="13"/>
      <c r="I10" s="9"/>
      <c r="J10" s="12">
        <f>ABS(I10*0.12)</f>
        <v>0</v>
      </c>
      <c r="K10" s="36">
        <f>I10+J10</f>
        <v>0</v>
      </c>
      <c r="L10" s="37"/>
      <c r="M10" s="11">
        <v>116</v>
      </c>
      <c r="N10" s="38">
        <f>I10*M10</f>
        <v>0</v>
      </c>
      <c r="O10" s="4"/>
    </row>
    <row r="11" spans="1:15" ht="25.5" x14ac:dyDescent="0.2">
      <c r="A11" s="3"/>
      <c r="B11" s="15" t="s">
        <v>13</v>
      </c>
      <c r="C11" s="15" t="s">
        <v>14</v>
      </c>
      <c r="D11" s="16"/>
      <c r="E11" s="16"/>
      <c r="F11" s="17" t="s">
        <v>26</v>
      </c>
      <c r="G11" s="17" t="s">
        <v>22</v>
      </c>
      <c r="H11" s="16"/>
      <c r="I11" s="18"/>
      <c r="J11" s="12">
        <f>ABS(I11*0.12)</f>
        <v>0</v>
      </c>
      <c r="K11" s="39">
        <f>I11+J11</f>
        <v>0</v>
      </c>
      <c r="L11" s="40"/>
      <c r="M11" s="11">
        <v>328</v>
      </c>
      <c r="N11" s="41">
        <f>I11*M11</f>
        <v>0</v>
      </c>
      <c r="O11" s="4"/>
    </row>
    <row r="12" spans="1:15" ht="32.25" customHeight="1" x14ac:dyDescent="0.25">
      <c r="A12" s="3"/>
      <c r="B12" s="30" t="s">
        <v>28</v>
      </c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5">
        <f>N5+N7+N8+N9+N10+N11</f>
        <v>0</v>
      </c>
      <c r="O12" s="4"/>
    </row>
    <row r="13" spans="1:15" x14ac:dyDescent="0.2">
      <c r="A13" s="3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4"/>
    </row>
    <row r="14" spans="1:15" x14ac:dyDescent="0.2">
      <c r="A14" s="3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4"/>
    </row>
    <row r="15" spans="1:15" x14ac:dyDescent="0.2">
      <c r="A15" s="3"/>
      <c r="B15" s="32" t="s">
        <v>5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4"/>
      <c r="O15" s="4"/>
    </row>
    <row r="16" spans="1:15" x14ac:dyDescent="0.2">
      <c r="A16" s="3"/>
      <c r="B16" s="19" t="s">
        <v>30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1"/>
      <c r="O16" s="4"/>
    </row>
    <row r="17" spans="1:15" ht="36.75" customHeight="1" x14ac:dyDescent="0.2">
      <c r="A17" s="3"/>
      <c r="B17" s="22" t="s">
        <v>12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4"/>
      <c r="O17" s="4"/>
    </row>
    <row r="18" spans="1:15" x14ac:dyDescent="0.2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</sheetData>
  <sheetProtection algorithmName="SHA-512" hashValue="IQirVxSqHB4GJmNC/lsy3vL79KxFCjNTFVxAdSoXF9SOeykZNfF08x40VBWDv/bCW7MaUVFTFkOmHa8efraImA==" saltValue="tZyFVtYm1aLAd+WUKZIKHg==" spinCount="100000" sheet="1" objects="1" scenarios="1"/>
  <mergeCells count="13">
    <mergeCell ref="B2:N2"/>
    <mergeCell ref="B15:N15"/>
    <mergeCell ref="B16:N16"/>
    <mergeCell ref="B17:N17"/>
    <mergeCell ref="K4:L4"/>
    <mergeCell ref="K11:L11"/>
    <mergeCell ref="B6:N6"/>
    <mergeCell ref="K9:L9"/>
    <mergeCell ref="K10:L10"/>
    <mergeCell ref="K5:L5"/>
    <mergeCell ref="B12:M12"/>
    <mergeCell ref="K8:L8"/>
    <mergeCell ref="K7:L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Lucie Popp, Mgr.</cp:lastModifiedBy>
  <dcterms:created xsi:type="dcterms:W3CDTF">2016-10-25T07:22:38Z</dcterms:created>
  <dcterms:modified xsi:type="dcterms:W3CDTF">2024-05-14T14:02:15Z</dcterms:modified>
</cp:coreProperties>
</file>