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Jih\2024\2. 381-028P Velké Hostěrádky u hřiště\"/>
    </mc:Choice>
  </mc:AlternateContent>
  <xr:revisionPtr revIDLastSave="0" documentId="13_ncr:1_{EA8D9437-D865-436D-B905-DC598A6D4CD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201'!$A$1:$I$39</definedName>
  </definedNames>
  <calcPr calcId="191029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O8" i="4" s="1"/>
  <c r="Q8" i="4"/>
  <c r="I8" i="4"/>
  <c r="I22" i="3" l="1"/>
  <c r="O22" i="3" s="1"/>
  <c r="I31" i="4" l="1"/>
  <c r="Q30" i="4" s="1"/>
  <c r="O31" i="4" l="1"/>
  <c r="R30" i="4" s="1"/>
  <c r="I30" i="4"/>
  <c r="I36" i="4"/>
  <c r="Q35" i="4" s="1"/>
  <c r="I26" i="4"/>
  <c r="I22" i="4"/>
  <c r="O22" i="4" s="1"/>
  <c r="I18" i="4"/>
  <c r="I14" i="4"/>
  <c r="Q13" i="4" l="1"/>
  <c r="I13" i="4"/>
  <c r="O18" i="4"/>
  <c r="O30" i="4"/>
  <c r="O14" i="4"/>
  <c r="O26" i="4"/>
  <c r="O36" i="4"/>
  <c r="R35" i="4" s="1"/>
  <c r="I35" i="4"/>
  <c r="R13" i="4" l="1"/>
  <c r="I3" i="4"/>
  <c r="C11" i="2" s="1"/>
  <c r="O13" i="4"/>
  <c r="O35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<sst xmlns="http://schemas.openxmlformats.org/spreadsheetml/2006/main" count="226" uniqueCount="106">
  <si>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</si>
  <si>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</si>
  <si>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</si>
  <si>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</si>
  <si>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</si>
  <si>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</si>
  <si>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</si>
  <si>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</si>
  <si>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</si>
  <si>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</si>
  <si>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</si>
  <si>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</si>
  <si>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</si>
  <si>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</si>
  <si>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</si>
  <si>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</si>
  <si>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</si>
  <si>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</si>
  <si>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</si>
  <si>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</si>
  <si>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</si>
  <si>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</si>
  <si>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</si>
  <si>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</si>
  <si>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</si>
  <si>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</si>
  <si>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</si>
  <si>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</si>
  <si>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</si>
  <si>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</si>
  <si>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</si>
  <si>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</si>
  <si>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</si>
  <si>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</si>
  <si>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</si>
  <si>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</si>
  <si>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</si>
  <si>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</si>
  <si>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</si>
  <si>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</si>
  <si>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</si>
  <si>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</si>
  <si>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</si>
  <si>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</si>
  <si>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</si>
  <si>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</si>
  <si>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</si>
  <si>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</si>
  <si>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</si>
  <si>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</si>
  <si>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</si>
  <si>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</si>
  <si>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</si>
  <si>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</si>
  <si>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</si>
  <si>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</si>
  <si>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</si>
  <si>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</si>
  <si>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</si>
  <si>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</si>
  <si>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</si>
  <si>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</si>
  <si>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</si>
  <si>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</si>
  <si>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</si>
  <si>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</si>
  <si>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</si>
  <si>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</si>
  <si>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</si>
  <si>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</si>
  <si>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</si>
  <si>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</si>
  <si>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</si>
  <si>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</si>
  <si>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</si>
  <si>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</si>
  <si>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</si>
  <si>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</si>
  <si>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</si>
  <si>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</si>
  <si>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</si>
  <si>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</si>
  <si>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</si>
  <si>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</si>
  <si>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</si>
  <si>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</si>
  <si>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</si>
  <si>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</si>
  <si>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</si>
  <si>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</si>
  <si>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</si>
  <si>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</si>
  <si>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</si>
  <si>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ODSTRANĚNÍ KŘOVIN S ODVOZEM DO 20KM</t>
  </si>
  <si>
    <t>Vykácení porostu</t>
  </si>
  <si>
    <t>Položka zahrnuje:
- odstranění křovin a stromů do průměru 100 mm
- dopravu dřevin na předepsanou vzdálenost
- spálení na hromadách nebo štěpkování</t>
  </si>
  <si>
    <t>2,0*7,0*2=28,000 [A]</t>
  </si>
  <si>
    <t xml:space="preserve">Plocha říms [(0,10+0,50+0,55+0,10)*7,0+0,55*0,5*2]*2=18,600 [A] 
</t>
  </si>
  <si>
    <t>REPROFIL PODHL, SVIS PLOCH SANAČ MALTOU DVOUVRST TL DO 40MM</t>
  </si>
  <si>
    <t>Sanace podhledu a boků nosné konstrukce, líce křídel a opěr, obě římsy</t>
  </si>
  <si>
    <t>Podhled a boky nosné konstrukce (0,20+5,50+0,20)*1,90=11,210 [A] 
Líce opěr 5,50*1,20*2=13,200 [B] 
Líce křídel (2,50*1,40)/2*4=7,000 [C]   
Římsy [(0,10+0,50+0,55+0,10)*7,0+0,55*0,5*2]*2=18,600 [D] 
Celkem: A+B+C+D=50,010 [E]</t>
  </si>
  <si>
    <t>Podhled a boky nosné konstrukce (0,20+5,50+0,20)*1,90=11,210 [A] 
Líce opěr 5,50*1,20*2=13,200 [B] 
Líce křídel (2,50*1,40)/2*4=7,000 [C]   
Celkem: A+B+C=31,410 [D]</t>
  </si>
  <si>
    <t>Podhled a boky nosné konstrukce 0,25*(0,20+5,50+0,20)*1,90=2,803 [A] 
Líce opěr 0,25*5,50*1,20*2=3,300 [B] 
Líce křídel 0,25*(2,50*1,40)/2*4=1,750 [C]   
Celkem: A+B+C=7,853 [D]</t>
  </si>
  <si>
    <t>Stavba: II/381 Velké Hostěrádky, propust 381-028P u hřiště</t>
  </si>
  <si>
    <t>Propust ev.č. 381-028P</t>
  </si>
  <si>
    <t>II/381 Velké Hostěrádky, propust 381-028P u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</si>
</sst>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0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8"/>
      <c r="B1" s="22"/>
      <c r="C1" s="22"/>
      <c r="D1" s="22"/>
      <c r="E1" s="22"/>
    </row>
    <row r="2" spans="1:5" ht="12.75" customHeight="1" x14ac:dyDescent="0.2">
      <c r="A2" s="98"/>
      <c r="B2" s="99" t="s">
        <v>42</v>
      </c>
      <c r="C2" s="22"/>
      <c r="D2" s="22"/>
      <c r="E2" s="22"/>
    </row>
    <row r="3" spans="1:5" ht="20.100000000000001" customHeight="1" x14ac:dyDescent="0.2">
      <c r="A3" s="98"/>
      <c r="B3" s="98"/>
      <c r="C3" s="22"/>
      <c r="D3" s="22"/>
      <c r="E3" s="22"/>
    </row>
    <row r="4" spans="1:5" ht="20.100000000000001" customHeight="1" x14ac:dyDescent="0.2">
      <c r="A4" s="22"/>
      <c r="B4" s="100" t="s">
        <v>103</v>
      </c>
      <c r="C4" s="98"/>
      <c r="D4" s="98"/>
      <c r="E4" s="22"/>
    </row>
    <row r="5" spans="1:5" ht="12.75" customHeight="1" x14ac:dyDescent="0.2">
      <c r="A5" s="22"/>
      <c r="B5" s="98" t="s">
        <v>43</v>
      </c>
      <c r="C5" s="98"/>
      <c r="D5" s="98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104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2"/>
      <c r="D3" s="98"/>
      <c r="E3" s="68" t="s">
        <v>105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2" t="s">
        <v>57</v>
      </c>
      <c r="D4" s="98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3"/>
      <c r="D5" s="104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1" t="s">
        <v>14</v>
      </c>
      <c r="B6" s="101" t="s">
        <v>16</v>
      </c>
      <c r="C6" s="101" t="s">
        <v>18</v>
      </c>
      <c r="D6" s="101" t="s">
        <v>59</v>
      </c>
      <c r="E6" s="101" t="s">
        <v>20</v>
      </c>
      <c r="F6" s="101" t="s">
        <v>22</v>
      </c>
      <c r="G6" s="101" t="s">
        <v>24</v>
      </c>
      <c r="H6" s="101" t="s">
        <v>60</v>
      </c>
      <c r="I6" s="101"/>
    </row>
    <row r="7" spans="1:18" ht="12.75" customHeight="1" x14ac:dyDescent="0.2">
      <c r="A7" s="101"/>
      <c r="B7" s="101"/>
      <c r="C7" s="101"/>
      <c r="D7" s="101"/>
      <c r="E7" s="101"/>
      <c r="F7" s="101"/>
      <c r="G7" s="101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89</v>
      </c>
      <c r="D22" s="8" t="s">
        <v>61</v>
      </c>
      <c r="E22" s="12" t="s">
        <v>91</v>
      </c>
      <c r="F22" s="13" t="s">
        <v>62</v>
      </c>
      <c r="G22" s="14">
        <v>1</v>
      </c>
      <c r="H22" s="96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90</v>
      </c>
    </row>
    <row r="24" spans="1:16" customFormat="1" x14ac:dyDescent="0.2">
      <c r="A24" s="18" t="s">
        <v>36</v>
      </c>
      <c r="E24" s="95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9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0+O13+O35+O30+O8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6"/>
      <c r="D3" s="107"/>
      <c r="E3" s="68" t="s">
        <v>105</v>
      </c>
      <c r="F3" s="66"/>
      <c r="G3" s="3"/>
      <c r="H3" s="2" t="s">
        <v>53</v>
      </c>
      <c r="I3" s="21">
        <f>0+I13+I35+I30+I8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8" t="s">
        <v>53</v>
      </c>
      <c r="D4" s="109"/>
      <c r="E4" s="6" t="s">
        <v>104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5" t="s">
        <v>14</v>
      </c>
      <c r="B5" s="105" t="s">
        <v>16</v>
      </c>
      <c r="C5" s="105" t="s">
        <v>18</v>
      </c>
      <c r="D5" s="105" t="s">
        <v>19</v>
      </c>
      <c r="E5" s="105" t="s">
        <v>20</v>
      </c>
      <c r="F5" s="105" t="s">
        <v>22</v>
      </c>
      <c r="G5" s="105" t="s">
        <v>24</v>
      </c>
      <c r="H5" s="105" t="s">
        <v>26</v>
      </c>
      <c r="I5" s="105"/>
      <c r="O5" s="70" t="s">
        <v>10</v>
      </c>
      <c r="P5" s="70" t="s">
        <v>12</v>
      </c>
    </row>
    <row r="6" spans="1:18" ht="12.75" customHeight="1" x14ac:dyDescent="0.2">
      <c r="A6" s="105"/>
      <c r="B6" s="105"/>
      <c r="C6" s="105"/>
      <c r="D6" s="105"/>
      <c r="E6" s="105"/>
      <c r="F6" s="105"/>
      <c r="G6" s="105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3" t="s">
        <v>31</v>
      </c>
      <c r="B8" s="93"/>
      <c r="C8" s="9" t="s">
        <v>17</v>
      </c>
      <c r="D8" s="93"/>
      <c r="E8" s="20" t="s">
        <v>92</v>
      </c>
      <c r="F8" s="93"/>
      <c r="G8" s="93"/>
      <c r="H8" s="93"/>
      <c r="I8" s="10">
        <f>0+Q8</f>
        <v>0</v>
      </c>
      <c r="O8">
        <f>0+R8</f>
        <v>0</v>
      </c>
      <c r="Q8" s="97">
        <f>0+I9</f>
        <v>0</v>
      </c>
      <c r="R8">
        <f>0+O9</f>
        <v>0</v>
      </c>
    </row>
    <row r="9" spans="1:18" customFormat="1" x14ac:dyDescent="0.2">
      <c r="A9" s="8" t="s">
        <v>33</v>
      </c>
      <c r="B9" s="11">
        <v>1</v>
      </c>
      <c r="C9" s="11">
        <v>111208</v>
      </c>
      <c r="D9" s="8" t="s">
        <v>5</v>
      </c>
      <c r="E9" s="12" t="s">
        <v>93</v>
      </c>
      <c r="F9" s="13" t="s">
        <v>34</v>
      </c>
      <c r="G9" s="14">
        <v>28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94</v>
      </c>
    </row>
    <row r="11" spans="1:18" customFormat="1" x14ac:dyDescent="0.2">
      <c r="A11" s="18" t="s">
        <v>36</v>
      </c>
      <c r="E11" s="94" t="s">
        <v>96</v>
      </c>
    </row>
    <row r="12" spans="1:18" customFormat="1" ht="51" customHeight="1" x14ac:dyDescent="0.2">
      <c r="A12" t="s">
        <v>37</v>
      </c>
      <c r="E12" s="17" t="s">
        <v>95</v>
      </c>
    </row>
    <row r="13" spans="1:18" ht="12.75" customHeight="1" x14ac:dyDescent="0.2">
      <c r="A13" s="67" t="s">
        <v>31</v>
      </c>
      <c r="B13" s="67"/>
      <c r="C13" s="9" t="s">
        <v>25</v>
      </c>
      <c r="D13" s="67"/>
      <c r="E13" s="20" t="s">
        <v>38</v>
      </c>
      <c r="F13" s="67"/>
      <c r="G13" s="67"/>
      <c r="H13" s="67"/>
      <c r="I13" s="10">
        <f>0+Q13</f>
        <v>0</v>
      </c>
      <c r="O13" s="70">
        <f>0+R13</f>
        <v>0</v>
      </c>
      <c r="Q13" s="71">
        <f>0+I14+I18+I22+I26</f>
        <v>0</v>
      </c>
      <c r="R13" s="70">
        <f>0+O14+O18+O22+O26</f>
        <v>0</v>
      </c>
    </row>
    <row r="14" spans="1:18" x14ac:dyDescent="0.2">
      <c r="A14" s="8" t="s">
        <v>33</v>
      </c>
      <c r="B14" s="11">
        <v>2</v>
      </c>
      <c r="C14" s="11">
        <v>626121</v>
      </c>
      <c r="D14" s="8" t="s">
        <v>5</v>
      </c>
      <c r="E14" s="74" t="s">
        <v>98</v>
      </c>
      <c r="F14" s="13" t="s">
        <v>34</v>
      </c>
      <c r="G14" s="14">
        <v>50.01</v>
      </c>
      <c r="H14" s="15">
        <v>0</v>
      </c>
      <c r="I14" s="15">
        <f>ROUND(ROUND(H14,2)*ROUND(G14,3),2)</f>
        <v>0</v>
      </c>
      <c r="O14" s="70">
        <f>(I14*21)/100</f>
        <v>0</v>
      </c>
      <c r="P14" s="70" t="s">
        <v>12</v>
      </c>
    </row>
    <row r="15" spans="1:18" x14ac:dyDescent="0.2">
      <c r="A15" s="16" t="s">
        <v>35</v>
      </c>
      <c r="E15" s="73" t="s">
        <v>99</v>
      </c>
    </row>
    <row r="16" spans="1:18" ht="63.75" customHeight="1" x14ac:dyDescent="0.2">
      <c r="A16" s="18" t="s">
        <v>36</v>
      </c>
      <c r="E16" s="94" t="s">
        <v>100</v>
      </c>
    </row>
    <row r="17" spans="1:18" ht="76.5" x14ac:dyDescent="0.2">
      <c r="A17" s="70" t="s">
        <v>37</v>
      </c>
      <c r="E17" s="17" t="s">
        <v>39</v>
      </c>
    </row>
    <row r="18" spans="1:18" x14ac:dyDescent="0.2">
      <c r="A18" s="8" t="s">
        <v>33</v>
      </c>
      <c r="B18" s="11">
        <v>3</v>
      </c>
      <c r="C18" s="11" t="s">
        <v>71</v>
      </c>
      <c r="D18" s="8" t="s">
        <v>5</v>
      </c>
      <c r="E18" s="74" t="s">
        <v>72</v>
      </c>
      <c r="F18" s="13" t="s">
        <v>34</v>
      </c>
      <c r="G18" s="14">
        <v>31.41</v>
      </c>
      <c r="H18" s="15">
        <v>0</v>
      </c>
      <c r="I18" s="15">
        <f>ROUND(ROUND(H18,2)*ROUND(G18,3),2)</f>
        <v>0</v>
      </c>
      <c r="O18" s="70">
        <f>(I18*21)/100</f>
        <v>0</v>
      </c>
      <c r="P18" s="70" t="s">
        <v>12</v>
      </c>
    </row>
    <row r="19" spans="1:18" x14ac:dyDescent="0.2">
      <c r="A19" s="16" t="s">
        <v>35</v>
      </c>
      <c r="E19" s="73" t="s">
        <v>87</v>
      </c>
    </row>
    <row r="20" spans="1:18" ht="51" customHeight="1" x14ac:dyDescent="0.2">
      <c r="A20" s="18" t="s">
        <v>36</v>
      </c>
      <c r="E20" s="94" t="s">
        <v>101</v>
      </c>
    </row>
    <row r="21" spans="1:18" ht="76.5" x14ac:dyDescent="0.2">
      <c r="A21" s="70" t="s">
        <v>37</v>
      </c>
      <c r="E21" s="17" t="s">
        <v>39</v>
      </c>
    </row>
    <row r="22" spans="1:18" x14ac:dyDescent="0.2">
      <c r="A22" s="8" t="s">
        <v>33</v>
      </c>
      <c r="B22" s="11">
        <v>4</v>
      </c>
      <c r="C22" s="11" t="s">
        <v>73</v>
      </c>
      <c r="D22" s="8" t="s">
        <v>5</v>
      </c>
      <c r="E22" s="74" t="s">
        <v>74</v>
      </c>
      <c r="F22" s="13" t="s">
        <v>34</v>
      </c>
      <c r="G22" s="14">
        <v>50.01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8" x14ac:dyDescent="0.2">
      <c r="A23" s="16" t="s">
        <v>35</v>
      </c>
      <c r="E23" s="17" t="s">
        <v>86</v>
      </c>
    </row>
    <row r="24" spans="1:18" ht="63.75" customHeight="1" x14ac:dyDescent="0.2">
      <c r="A24" s="18" t="s">
        <v>36</v>
      </c>
      <c r="E24" s="94" t="s">
        <v>100</v>
      </c>
    </row>
    <row r="25" spans="1:18" ht="76.5" x14ac:dyDescent="0.2">
      <c r="A25" s="70" t="s">
        <v>37</v>
      </c>
      <c r="E25" s="17" t="s">
        <v>39</v>
      </c>
    </row>
    <row r="26" spans="1:18" x14ac:dyDescent="0.2">
      <c r="A26" s="8" t="s">
        <v>33</v>
      </c>
      <c r="B26" s="11">
        <v>5</v>
      </c>
      <c r="C26" s="11" t="s">
        <v>75</v>
      </c>
      <c r="D26" s="8" t="s">
        <v>5</v>
      </c>
      <c r="E26" s="74" t="s">
        <v>76</v>
      </c>
      <c r="F26" s="13" t="s">
        <v>34</v>
      </c>
      <c r="G26" s="14">
        <v>7.8529999999999998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8" x14ac:dyDescent="0.2">
      <c r="A27" s="16" t="s">
        <v>35</v>
      </c>
      <c r="E27" s="73" t="s">
        <v>88</v>
      </c>
    </row>
    <row r="28" spans="1:18" ht="51" customHeight="1" x14ac:dyDescent="0.2">
      <c r="A28" s="18" t="s">
        <v>36</v>
      </c>
      <c r="E28" s="94" t="s">
        <v>102</v>
      </c>
    </row>
    <row r="29" spans="1:18" ht="63.75" x14ac:dyDescent="0.2">
      <c r="A29" s="70" t="s">
        <v>37</v>
      </c>
      <c r="E29" s="17" t="s">
        <v>77</v>
      </c>
    </row>
    <row r="30" spans="1:18" s="79" customFormat="1" ht="12.75" customHeight="1" x14ac:dyDescent="0.2">
      <c r="A30" s="75" t="s">
        <v>31</v>
      </c>
      <c r="B30" s="75"/>
      <c r="C30" s="76" t="s">
        <v>80</v>
      </c>
      <c r="D30" s="75"/>
      <c r="E30" s="77" t="s">
        <v>81</v>
      </c>
      <c r="F30" s="75"/>
      <c r="G30" s="75"/>
      <c r="H30" s="75"/>
      <c r="I30" s="78">
        <f>0+Q30</f>
        <v>0</v>
      </c>
      <c r="O30" s="79">
        <f>0+R30</f>
        <v>0</v>
      </c>
      <c r="Q30" s="80">
        <f>0+I31</f>
        <v>0</v>
      </c>
      <c r="R30" s="79">
        <f>0+O31</f>
        <v>0</v>
      </c>
    </row>
    <row r="31" spans="1:18" s="79" customFormat="1" x14ac:dyDescent="0.2">
      <c r="A31" s="81" t="s">
        <v>33</v>
      </c>
      <c r="B31" s="82">
        <v>6</v>
      </c>
      <c r="C31" s="82" t="s">
        <v>82</v>
      </c>
      <c r="D31" s="81" t="s">
        <v>5</v>
      </c>
      <c r="E31" s="83" t="s">
        <v>83</v>
      </c>
      <c r="F31" s="84" t="s">
        <v>34</v>
      </c>
      <c r="G31" s="85">
        <v>18.600000000000001</v>
      </c>
      <c r="H31" s="86">
        <v>0</v>
      </c>
      <c r="I31" s="87">
        <f>ROUND(ROUND(H31,2)*ROUND(G31,3),2)</f>
        <v>0</v>
      </c>
      <c r="O31" s="79">
        <f>(I31*21)/100</f>
        <v>0</v>
      </c>
      <c r="P31" s="79" t="s">
        <v>12</v>
      </c>
    </row>
    <row r="32" spans="1:18" s="79" customFormat="1" x14ac:dyDescent="0.2">
      <c r="A32" s="88" t="s">
        <v>35</v>
      </c>
      <c r="E32" s="73" t="s">
        <v>79</v>
      </c>
    </row>
    <row r="33" spans="1:18" s="79" customFormat="1" ht="12.75" customHeight="1" x14ac:dyDescent="0.2">
      <c r="A33" s="89" t="s">
        <v>36</v>
      </c>
      <c r="E33" s="94" t="s">
        <v>97</v>
      </c>
    </row>
    <row r="34" spans="1:18" s="79" customFormat="1" ht="51" x14ac:dyDescent="0.2">
      <c r="A34" s="79" t="s">
        <v>37</v>
      </c>
      <c r="E34" s="90" t="s">
        <v>84</v>
      </c>
    </row>
    <row r="35" spans="1:18" ht="12.75" customHeight="1" x14ac:dyDescent="0.2">
      <c r="A35" s="67" t="s">
        <v>31</v>
      </c>
      <c r="B35" s="67"/>
      <c r="C35" s="9" t="s">
        <v>28</v>
      </c>
      <c r="D35" s="67"/>
      <c r="E35" s="20" t="s">
        <v>40</v>
      </c>
      <c r="F35" s="67"/>
      <c r="G35" s="67"/>
      <c r="H35" s="67"/>
      <c r="I35" s="10">
        <f>0+Q35</f>
        <v>0</v>
      </c>
      <c r="O35" s="70">
        <f>0+R35</f>
        <v>0</v>
      </c>
      <c r="Q35" s="71">
        <f>0+I36</f>
        <v>0</v>
      </c>
      <c r="R35" s="70">
        <f>0+O36</f>
        <v>0</v>
      </c>
    </row>
    <row r="36" spans="1:18" x14ac:dyDescent="0.2">
      <c r="A36" s="8" t="s">
        <v>33</v>
      </c>
      <c r="B36" s="11">
        <v>7</v>
      </c>
      <c r="C36" s="11">
        <v>938543</v>
      </c>
      <c r="D36" s="8" t="s">
        <v>5</v>
      </c>
      <c r="E36" s="91" t="s">
        <v>78</v>
      </c>
      <c r="F36" s="13" t="s">
        <v>34</v>
      </c>
      <c r="G36" s="14">
        <v>50.01</v>
      </c>
      <c r="H36" s="15">
        <v>0</v>
      </c>
      <c r="I36" s="15">
        <f>ROUND(ROUND(H36,2)*ROUND(G36,3),2)</f>
        <v>0</v>
      </c>
      <c r="O36" s="70">
        <f>(I36*21)/100</f>
        <v>0</v>
      </c>
      <c r="P36" s="70" t="s">
        <v>12</v>
      </c>
    </row>
    <row r="37" spans="1:18" ht="25.5" x14ac:dyDescent="0.2">
      <c r="A37" s="16" t="s">
        <v>35</v>
      </c>
      <c r="E37" s="17" t="s">
        <v>85</v>
      </c>
    </row>
    <row r="38" spans="1:18" ht="63.75" customHeight="1" x14ac:dyDescent="0.2">
      <c r="A38" s="18" t="s">
        <v>36</v>
      </c>
      <c r="E38" s="94" t="s">
        <v>100</v>
      </c>
    </row>
    <row r="39" spans="1:18" ht="25.5" x14ac:dyDescent="0.2">
      <c r="A39" s="70" t="s">
        <v>37</v>
      </c>
      <c r="E39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2024-04-30T08:06:56Z</dcterms:modified>
  <cp:category/>
  <cp:contentStatus/>
</cp:coreProperties>
</file>